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filterPrivacy="1" autoCompressPictures="0"/>
  <xr:revisionPtr revIDLastSave="0" documentId="13_ncr:1_{8432A9B9-DD33-4E46-8532-1EDD7D651A59}" xr6:coauthVersionLast="47" xr6:coauthVersionMax="47" xr10:uidLastSave="{00000000-0000-0000-0000-000000000000}"/>
  <bookViews>
    <workbookView xWindow="-108" yWindow="-108" windowWidth="23256" windowHeight="12576" tabRatio="913" xr2:uid="{00000000-000D-0000-FFFF-FFFF00000000}"/>
  </bookViews>
  <sheets>
    <sheet name="General data" sheetId="5" r:id="rId1"/>
    <sheet name="Q32023" sheetId="56" r:id="rId2"/>
    <sheet name="Q22023" sheetId="55" r:id="rId3"/>
    <sheet name="Q12023" sheetId="53" r:id="rId4"/>
    <sheet name="2022" sheetId="52" r:id="rId5"/>
    <sheet name="Q3.2022" sheetId="51" r:id="rId6"/>
    <sheet name="Q2.2022" sheetId="50" r:id="rId7"/>
    <sheet name="Q1.2022" sheetId="49" r:id="rId8"/>
    <sheet name="2021" sheetId="48" r:id="rId9"/>
    <sheet name="Q3.2021" sheetId="47" r:id="rId10"/>
    <sheet name="Q2.2021" sheetId="46" r:id="rId11"/>
    <sheet name="Q1.2021" sheetId="45" r:id="rId12"/>
    <sheet name="2020" sheetId="44" r:id="rId13"/>
    <sheet name="Q3.2020" sheetId="43" r:id="rId14"/>
    <sheet name="Q2.2020" sheetId="42" r:id="rId15"/>
    <sheet name="Q1.2020" sheetId="41" r:id="rId16"/>
    <sheet name="2019" sheetId="40" r:id="rId17"/>
    <sheet name="Q3.2019" sheetId="39" r:id="rId18"/>
    <sheet name="Q2.2019" sheetId="38" r:id="rId19"/>
    <sheet name="Q1.2019" sheetId="37" r:id="rId20"/>
    <sheet name="2018" sheetId="36" r:id="rId21"/>
    <sheet name="Q3.2018" sheetId="35" r:id="rId22"/>
    <sheet name="Q2.2018" sheetId="34" r:id="rId23"/>
    <sheet name="Q1.2018" sheetId="33" r:id="rId24"/>
    <sheet name="2017" sheetId="32" r:id="rId25"/>
    <sheet name="Q3.2017" sheetId="30" r:id="rId26"/>
    <sheet name="Q2.2017" sheetId="29" r:id="rId27"/>
    <sheet name="Q1.2017" sheetId="28" r:id="rId28"/>
    <sheet name="2016" sheetId="27" r:id="rId29"/>
    <sheet name="Q3.2016" sheetId="26" r:id="rId30"/>
    <sheet name="Q2.2016" sheetId="25" r:id="rId31"/>
    <sheet name="Q1.2016" sheetId="24" r:id="rId32"/>
    <sheet name="2015" sheetId="23" r:id="rId33"/>
    <sheet name="Q3.2015" sheetId="22" r:id="rId34"/>
    <sheet name="Q2.2015" sheetId="21" r:id="rId35"/>
    <sheet name="Q1.2015" sheetId="20" r:id="rId36"/>
    <sheet name="2014" sheetId="6" r:id="rId37"/>
    <sheet name="Q3.2014" sheetId="7" r:id="rId38"/>
    <sheet name="Q2.2014" sheetId="8" r:id="rId39"/>
    <sheet name="Q1.2014" sheetId="9" r:id="rId40"/>
    <sheet name="2013" sheetId="10" r:id="rId41"/>
    <sheet name="Q3.2013" sheetId="11" r:id="rId42"/>
    <sheet name="Q2.2013" sheetId="12" r:id="rId43"/>
    <sheet name="Q1.2013" sheetId="13" r:id="rId44"/>
    <sheet name="2012" sheetId="14" r:id="rId45"/>
    <sheet name="Q3.2012" sheetId="16" r:id="rId46"/>
    <sheet name="Q2.2012" sheetId="15" r:id="rId47"/>
    <sheet name="Q1.2012" sheetId="17" r:id="rId48"/>
    <sheet name="2011" sheetId="18" r:id="rId49"/>
    <sheet name="2010" sheetId="19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  <externalReference r:id="rId61"/>
    <externalReference r:id="rId62"/>
    <externalReference r:id="rId63"/>
    <externalReference r:id="rId64"/>
    <externalReference r:id="rId65"/>
    <externalReference r:id="rId66"/>
    <externalReference r:id="rId67"/>
    <externalReference r:id="rId68"/>
    <externalReference r:id="rId69"/>
    <externalReference r:id="rId70"/>
    <externalReference r:id="rId71"/>
    <externalReference r:id="rId72"/>
    <externalReference r:id="rId73"/>
    <externalReference r:id="rId74"/>
  </externalReferences>
  <definedNames>
    <definedName name="_DAT16">#REF!</definedName>
    <definedName name="_DAT17">#REF!</definedName>
    <definedName name="_DAT18">#REF!</definedName>
    <definedName name="_DAT19">#REF!</definedName>
    <definedName name="_DAT20">#REF!</definedName>
    <definedName name="_DAT21">#REF!</definedName>
    <definedName name="_DAT22">#REF!</definedName>
    <definedName name="_DAT23">#REF!</definedName>
    <definedName name="_DAT24">#REF!</definedName>
    <definedName name="_DAT25">#REF!</definedName>
    <definedName name="_DAT26">#REF!</definedName>
    <definedName name="_DAT27">#REF!</definedName>
    <definedName name="_DAT28">#REF!</definedName>
    <definedName name="_xlnm._FilterDatabase" localSheetId="1" hidden="1">'Q32023'!$A$103:$J$174</definedName>
    <definedName name="a" hidden="1">{#N/A,#N/A,TRUE,"F-1";#N/A,#N/A,TRUE,"F-2"}</definedName>
    <definedName name="aa" hidden="1">{#N/A,#N/A,TRUE,"F-1";#N/A,#N/A,TRUE,"F-2"}</definedName>
    <definedName name="Address">#REF!</definedName>
    <definedName name="AS2DocOpenMode" hidden="1">"AS2DocumentEdit"</definedName>
    <definedName name="B16bs_prev_year">'[1]INPUT DATA'!$B$43</definedName>
    <definedName name="balance_type">1</definedName>
    <definedName name="bbb" hidden="1">{#N/A,#N/A,TRUE,"F-1";#N/A,#N/A,TRUE,"F-2"}</definedName>
    <definedName name="BEA">'[2]BEA SYSTEM'!$G$1</definedName>
    <definedName name="Before_Turnaround">#REF!</definedName>
    <definedName name="bilnas">[3]GOG!$T$4</definedName>
    <definedName name="bilnas2">[4]GOG!$T$4</definedName>
    <definedName name="BS">[5]TFS!$R$2</definedName>
    <definedName name="BSs">[6]TFS!$R$2</definedName>
    <definedName name="BZ">[7]Dane!$BB$55</definedName>
    <definedName name="BZPoprzedni">[7]Dane!$BB$56</definedName>
    <definedName name="BZPoprzednii">[8]Dane!$BB$56</definedName>
    <definedName name="BZz">[8]Dane!$BB$55</definedName>
    <definedName name="calc">1</definedName>
    <definedName name="CASH_AND_OTHER_MONEY_ASSETS">[9]TCI!$AF$73</definedName>
    <definedName name="CASH_AND_OTHER_MONEY_ASSETSs">[10]TCI!$AF$73</definedName>
    <definedName name="City">#REF!</definedName>
    <definedName name="co">400</definedName>
    <definedName name="Company">#REF!</definedName>
    <definedName name="Company_name">'[11]B-1'!$B$4</definedName>
    <definedName name="Country">#REF!</definedName>
    <definedName name="Cumulative_Difference">#REF!</definedName>
    <definedName name="cur_year">'[1]INPUT DATA'!$B$41</definedName>
    <definedName name="data">#REF!</definedName>
    <definedName name="data_BS">#REF!</definedName>
    <definedName name="data1" hidden="1">#REF!</definedName>
    <definedName name="data2" hidden="1">#REF!</definedName>
    <definedName name="_xlnm.Database">#REF!</definedName>
    <definedName name="DEFERRED_TAX_ASSETS">[9]TCI!$AF$62</definedName>
    <definedName name="DEFERRED_TAX_ASSETSs">[10]TCI!$AF$62</definedName>
    <definedName name="display_area_2" hidden="1">#REF!</definedName>
    <definedName name="e1132\">[12]Korekty!#REF!</definedName>
    <definedName name="Email">#REF!</definedName>
    <definedName name="Errors_CY">#REF!</definedName>
    <definedName name="Errors_PY">#REF!</definedName>
    <definedName name="EUR_S">'[13]Kursy walut'!$G$24</definedName>
    <definedName name="Fax">#REF!</definedName>
    <definedName name="FCode" hidden="1">#REF!</definedName>
    <definedName name="Format">#REF!</definedName>
    <definedName name="Full_Channel">'[14]Head Sheet'!$B$79</definedName>
    <definedName name="FY">2001</definedName>
    <definedName name="GENERAL_AND_ADMINISTRATIVE_COSTS_">[9]TCI!$AF$15</definedName>
    <definedName name="GENERAL_AND_ADMINISTRATIVE_COSTSs">[10]TCI!$AF$15</definedName>
    <definedName name="Header">#REF!</definedName>
    <definedName name="HiddenRows" hidden="1">#REF!</definedName>
    <definedName name="hierarch">#REF!</definedName>
    <definedName name="ias">'[11]B-1'!$B$12</definedName>
    <definedName name="Ii">[15]Dane!$BB$60</definedName>
    <definedName name="JB">'[16]LISTA JEDNOSTEK'!$A$1:$E$107</definedName>
    <definedName name="Jednostka_Budżetowa">[17]JedBud!$A$2:$A$27</definedName>
    <definedName name="Judgments_CY">#REF!</definedName>
    <definedName name="Judgments_PY">#REF!</definedName>
    <definedName name="kurs">#REF!</definedName>
    <definedName name="l">[18]Dane!$BB$60</definedName>
    <definedName name="LocalCurrency">#REF!</definedName>
    <definedName name="MANUFACTURING_COST_OF_PRODUCTS_AND_SERVICDES_SOLD">[9]TCI!$AF$10</definedName>
    <definedName name="MANUFACTURING_COST_OF_PRODUCTS_AND_SERVICES_SOLDd">[10]TCI!$AF$10</definedName>
    <definedName name="Name">#REF!</definedName>
    <definedName name="Nazwa">'[19]Company Information'!$E$11</definedName>
    <definedName name="Net_Income">#REF!</definedName>
    <definedName name="new">#REF!</definedName>
    <definedName name="OdDo">[18]Dane!$BB$58</definedName>
    <definedName name="OdDoPoprz">[18]Dane!$BB$59</definedName>
    <definedName name="OdDoPoprzAlt">[18]Dane!$BB$60</definedName>
    <definedName name="OPERACJE_ODSPRZEDAŻY_FORWARD_MARZEC">'[11]B-2'!$A$4:$K$19</definedName>
    <definedName name="OTHER_RECEIVABLES">[9]TCI!$AF$68</definedName>
    <definedName name="OTHER_RESERVES">[9]TCI!$AF$120</definedName>
    <definedName name="OTHER_RESERVES_SHORT">[9]TCI!$AF$129</definedName>
    <definedName name="p">[7]Dane!$BB$96</definedName>
    <definedName name="pas">'[11]B-1'!$B$10</definedName>
    <definedName name="paskorekty">'[11]B-1'!$B$11</definedName>
    <definedName name="period">12</definedName>
    <definedName name="Phone">#REF!</definedName>
    <definedName name="PL">[5]TCI!$I$3</definedName>
    <definedName name="pocz_kw">'[20]INPUT DATA'!$B$50</definedName>
    <definedName name="prev_year">'[21]INPUT DATA'!$B$35</definedName>
    <definedName name="prev_year_s">'[21]INPUT DATA'!$B$37</definedName>
    <definedName name="PRIMARY_CAPITAL">[9]TCI!$AF$106</definedName>
    <definedName name="rachunek">[3]GOG!$T$5</definedName>
    <definedName name="RATA_MIES1_">#REF!</definedName>
    <definedName name="RATA_MIES2_">#REF!</definedName>
    <definedName name="RATY_BR_">#REF!</definedName>
    <definedName name="RATY_OD_">#REF!</definedName>
    <definedName name="RATY_RAZEM_">#REF!</definedName>
    <definedName name="RawData">#REF!</definedName>
    <definedName name="RawHeader">#REF!</definedName>
    <definedName name="RESERVES_FOR_DEFERRED_INCOME_TAX">[9]TCI!$AF$117</definedName>
    <definedName name="RESERVES_FOR_PENSIONS_AND_SIMILAR_BENEFITS_">[9]TCI!$AF$119</definedName>
    <definedName name="RESERVES_FOR_PENSIONS_AND_SIMILAR_BENEFITS_SHORT">[9]TCI!$AF$128</definedName>
    <definedName name="Reversing_Errors_PY">#REF!</definedName>
    <definedName name="Reversing_Judgments_PY">#REF!</definedName>
    <definedName name="rezerwy" hidden="1">{#N/A,#N/A,TRUE,"F-1";#N/A,#N/A,TRUE,"F-2"}</definedName>
    <definedName name="Rings">#REF!</definedName>
    <definedName name="rok">'[19]Company Information'!$E$14</definedName>
    <definedName name="round">1</definedName>
    <definedName name="roz_kwart">'[22]INPUT DATA'!$B$39</definedName>
    <definedName name="rozp_p_kwart">'[22]INPUT DATA'!$B$40</definedName>
    <definedName name="s_cur_year">'[21]INPUT DATA'!$B$47</definedName>
    <definedName name="SELLING_COST">[9]TCI!$AF$14</definedName>
    <definedName name="SkrotWaluty">[7]Dane!$BB$96</definedName>
    <definedName name="Sprzedaż_jednostek">#REF!</definedName>
    <definedName name="Sprzedaż_środków_trwałych">#REF!</definedName>
    <definedName name="stampa1">'[11]B-2'!$A$1:$D$233</definedName>
    <definedName name="stampa2">'[11]B-2'!$A$235:$D$435</definedName>
    <definedName name="State">#REF!</definedName>
    <definedName name="tab">'[23]ST 2004'!$A$1:$H$65536</definedName>
    <definedName name="Tax_Rate">#REF!</definedName>
    <definedName name="TBAl">[23]TBAL!$B$1:$D$65536</definedName>
    <definedName name="TEST7">#REF!</definedName>
    <definedName name="TEST8">#REF!</definedName>
    <definedName name="TRADE_DEBTORS">[9]TCI!$AF$66</definedName>
    <definedName name="Turnaround">#REF!</definedName>
    <definedName name="USD_S">'[13]Kursy walut'!$G$19</definedName>
    <definedName name="value">3</definedName>
    <definedName name="VALUE_OF_GOODS_AND_MATERIALS_SOLD">[9]TCI!$AF$11</definedName>
    <definedName name="versionno">"1.0"</definedName>
    <definedName name="w_eur">#REF!</definedName>
    <definedName name="waluta">[24]Dane!$B$26</definedName>
    <definedName name="WART_NETTO_">#REF!</definedName>
    <definedName name="WOkrPoprzAlt">[18]Dane!$BB$74</definedName>
    <definedName name="WOkrSpraw">[18]Dane!$BB$67</definedName>
    <definedName name="wrn.PBC._.Drukowane." hidden="1">{#N/A,#N/A,TRUE,"F-1";#N/A,#N/A,TRUE,"F-2"}</definedName>
    <definedName name="zak_p_kwart">'[22]INPUT DATA'!$B$41</definedName>
    <definedName name="Zip">#REF!</definedName>
  </definedNames>
  <calcPr calcId="191029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41" i="55" l="1"/>
  <c r="C41" i="55"/>
  <c r="D36" i="55"/>
  <c r="C36" i="55"/>
  <c r="F41" i="56"/>
  <c r="E41" i="56"/>
  <c r="D41" i="56"/>
  <c r="F36" i="56"/>
  <c r="E36" i="56"/>
  <c r="D36" i="56"/>
  <c r="C36" i="56"/>
  <c r="C41" i="56" s="1"/>
  <c r="R10" i="5"/>
  <c r="Q10" i="5"/>
  <c r="Q4" i="5"/>
  <c r="C268" i="56"/>
  <c r="C259" i="56"/>
  <c r="R23" i="5"/>
  <c r="Q23" i="5"/>
  <c r="Q21" i="5"/>
  <c r="R21" i="5"/>
  <c r="Q20" i="5"/>
  <c r="R20" i="5"/>
  <c r="R19" i="5"/>
  <c r="Q19" i="5"/>
  <c r="Q14" i="5"/>
  <c r="Q16" i="5"/>
  <c r="Q15" i="5"/>
  <c r="R15" i="5"/>
  <c r="R13" i="5"/>
  <c r="Q13" i="5"/>
  <c r="R9" i="5"/>
  <c r="Q9" i="5"/>
  <c r="R8" i="5"/>
  <c r="Q8" i="5"/>
  <c r="N259" i="56"/>
  <c r="J259" i="56"/>
  <c r="H259" i="56"/>
  <c r="D259" i="56"/>
  <c r="P259" i="56"/>
  <c r="O259" i="56"/>
  <c r="M259" i="56"/>
  <c r="K259" i="56"/>
  <c r="I259" i="56"/>
  <c r="F259" i="56"/>
  <c r="M251" i="56"/>
  <c r="F251" i="56"/>
  <c r="C251" i="56"/>
  <c r="N251" i="56"/>
  <c r="K251" i="56"/>
  <c r="I251" i="56"/>
  <c r="H251" i="56"/>
  <c r="D251" i="56"/>
  <c r="P251" i="56"/>
  <c r="O251" i="56"/>
  <c r="E251" i="56"/>
  <c r="M241" i="56"/>
  <c r="M240" i="56" s="1"/>
  <c r="K241" i="56"/>
  <c r="K240" i="56" s="1"/>
  <c r="J241" i="56"/>
  <c r="J240" i="56" s="1"/>
  <c r="H241" i="56"/>
  <c r="H240" i="56" s="1"/>
  <c r="C241" i="56"/>
  <c r="C240" i="56" s="1"/>
  <c r="P241" i="56"/>
  <c r="N241" i="56"/>
  <c r="N240" i="56" s="1"/>
  <c r="F241" i="56"/>
  <c r="D241" i="56"/>
  <c r="D240" i="56" s="1"/>
  <c r="P240" i="56"/>
  <c r="F240" i="56"/>
  <c r="M225" i="56"/>
  <c r="E225" i="56"/>
  <c r="N225" i="56"/>
  <c r="K225" i="56"/>
  <c r="J225" i="56"/>
  <c r="H225" i="56"/>
  <c r="D225" i="56"/>
  <c r="O225" i="56"/>
  <c r="I225" i="56"/>
  <c r="O213" i="56"/>
  <c r="O235" i="56" s="1"/>
  <c r="I213" i="56"/>
  <c r="I235" i="56" s="1"/>
  <c r="E213" i="56"/>
  <c r="E235" i="56" s="1"/>
  <c r="P213" i="56"/>
  <c r="N213" i="56"/>
  <c r="J213" i="56"/>
  <c r="J235" i="56" s="1"/>
  <c r="F213" i="56"/>
  <c r="D213" i="56"/>
  <c r="M213" i="56"/>
  <c r="K213" i="56"/>
  <c r="H213" i="56"/>
  <c r="C213" i="56"/>
  <c r="M210" i="56"/>
  <c r="H210" i="56"/>
  <c r="C210" i="56"/>
  <c r="C237" i="56" s="1"/>
  <c r="U190" i="56"/>
  <c r="T190" i="56"/>
  <c r="S190" i="56"/>
  <c r="R190" i="56"/>
  <c r="P190" i="56"/>
  <c r="O190" i="56"/>
  <c r="N190" i="56"/>
  <c r="M190" i="56"/>
  <c r="K190" i="56"/>
  <c r="J190" i="56"/>
  <c r="I190" i="56"/>
  <c r="H190" i="56"/>
  <c r="F190" i="56"/>
  <c r="E190" i="56"/>
  <c r="D190" i="56"/>
  <c r="C190" i="56"/>
  <c r="U186" i="56"/>
  <c r="U193" i="56" s="1"/>
  <c r="U199" i="56" s="1"/>
  <c r="U202" i="56" s="1"/>
  <c r="U204" i="56" s="1"/>
  <c r="U206" i="56" s="1"/>
  <c r="T186" i="56"/>
  <c r="T193" i="56" s="1"/>
  <c r="T199" i="56" s="1"/>
  <c r="T202" i="56" s="1"/>
  <c r="T204" i="56" s="1"/>
  <c r="T206" i="56" s="1"/>
  <c r="S186" i="56"/>
  <c r="S193" i="56" s="1"/>
  <c r="S199" i="56" s="1"/>
  <c r="S202" i="56" s="1"/>
  <c r="S204" i="56" s="1"/>
  <c r="S206" i="56" s="1"/>
  <c r="R186" i="56"/>
  <c r="R193" i="56" s="1"/>
  <c r="R199" i="56" s="1"/>
  <c r="R202" i="56" s="1"/>
  <c r="R204" i="56" s="1"/>
  <c r="R206" i="56" s="1"/>
  <c r="P186" i="56"/>
  <c r="P193" i="56" s="1"/>
  <c r="P199" i="56" s="1"/>
  <c r="P202" i="56" s="1"/>
  <c r="P204" i="56" s="1"/>
  <c r="P206" i="56" s="1"/>
  <c r="O186" i="56"/>
  <c r="O193" i="56" s="1"/>
  <c r="O199" i="56" s="1"/>
  <c r="O202" i="56" s="1"/>
  <c r="O204" i="56" s="1"/>
  <c r="O206" i="56" s="1"/>
  <c r="N186" i="56"/>
  <c r="N193" i="56" s="1"/>
  <c r="N199" i="56" s="1"/>
  <c r="N202" i="56" s="1"/>
  <c r="N204" i="56" s="1"/>
  <c r="N206" i="56" s="1"/>
  <c r="M186" i="56"/>
  <c r="M193" i="56" s="1"/>
  <c r="M199" i="56" s="1"/>
  <c r="M202" i="56" s="1"/>
  <c r="M204" i="56" s="1"/>
  <c r="M206" i="56" s="1"/>
  <c r="K186" i="56"/>
  <c r="K193" i="56" s="1"/>
  <c r="K199" i="56" s="1"/>
  <c r="K202" i="56" s="1"/>
  <c r="K204" i="56" s="1"/>
  <c r="K206" i="56" s="1"/>
  <c r="J186" i="56"/>
  <c r="J193" i="56" s="1"/>
  <c r="J199" i="56" s="1"/>
  <c r="J202" i="56" s="1"/>
  <c r="J204" i="56" s="1"/>
  <c r="J206" i="56" s="1"/>
  <c r="I186" i="56"/>
  <c r="I193" i="56" s="1"/>
  <c r="I199" i="56" s="1"/>
  <c r="I202" i="56" s="1"/>
  <c r="I204" i="56" s="1"/>
  <c r="I206" i="56" s="1"/>
  <c r="H186" i="56"/>
  <c r="H193" i="56" s="1"/>
  <c r="H199" i="56" s="1"/>
  <c r="H202" i="56" s="1"/>
  <c r="H204" i="56" s="1"/>
  <c r="H206" i="56" s="1"/>
  <c r="F186" i="56"/>
  <c r="F193" i="56" s="1"/>
  <c r="F199" i="56" s="1"/>
  <c r="F202" i="56" s="1"/>
  <c r="F204" i="56" s="1"/>
  <c r="F206" i="56" s="1"/>
  <c r="E186" i="56"/>
  <c r="E193" i="56" s="1"/>
  <c r="E199" i="56" s="1"/>
  <c r="E202" i="56" s="1"/>
  <c r="E204" i="56" s="1"/>
  <c r="E206" i="56" s="1"/>
  <c r="D186" i="56"/>
  <c r="D193" i="56" s="1"/>
  <c r="D199" i="56" s="1"/>
  <c r="D202" i="56" s="1"/>
  <c r="D204" i="56" s="1"/>
  <c r="D206" i="56" s="1"/>
  <c r="C186" i="56"/>
  <c r="C193" i="56" s="1"/>
  <c r="C199" i="56" s="1"/>
  <c r="C202" i="56" s="1"/>
  <c r="C204" i="56" s="1"/>
  <c r="C206" i="56" s="1"/>
  <c r="H183" i="56"/>
  <c r="C183" i="56"/>
  <c r="D162" i="56"/>
  <c r="E157" i="56"/>
  <c r="D138" i="56"/>
  <c r="C125" i="56"/>
  <c r="D125" i="56"/>
  <c r="F125" i="56"/>
  <c r="Q7" i="5"/>
  <c r="R7" i="5"/>
  <c r="C107" i="56"/>
  <c r="Q6" i="5"/>
  <c r="R6" i="5"/>
  <c r="F104" i="56"/>
  <c r="R183" i="56" s="1"/>
  <c r="E104" i="56"/>
  <c r="M183" i="56" s="1"/>
  <c r="D104" i="56"/>
  <c r="C104" i="56"/>
  <c r="C91" i="56"/>
  <c r="E84" i="56"/>
  <c r="D84" i="56"/>
  <c r="D72" i="56"/>
  <c r="C72" i="56"/>
  <c r="E48" i="56"/>
  <c r="F11" i="56"/>
  <c r="E11" i="56"/>
  <c r="D11" i="56"/>
  <c r="C11" i="56"/>
  <c r="F7" i="56"/>
  <c r="E7" i="56"/>
  <c r="R4" i="5" s="1"/>
  <c r="D7" i="56"/>
  <c r="C7" i="56"/>
  <c r="K206" i="55"/>
  <c r="J206" i="55"/>
  <c r="I206" i="55"/>
  <c r="H206" i="55"/>
  <c r="K204" i="55"/>
  <c r="J204" i="55"/>
  <c r="I204" i="55"/>
  <c r="H204" i="55"/>
  <c r="K202" i="55"/>
  <c r="J202" i="55"/>
  <c r="I202" i="55"/>
  <c r="H202" i="55"/>
  <c r="K199" i="55"/>
  <c r="J199" i="55"/>
  <c r="I199" i="55"/>
  <c r="H199" i="55"/>
  <c r="Q22" i="5"/>
  <c r="H235" i="56" l="1"/>
  <c r="D268" i="56"/>
  <c r="N268" i="56"/>
  <c r="D155" i="56"/>
  <c r="C157" i="56"/>
  <c r="F162" i="56"/>
  <c r="K235" i="56"/>
  <c r="F225" i="56"/>
  <c r="F235" i="56" s="1"/>
  <c r="P225" i="56"/>
  <c r="P235" i="56" s="1"/>
  <c r="I241" i="56"/>
  <c r="I240" i="56" s="1"/>
  <c r="F268" i="56"/>
  <c r="C74" i="56"/>
  <c r="C73" i="56" s="1"/>
  <c r="E74" i="56"/>
  <c r="E73" i="56" s="1"/>
  <c r="F107" i="56"/>
  <c r="M235" i="56"/>
  <c r="J251" i="56"/>
  <c r="I268" i="56"/>
  <c r="C14" i="56"/>
  <c r="C20" i="56" s="1"/>
  <c r="C23" i="56" s="1"/>
  <c r="C25" i="56" s="1"/>
  <c r="C35" i="56" s="1"/>
  <c r="C43" i="56" s="1"/>
  <c r="C60" i="56"/>
  <c r="D60" i="56"/>
  <c r="E14" i="56"/>
  <c r="E20" i="56" s="1"/>
  <c r="D107" i="56"/>
  <c r="C138" i="56"/>
  <c r="C155" i="56" s="1"/>
  <c r="E138" i="56"/>
  <c r="K268" i="56"/>
  <c r="D74" i="56"/>
  <c r="D73" i="56" s="1"/>
  <c r="D157" i="56"/>
  <c r="D169" i="56" s="1"/>
  <c r="F157" i="56"/>
  <c r="D14" i="56"/>
  <c r="D20" i="56" s="1"/>
  <c r="D23" i="56" s="1"/>
  <c r="D25" i="56" s="1"/>
  <c r="D106" i="56" s="1"/>
  <c r="D119" i="56" s="1"/>
  <c r="D123" i="56" s="1"/>
  <c r="D170" i="56" s="1"/>
  <c r="D171" i="56" s="1"/>
  <c r="D173" i="56" s="1"/>
  <c r="E60" i="56"/>
  <c r="E70" i="56" s="1"/>
  <c r="C48" i="56"/>
  <c r="D48" i="56"/>
  <c r="C84" i="56"/>
  <c r="C100" i="56" s="1"/>
  <c r="D91" i="56"/>
  <c r="D100" i="56" s="1"/>
  <c r="E91" i="56"/>
  <c r="E100" i="56" s="1"/>
  <c r="E107" i="56"/>
  <c r="E259" i="56"/>
  <c r="E125" i="56"/>
  <c r="F138" i="56"/>
  <c r="F155" i="56" s="1"/>
  <c r="C162" i="56"/>
  <c r="C169" i="56" s="1"/>
  <c r="E162" i="56"/>
  <c r="C225" i="56"/>
  <c r="C235" i="56" s="1"/>
  <c r="E241" i="56"/>
  <c r="E240" i="56" s="1"/>
  <c r="E268" i="56" s="1"/>
  <c r="O241" i="56"/>
  <c r="O240" i="56" s="1"/>
  <c r="P268" i="56"/>
  <c r="C106" i="56"/>
  <c r="C119" i="56" s="1"/>
  <c r="C123" i="56" s="1"/>
  <c r="E169" i="56"/>
  <c r="D35" i="56"/>
  <c r="D43" i="56" s="1"/>
  <c r="D27" i="56"/>
  <c r="H268" i="56"/>
  <c r="M268" i="56"/>
  <c r="F14" i="56"/>
  <c r="F20" i="56" s="1"/>
  <c r="D235" i="56"/>
  <c r="N235" i="56"/>
  <c r="O268" i="56"/>
  <c r="J268" i="56"/>
  <c r="C70" i="56" l="1"/>
  <c r="R16" i="5" s="1"/>
  <c r="R14" i="5"/>
  <c r="C170" i="56"/>
  <c r="C171" i="56" s="1"/>
  <c r="C173" i="56" s="1"/>
  <c r="C27" i="56"/>
  <c r="E155" i="56"/>
  <c r="E23" i="56"/>
  <c r="E25" i="56" s="1"/>
  <c r="R5" i="5"/>
  <c r="F23" i="56"/>
  <c r="F25" i="56" s="1"/>
  <c r="F106" i="56" s="1"/>
  <c r="F119" i="56" s="1"/>
  <c r="F123" i="56" s="1"/>
  <c r="F170" i="56" s="1"/>
  <c r="F171" i="56" s="1"/>
  <c r="F173" i="56" s="1"/>
  <c r="Q5" i="5"/>
  <c r="F169" i="56"/>
  <c r="D70" i="56"/>
  <c r="K267" i="55"/>
  <c r="K266" i="55"/>
  <c r="K265" i="55"/>
  <c r="K264" i="55"/>
  <c r="K259" i="55" s="1"/>
  <c r="K268" i="55" s="1"/>
  <c r="K263" i="55"/>
  <c r="K262" i="55"/>
  <c r="K261" i="55"/>
  <c r="F259" i="55"/>
  <c r="K260" i="55"/>
  <c r="J259" i="55"/>
  <c r="I259" i="55"/>
  <c r="H259" i="55"/>
  <c r="E259" i="55"/>
  <c r="D259" i="55"/>
  <c r="C259" i="55"/>
  <c r="C268" i="55" s="1"/>
  <c r="K258" i="55"/>
  <c r="K257" i="55"/>
  <c r="K256" i="55"/>
  <c r="K255" i="55"/>
  <c r="K254" i="55"/>
  <c r="F251" i="55"/>
  <c r="K253" i="55"/>
  <c r="K251" i="55" s="1"/>
  <c r="K252" i="55"/>
  <c r="J251" i="55"/>
  <c r="I251" i="55"/>
  <c r="H251" i="55"/>
  <c r="E251" i="55"/>
  <c r="D251" i="55"/>
  <c r="C251" i="55"/>
  <c r="K249" i="55"/>
  <c r="K248" i="55"/>
  <c r="K247" i="55"/>
  <c r="K246" i="55"/>
  <c r="K245" i="55"/>
  <c r="F241" i="55"/>
  <c r="F240" i="55" s="1"/>
  <c r="K244" i="55"/>
  <c r="K243" i="55"/>
  <c r="K242" i="55"/>
  <c r="K241" i="55" s="1"/>
  <c r="K240" i="55" s="1"/>
  <c r="J241" i="55"/>
  <c r="J240" i="55" s="1"/>
  <c r="J268" i="55" s="1"/>
  <c r="I241" i="55"/>
  <c r="I240" i="55" s="1"/>
  <c r="I268" i="55" s="1"/>
  <c r="H241" i="55"/>
  <c r="H240" i="55" s="1"/>
  <c r="E241" i="55"/>
  <c r="E240" i="55" s="1"/>
  <c r="D241" i="55"/>
  <c r="D240" i="55" s="1"/>
  <c r="C241" i="55"/>
  <c r="C240" i="55"/>
  <c r="C237" i="55"/>
  <c r="J235" i="55"/>
  <c r="H235" i="55"/>
  <c r="K234" i="55"/>
  <c r="K233" i="55"/>
  <c r="K232" i="55"/>
  <c r="K231" i="55"/>
  <c r="K230" i="55"/>
  <c r="K229" i="55"/>
  <c r="F225" i="55"/>
  <c r="K228" i="55"/>
  <c r="K227" i="55"/>
  <c r="K226" i="55"/>
  <c r="K225" i="55" s="1"/>
  <c r="J225" i="55"/>
  <c r="I225" i="55"/>
  <c r="H225" i="55"/>
  <c r="E225" i="55"/>
  <c r="D225" i="55"/>
  <c r="C225" i="55"/>
  <c r="K224" i="55"/>
  <c r="K223" i="55"/>
  <c r="K222" i="55"/>
  <c r="K221" i="55"/>
  <c r="K220" i="55"/>
  <c r="K219" i="55"/>
  <c r="K218" i="55"/>
  <c r="K217" i="55"/>
  <c r="K216" i="55"/>
  <c r="F213" i="55"/>
  <c r="K215" i="55"/>
  <c r="K213" i="55" s="1"/>
  <c r="K214" i="55"/>
  <c r="J213" i="55"/>
  <c r="I213" i="55"/>
  <c r="I235" i="55" s="1"/>
  <c r="H213" i="55"/>
  <c r="E213" i="55"/>
  <c r="E235" i="55" s="1"/>
  <c r="D213" i="55"/>
  <c r="D235" i="55" s="1"/>
  <c r="C213" i="55"/>
  <c r="F190" i="55"/>
  <c r="E190" i="55"/>
  <c r="E193" i="55" s="1"/>
  <c r="E199" i="55" s="1"/>
  <c r="E202" i="55" s="1"/>
  <c r="E204" i="55" s="1"/>
  <c r="E206" i="55" s="1"/>
  <c r="D190" i="55"/>
  <c r="C190" i="55"/>
  <c r="F186" i="55"/>
  <c r="E186" i="55"/>
  <c r="D186" i="55"/>
  <c r="C186" i="55"/>
  <c r="D162" i="55"/>
  <c r="C162" i="55"/>
  <c r="D157" i="55"/>
  <c r="C157" i="55"/>
  <c r="D138" i="55"/>
  <c r="C138" i="55"/>
  <c r="C155" i="55" s="1"/>
  <c r="D125" i="55"/>
  <c r="C125" i="55"/>
  <c r="D107" i="55"/>
  <c r="C107" i="55"/>
  <c r="D104" i="55"/>
  <c r="C104" i="55"/>
  <c r="P267" i="53"/>
  <c r="K267" i="53"/>
  <c r="F267" i="53"/>
  <c r="P266" i="53"/>
  <c r="K266" i="53"/>
  <c r="P265" i="53"/>
  <c r="K265" i="53"/>
  <c r="F265" i="53"/>
  <c r="P264" i="53"/>
  <c r="K264" i="53"/>
  <c r="F264" i="53"/>
  <c r="P263" i="53"/>
  <c r="J259" i="53"/>
  <c r="F263" i="53"/>
  <c r="P262" i="53"/>
  <c r="K262" i="53"/>
  <c r="F262" i="53"/>
  <c r="P261" i="53"/>
  <c r="K261" i="53"/>
  <c r="F261" i="53"/>
  <c r="O259" i="53"/>
  <c r="I259" i="53"/>
  <c r="K260" i="53"/>
  <c r="N259" i="53"/>
  <c r="D259" i="53"/>
  <c r="P258" i="53"/>
  <c r="K258" i="53"/>
  <c r="F258" i="53"/>
  <c r="P257" i="53"/>
  <c r="K257" i="53"/>
  <c r="F257" i="53"/>
  <c r="O251" i="53"/>
  <c r="K256" i="53"/>
  <c r="F256" i="53"/>
  <c r="P255" i="53"/>
  <c r="F255" i="53"/>
  <c r="K254" i="53"/>
  <c r="P253" i="53"/>
  <c r="K253" i="53"/>
  <c r="E251" i="53"/>
  <c r="N251" i="53"/>
  <c r="K252" i="53"/>
  <c r="D251" i="53"/>
  <c r="J251" i="53"/>
  <c r="I251" i="53"/>
  <c r="P249" i="53"/>
  <c r="P248" i="53"/>
  <c r="F248" i="53"/>
  <c r="K247" i="53"/>
  <c r="F247" i="53"/>
  <c r="F246" i="53"/>
  <c r="K245" i="53"/>
  <c r="F245" i="53"/>
  <c r="P244" i="53"/>
  <c r="K244" i="53"/>
  <c r="F244" i="53"/>
  <c r="P243" i="53"/>
  <c r="I241" i="53"/>
  <c r="I240" i="53" s="1"/>
  <c r="K243" i="53"/>
  <c r="F243" i="53"/>
  <c r="N241" i="53"/>
  <c r="N240" i="53" s="1"/>
  <c r="M241" i="53"/>
  <c r="M240" i="53" s="1"/>
  <c r="K242" i="53"/>
  <c r="C241" i="53"/>
  <c r="C240" i="53" s="1"/>
  <c r="D241" i="53"/>
  <c r="D240" i="53"/>
  <c r="C237" i="53"/>
  <c r="P234" i="53"/>
  <c r="F234" i="53"/>
  <c r="P233" i="53"/>
  <c r="P232" i="53"/>
  <c r="K232" i="53"/>
  <c r="F232" i="53"/>
  <c r="N225" i="53"/>
  <c r="K231" i="53"/>
  <c r="F231" i="53"/>
  <c r="F230" i="53"/>
  <c r="P229" i="53"/>
  <c r="K229" i="53"/>
  <c r="D225" i="53"/>
  <c r="P228" i="53"/>
  <c r="K228" i="53"/>
  <c r="E225" i="53"/>
  <c r="K227" i="53"/>
  <c r="F227" i="53"/>
  <c r="O225" i="53"/>
  <c r="P226" i="53"/>
  <c r="I225" i="53"/>
  <c r="F226" i="53"/>
  <c r="J225" i="53"/>
  <c r="P224" i="53"/>
  <c r="K224" i="53"/>
  <c r="F224" i="53"/>
  <c r="K223" i="53"/>
  <c r="F223" i="53"/>
  <c r="F222" i="53"/>
  <c r="P221" i="53"/>
  <c r="K221" i="53"/>
  <c r="P220" i="53"/>
  <c r="K220" i="53"/>
  <c r="E213" i="53"/>
  <c r="E235" i="53" s="1"/>
  <c r="K219" i="53"/>
  <c r="F219" i="53"/>
  <c r="P218" i="53"/>
  <c r="F218" i="53"/>
  <c r="P217" i="53"/>
  <c r="J213" i="53"/>
  <c r="J235" i="53" s="1"/>
  <c r="P216" i="53"/>
  <c r="K216" i="53"/>
  <c r="F216" i="53"/>
  <c r="N213" i="53"/>
  <c r="N235" i="53" s="1"/>
  <c r="K215" i="53"/>
  <c r="F215" i="53"/>
  <c r="O213" i="53"/>
  <c r="O235" i="53" s="1"/>
  <c r="I213" i="53"/>
  <c r="F214" i="53"/>
  <c r="D213" i="53"/>
  <c r="K203" i="53"/>
  <c r="F203" i="53"/>
  <c r="K201" i="53"/>
  <c r="F201" i="53"/>
  <c r="K198" i="53"/>
  <c r="K197" i="53"/>
  <c r="F197" i="53"/>
  <c r="K195" i="53"/>
  <c r="F195" i="53"/>
  <c r="K194" i="53"/>
  <c r="H193" i="53"/>
  <c r="C193" i="53"/>
  <c r="C199" i="53" s="1"/>
  <c r="C202" i="53" s="1"/>
  <c r="C204" i="53" s="1"/>
  <c r="C206" i="53" s="1"/>
  <c r="J190" i="53"/>
  <c r="I190" i="53"/>
  <c r="F191" i="53"/>
  <c r="H190" i="53"/>
  <c r="E190" i="53"/>
  <c r="D190" i="53"/>
  <c r="C190" i="53"/>
  <c r="K189" i="53"/>
  <c r="F189" i="53"/>
  <c r="K188" i="53"/>
  <c r="F188" i="53"/>
  <c r="J186" i="53"/>
  <c r="J193" i="53" s="1"/>
  <c r="J199" i="53" s="1"/>
  <c r="J202" i="53" s="1"/>
  <c r="J204" i="53" s="1"/>
  <c r="J206" i="53" s="1"/>
  <c r="I186" i="53"/>
  <c r="F187" i="53"/>
  <c r="F186" i="53" s="1"/>
  <c r="H186" i="53"/>
  <c r="E186" i="53"/>
  <c r="E193" i="53" s="1"/>
  <c r="E199" i="53" s="1"/>
  <c r="E202" i="53" s="1"/>
  <c r="E204" i="53" s="1"/>
  <c r="E206" i="53" s="1"/>
  <c r="D186" i="53"/>
  <c r="D193" i="53" s="1"/>
  <c r="D199" i="53" s="1"/>
  <c r="D202" i="53" s="1"/>
  <c r="D204" i="53" s="1"/>
  <c r="D206" i="53" s="1"/>
  <c r="C186" i="53"/>
  <c r="D162" i="53"/>
  <c r="C162" i="53"/>
  <c r="D157" i="53"/>
  <c r="D169" i="53" s="1"/>
  <c r="C157" i="53"/>
  <c r="C169" i="53" s="1"/>
  <c r="D138" i="53"/>
  <c r="C138" i="53"/>
  <c r="C155" i="53" s="1"/>
  <c r="D125" i="53"/>
  <c r="D155" i="53" s="1"/>
  <c r="C125" i="53"/>
  <c r="C107" i="53"/>
  <c r="D107" i="53"/>
  <c r="D104" i="53"/>
  <c r="E91" i="53"/>
  <c r="D91" i="53"/>
  <c r="C91" i="53"/>
  <c r="C84" i="53"/>
  <c r="E84" i="53"/>
  <c r="D84" i="53"/>
  <c r="C74" i="53"/>
  <c r="E74" i="53"/>
  <c r="D74" i="53"/>
  <c r="E60" i="53"/>
  <c r="D60" i="53"/>
  <c r="C60" i="53"/>
  <c r="C48" i="53"/>
  <c r="C70" i="53" s="1"/>
  <c r="E48" i="53"/>
  <c r="D48" i="53"/>
  <c r="C72" i="53"/>
  <c r="C11" i="53"/>
  <c r="D11" i="53"/>
  <c r="C7" i="53"/>
  <c r="C14" i="53" s="1"/>
  <c r="C20" i="53" s="1"/>
  <c r="C23" i="53" s="1"/>
  <c r="C25" i="53" s="1"/>
  <c r="D7" i="53"/>
  <c r="C104" i="53"/>
  <c r="H268" i="55" l="1"/>
  <c r="F27" i="56"/>
  <c r="E35" i="56"/>
  <c r="E43" i="56" s="1"/>
  <c r="E27" i="56"/>
  <c r="E106" i="56"/>
  <c r="E119" i="56" s="1"/>
  <c r="E123" i="56" s="1"/>
  <c r="E170" i="56" s="1"/>
  <c r="E171" i="56" s="1"/>
  <c r="E173" i="56" s="1"/>
  <c r="F35" i="56"/>
  <c r="F43" i="56" s="1"/>
  <c r="D268" i="55"/>
  <c r="E268" i="55"/>
  <c r="C235" i="55"/>
  <c r="C193" i="55"/>
  <c r="C199" i="55" s="1"/>
  <c r="C202" i="55" s="1"/>
  <c r="C204" i="55" s="1"/>
  <c r="C206" i="55" s="1"/>
  <c r="D193" i="55"/>
  <c r="D199" i="55" s="1"/>
  <c r="D202" i="55" s="1"/>
  <c r="D204" i="55" s="1"/>
  <c r="D206" i="55" s="1"/>
  <c r="F193" i="55"/>
  <c r="F199" i="55" s="1"/>
  <c r="F202" i="55" s="1"/>
  <c r="F204" i="55" s="1"/>
  <c r="F206" i="55" s="1"/>
  <c r="C169" i="55"/>
  <c r="D169" i="55"/>
  <c r="D155" i="55"/>
  <c r="C106" i="55"/>
  <c r="C119" i="55" s="1"/>
  <c r="C123" i="55" s="1"/>
  <c r="C170" i="55" s="1"/>
  <c r="C171" i="55" s="1"/>
  <c r="C173" i="55" s="1"/>
  <c r="F235" i="55"/>
  <c r="F268" i="55"/>
  <c r="D106" i="55"/>
  <c r="D119" i="55" s="1"/>
  <c r="D123" i="55" s="1"/>
  <c r="K235" i="55"/>
  <c r="C35" i="53"/>
  <c r="C41" i="53" s="1"/>
  <c r="C43" i="53" s="1"/>
  <c r="C27" i="53"/>
  <c r="C106" i="53"/>
  <c r="C119" i="53" s="1"/>
  <c r="C123" i="53" s="1"/>
  <c r="C170" i="53" s="1"/>
  <c r="C171" i="53" s="1"/>
  <c r="C173" i="53" s="1"/>
  <c r="I235" i="53"/>
  <c r="E70" i="53"/>
  <c r="D100" i="53"/>
  <c r="D73" i="53"/>
  <c r="C100" i="53"/>
  <c r="C73" i="53"/>
  <c r="D14" i="53"/>
  <c r="D20" i="53" s="1"/>
  <c r="D23" i="53" s="1"/>
  <c r="D25" i="53" s="1"/>
  <c r="D70" i="53"/>
  <c r="E73" i="53"/>
  <c r="E100" i="53"/>
  <c r="I193" i="53"/>
  <c r="I199" i="53" s="1"/>
  <c r="I202" i="53" s="1"/>
  <c r="I204" i="53" s="1"/>
  <c r="I206" i="53" s="1"/>
  <c r="D235" i="53"/>
  <c r="O268" i="53"/>
  <c r="K187" i="53"/>
  <c r="K186" i="53" s="1"/>
  <c r="K191" i="53"/>
  <c r="H213" i="53"/>
  <c r="H235" i="53" s="1"/>
  <c r="M251" i="53"/>
  <c r="E259" i="53"/>
  <c r="F192" i="53"/>
  <c r="F190" i="53" s="1"/>
  <c r="F193" i="53" s="1"/>
  <c r="F199" i="53" s="1"/>
  <c r="F202" i="53" s="1"/>
  <c r="F204" i="53" s="1"/>
  <c r="F206" i="53" s="1"/>
  <c r="F196" i="53"/>
  <c r="F200" i="53"/>
  <c r="K214" i="53"/>
  <c r="F217" i="53"/>
  <c r="F213" i="53" s="1"/>
  <c r="P219" i="53"/>
  <c r="K222" i="53"/>
  <c r="C225" i="53"/>
  <c r="P227" i="53"/>
  <c r="P225" i="53" s="1"/>
  <c r="K230" i="53"/>
  <c r="F233" i="53"/>
  <c r="F225" i="53" s="1"/>
  <c r="H241" i="53"/>
  <c r="H240" i="53" s="1"/>
  <c r="E241" i="53"/>
  <c r="E240" i="53" s="1"/>
  <c r="O241" i="53"/>
  <c r="O240" i="53" s="1"/>
  <c r="K246" i="53"/>
  <c r="K241" i="53" s="1"/>
  <c r="K240" i="53" s="1"/>
  <c r="F249" i="53"/>
  <c r="P252" i="53"/>
  <c r="K255" i="53"/>
  <c r="K259" i="53"/>
  <c r="F242" i="53"/>
  <c r="F241" i="53" s="1"/>
  <c r="F240" i="53" s="1"/>
  <c r="P242" i="53"/>
  <c r="C251" i="53"/>
  <c r="D268" i="53"/>
  <c r="I268" i="53"/>
  <c r="H199" i="53"/>
  <c r="H202" i="53" s="1"/>
  <c r="H204" i="53" s="1"/>
  <c r="H206" i="53" s="1"/>
  <c r="M213" i="53"/>
  <c r="M235" i="53" s="1"/>
  <c r="J241" i="53"/>
  <c r="J240" i="53" s="1"/>
  <c r="J268" i="53" s="1"/>
  <c r="K248" i="53"/>
  <c r="F252" i="53"/>
  <c r="P254" i="53"/>
  <c r="H259" i="53"/>
  <c r="K192" i="53"/>
  <c r="K196" i="53"/>
  <c r="K200" i="53"/>
  <c r="P214" i="53"/>
  <c r="K217" i="53"/>
  <c r="F220" i="53"/>
  <c r="P222" i="53"/>
  <c r="H225" i="53"/>
  <c r="F228" i="53"/>
  <c r="P230" i="53"/>
  <c r="K233" i="53"/>
  <c r="P246" i="53"/>
  <c r="K249" i="53"/>
  <c r="F253" i="53"/>
  <c r="P260" i="53"/>
  <c r="P259" i="53" s="1"/>
  <c r="M259" i="53"/>
  <c r="M268" i="53" s="1"/>
  <c r="K263" i="53"/>
  <c r="F266" i="53"/>
  <c r="K251" i="53"/>
  <c r="F260" i="53"/>
  <c r="C259" i="53"/>
  <c r="C268" i="53" s="1"/>
  <c r="M225" i="53"/>
  <c r="F194" i="53"/>
  <c r="F198" i="53"/>
  <c r="C213" i="53"/>
  <c r="C235" i="53" s="1"/>
  <c r="P215" i="53"/>
  <c r="K218" i="53"/>
  <c r="F221" i="53"/>
  <c r="P223" i="53"/>
  <c r="K226" i="53"/>
  <c r="F229" i="53"/>
  <c r="P231" i="53"/>
  <c r="K234" i="53"/>
  <c r="P247" i="53"/>
  <c r="H251" i="53"/>
  <c r="F254" i="53"/>
  <c r="P256" i="53"/>
  <c r="N268" i="53"/>
  <c r="O22" i="5"/>
  <c r="D170" i="55" l="1"/>
  <c r="F235" i="53"/>
  <c r="F259" i="53"/>
  <c r="P213" i="53"/>
  <c r="P235" i="53" s="1"/>
  <c r="K213" i="53"/>
  <c r="K190" i="53"/>
  <c r="K268" i="53"/>
  <c r="K193" i="53"/>
  <c r="K199" i="53" s="1"/>
  <c r="K202" i="53" s="1"/>
  <c r="K204" i="53" s="1"/>
  <c r="K206" i="53" s="1"/>
  <c r="D35" i="53"/>
  <c r="D41" i="53" s="1"/>
  <c r="D43" i="53" s="1"/>
  <c r="D27" i="53"/>
  <c r="D106" i="53"/>
  <c r="D119" i="53" s="1"/>
  <c r="D123" i="53" s="1"/>
  <c r="D170" i="53" s="1"/>
  <c r="D171" i="53" s="1"/>
  <c r="D173" i="53" s="1"/>
  <c r="P251" i="53"/>
  <c r="H268" i="53"/>
  <c r="E268" i="53"/>
  <c r="P268" i="53"/>
  <c r="K225" i="53"/>
  <c r="F251" i="53"/>
  <c r="P241" i="53"/>
  <c r="P240" i="53" s="1"/>
  <c r="O15" i="5"/>
  <c r="O7" i="5"/>
  <c r="O6" i="5"/>
  <c r="D171" i="55" l="1"/>
  <c r="K235" i="53"/>
  <c r="F268" i="53"/>
  <c r="C237" i="52"/>
  <c r="C104" i="52"/>
  <c r="O21" i="5"/>
  <c r="O20" i="5"/>
  <c r="O14" i="5"/>
  <c r="C72" i="52"/>
  <c r="D173" i="55" l="1"/>
  <c r="O16" i="5"/>
  <c r="O13" i="5"/>
  <c r="O4" i="5"/>
  <c r="O23" i="5"/>
  <c r="O19" i="5"/>
  <c r="O5" i="5" l="1"/>
  <c r="O8" i="5" l="1"/>
  <c r="N15" i="5"/>
  <c r="O9" i="5" l="1"/>
  <c r="O10" i="5"/>
  <c r="N22" i="5"/>
  <c r="N6" i="5"/>
  <c r="N7" i="5"/>
  <c r="N21" i="5"/>
  <c r="N20" i="5"/>
  <c r="N19" i="5"/>
  <c r="N14" i="5"/>
  <c r="N16" i="5"/>
  <c r="N9" i="5"/>
  <c r="N4" i="5" l="1"/>
  <c r="N5" i="5"/>
  <c r="N8" i="5"/>
  <c r="N13" i="5"/>
  <c r="N10" i="5"/>
  <c r="N23" i="5"/>
  <c r="M15" i="5" l="1"/>
  <c r="M22" i="5"/>
  <c r="M7" i="5"/>
  <c r="M21" i="5"/>
  <c r="M20" i="5"/>
  <c r="M14" i="5"/>
  <c r="M6" i="5"/>
  <c r="M19" i="5" l="1"/>
  <c r="M23" i="5"/>
  <c r="M13" i="5"/>
  <c r="M16" i="5"/>
  <c r="M4" i="5"/>
  <c r="M5" i="5" l="1"/>
  <c r="M8" i="5" l="1"/>
  <c r="M9" i="5" l="1"/>
  <c r="M10" i="5"/>
  <c r="L22" i="5" l="1"/>
  <c r="L23" i="5"/>
  <c r="L21" i="5"/>
  <c r="L20" i="5"/>
  <c r="L19" i="5"/>
  <c r="L16" i="5"/>
  <c r="L15" i="5"/>
  <c r="L14" i="5"/>
  <c r="L13" i="5"/>
  <c r="L10" i="5"/>
  <c r="L9" i="5"/>
  <c r="L8" i="5"/>
  <c r="L7" i="5"/>
  <c r="L6" i="5"/>
  <c r="L5" i="5"/>
  <c r="L4" i="5"/>
  <c r="I22" i="5" l="1"/>
  <c r="K22" i="5" l="1"/>
  <c r="I7" i="5" l="1"/>
  <c r="I6" i="5"/>
  <c r="J7" i="5"/>
  <c r="J6" i="5"/>
  <c r="K23" i="5"/>
  <c r="K21" i="5"/>
  <c r="K20" i="5"/>
  <c r="K19" i="5"/>
  <c r="K16" i="5"/>
  <c r="K15" i="5"/>
  <c r="K14" i="5"/>
  <c r="K13" i="5"/>
  <c r="K10" i="5"/>
  <c r="K9" i="5"/>
  <c r="K8" i="5"/>
  <c r="K7" i="5"/>
  <c r="K6" i="5"/>
  <c r="K5" i="5"/>
  <c r="K4" i="5"/>
  <c r="J23" i="5" l="1"/>
  <c r="J22" i="5"/>
  <c r="J21" i="5"/>
  <c r="J20" i="5"/>
  <c r="J19" i="5"/>
  <c r="J16" i="5"/>
  <c r="J15" i="5"/>
  <c r="J14" i="5"/>
  <c r="J13" i="5"/>
  <c r="J10" i="5"/>
  <c r="J9" i="5"/>
  <c r="J8" i="5"/>
  <c r="J5" i="5"/>
  <c r="J4" i="5"/>
  <c r="I15" i="5"/>
  <c r="I23" i="5"/>
  <c r="I21" i="5"/>
  <c r="I20" i="5"/>
  <c r="I19" i="5"/>
  <c r="I16" i="5"/>
  <c r="I14" i="5"/>
  <c r="I13" i="5"/>
  <c r="I10" i="5"/>
  <c r="I9" i="5"/>
  <c r="I8" i="5"/>
  <c r="I5" i="5"/>
  <c r="I4" i="5"/>
  <c r="D232" i="23"/>
  <c r="D236" i="23"/>
  <c r="E232" i="23"/>
  <c r="E236" i="23"/>
  <c r="F232" i="23"/>
  <c r="F236" i="23"/>
  <c r="G233" i="23"/>
  <c r="G234" i="23"/>
  <c r="G235" i="23"/>
  <c r="G237" i="23"/>
  <c r="G238" i="23"/>
  <c r="G240" i="23"/>
  <c r="G241" i="23"/>
  <c r="G242" i="23"/>
  <c r="G243" i="23"/>
  <c r="G245" i="23"/>
  <c r="G246" i="23"/>
  <c r="G249" i="23"/>
  <c r="G250" i="23"/>
  <c r="G252" i="23"/>
  <c r="G254" i="23"/>
  <c r="C232" i="23"/>
  <c r="C236" i="23"/>
  <c r="G247" i="23"/>
  <c r="G203" i="23"/>
  <c r="G204" i="23"/>
  <c r="G205" i="23"/>
  <c r="G206" i="23"/>
  <c r="G207" i="23"/>
  <c r="G208" i="23"/>
  <c r="D201" i="23"/>
  <c r="D200" i="23" s="1"/>
  <c r="D210" i="23"/>
  <c r="D218" i="23"/>
  <c r="E201" i="23"/>
  <c r="E200" i="23" s="1"/>
  <c r="E210" i="23"/>
  <c r="E218" i="23"/>
  <c r="F201" i="23"/>
  <c r="F200" i="23" s="1"/>
  <c r="F210" i="23"/>
  <c r="F218" i="23"/>
  <c r="G202" i="23"/>
  <c r="G209" i="23"/>
  <c r="G214" i="23"/>
  <c r="G215" i="23"/>
  <c r="G216" i="23"/>
  <c r="G211" i="23"/>
  <c r="G212" i="23"/>
  <c r="G213" i="23"/>
  <c r="G217" i="23"/>
  <c r="G220" i="23"/>
  <c r="G221" i="23"/>
  <c r="G222" i="23"/>
  <c r="G223" i="23"/>
  <c r="G224" i="23"/>
  <c r="G225" i="23"/>
  <c r="G226" i="23"/>
  <c r="G219" i="23"/>
  <c r="G227" i="23"/>
  <c r="C201" i="23"/>
  <c r="C200" i="23" s="1"/>
  <c r="C210" i="23"/>
  <c r="C218" i="23"/>
  <c r="G175" i="23"/>
  <c r="G176" i="23"/>
  <c r="G177" i="23"/>
  <c r="G178" i="23"/>
  <c r="G179" i="23"/>
  <c r="G180" i="23"/>
  <c r="G181" i="23"/>
  <c r="G182" i="23"/>
  <c r="G183" i="23"/>
  <c r="G184" i="23"/>
  <c r="G186" i="23"/>
  <c r="G187" i="23"/>
  <c r="G188" i="23"/>
  <c r="G189" i="23"/>
  <c r="G190" i="23"/>
  <c r="G191" i="23"/>
  <c r="G192" i="23"/>
  <c r="G193" i="23"/>
  <c r="G194" i="23"/>
  <c r="D174" i="23"/>
  <c r="D185" i="23"/>
  <c r="E174" i="23"/>
  <c r="E185" i="23"/>
  <c r="F174" i="23"/>
  <c r="F185" i="23"/>
  <c r="C174" i="23"/>
  <c r="C185" i="23"/>
  <c r="D69" i="23"/>
  <c r="D58" i="23"/>
  <c r="D51" i="23"/>
  <c r="C51" i="23"/>
  <c r="C53" i="23" s="1"/>
  <c r="D7" i="23"/>
  <c r="D11" i="23"/>
  <c r="C118" i="23"/>
  <c r="C130" i="23" s="1"/>
  <c r="C133" i="23" s="1"/>
  <c r="C135" i="23"/>
  <c r="C141" i="23"/>
  <c r="C148" i="23"/>
  <c r="C153" i="23"/>
  <c r="D118" i="23"/>
  <c r="D130" i="23" s="1"/>
  <c r="D133" i="23" s="1"/>
  <c r="D135" i="23"/>
  <c r="D141" i="23"/>
  <c r="D148" i="23"/>
  <c r="D153" i="23"/>
  <c r="D101" i="23"/>
  <c r="D111" i="23" s="1"/>
  <c r="C84" i="23"/>
  <c r="C83" i="23" s="1"/>
  <c r="H19" i="5" s="1"/>
  <c r="C93" i="23"/>
  <c r="H20" i="5" s="1"/>
  <c r="C101" i="23"/>
  <c r="H21" i="5" s="1"/>
  <c r="C58" i="23"/>
  <c r="H13" i="5" s="1"/>
  <c r="C69" i="23"/>
  <c r="C80" i="23" s="1"/>
  <c r="H16" i="5" s="1"/>
  <c r="C7" i="23"/>
  <c r="H4" i="5" s="1"/>
  <c r="C11" i="23"/>
  <c r="H22" i="5"/>
  <c r="H15" i="5"/>
  <c r="H10" i="5"/>
  <c r="H6" i="5"/>
  <c r="G22" i="5"/>
  <c r="F22" i="5"/>
  <c r="E22" i="5"/>
  <c r="D22" i="5"/>
  <c r="G15" i="5"/>
  <c r="F15" i="5"/>
  <c r="E15" i="5"/>
  <c r="D15" i="5"/>
  <c r="D9" i="5"/>
  <c r="D10" i="5"/>
  <c r="E10" i="5"/>
  <c r="F10" i="5"/>
  <c r="G10" i="5"/>
  <c r="D23" i="5"/>
  <c r="D21" i="5"/>
  <c r="D20" i="5"/>
  <c r="D19" i="5"/>
  <c r="D16" i="5"/>
  <c r="D14" i="5"/>
  <c r="D13" i="5"/>
  <c r="D8" i="5"/>
  <c r="D5" i="5"/>
  <c r="D6" i="5"/>
  <c r="D4" i="5"/>
  <c r="E23" i="5"/>
  <c r="F23" i="5"/>
  <c r="G23" i="5"/>
  <c r="E21" i="5"/>
  <c r="F21" i="5"/>
  <c r="G21" i="5"/>
  <c r="E20" i="5"/>
  <c r="F20" i="5"/>
  <c r="G20" i="5"/>
  <c r="E19" i="5"/>
  <c r="F19" i="5"/>
  <c r="G19" i="5"/>
  <c r="E16" i="5"/>
  <c r="F16" i="5"/>
  <c r="G16" i="5"/>
  <c r="E14" i="5"/>
  <c r="F14" i="5"/>
  <c r="G14" i="5"/>
  <c r="E13" i="5"/>
  <c r="F13" i="5"/>
  <c r="G13" i="5"/>
  <c r="E9" i="5"/>
  <c r="F9" i="5"/>
  <c r="G9" i="5"/>
  <c r="E8" i="5"/>
  <c r="F8" i="5"/>
  <c r="G8" i="5"/>
  <c r="E5" i="5"/>
  <c r="F5" i="5"/>
  <c r="G5" i="5"/>
  <c r="E6" i="5"/>
  <c r="F6" i="5"/>
  <c r="G6" i="5"/>
  <c r="E4" i="5"/>
  <c r="F4" i="5"/>
  <c r="G4" i="5"/>
  <c r="D80" i="23" l="1"/>
  <c r="E196" i="23"/>
  <c r="F196" i="23"/>
  <c r="D146" i="23"/>
  <c r="D14" i="23"/>
  <c r="D19" i="23" s="1"/>
  <c r="D23" i="23" s="1"/>
  <c r="D26" i="23" s="1"/>
  <c r="F228" i="23"/>
  <c r="C163" i="23"/>
  <c r="G174" i="23"/>
  <c r="E228" i="23"/>
  <c r="G201" i="23"/>
  <c r="C14" i="23"/>
  <c r="C19" i="23" s="1"/>
  <c r="C23" i="23" s="1"/>
  <c r="D228" i="23"/>
  <c r="C146" i="23"/>
  <c r="D196" i="23"/>
  <c r="G185" i="23"/>
  <c r="G218" i="23"/>
  <c r="C111" i="23"/>
  <c r="H23" i="5" s="1"/>
  <c r="G232" i="23"/>
  <c r="F239" i="23"/>
  <c r="F244" i="23" s="1"/>
  <c r="F248" i="23" s="1"/>
  <c r="F251" i="23" s="1"/>
  <c r="F253" i="23" s="1"/>
  <c r="F255" i="23" s="1"/>
  <c r="E239" i="23"/>
  <c r="E244" i="23" s="1"/>
  <c r="E248" i="23" s="1"/>
  <c r="E251" i="23" s="1"/>
  <c r="E253" i="23" s="1"/>
  <c r="E255" i="23" s="1"/>
  <c r="H14" i="5"/>
  <c r="D163" i="23"/>
  <c r="C196" i="23"/>
  <c r="D239" i="23"/>
  <c r="D244" i="23" s="1"/>
  <c r="D248" i="23" s="1"/>
  <c r="D251" i="23" s="1"/>
  <c r="D253" i="23" s="1"/>
  <c r="D255" i="23" s="1"/>
  <c r="C228" i="23"/>
  <c r="G210" i="23"/>
  <c r="G200" i="23"/>
  <c r="C239" i="23"/>
  <c r="C244" i="23" s="1"/>
  <c r="C248" i="23" s="1"/>
  <c r="C251" i="23" s="1"/>
  <c r="C253" i="23" s="1"/>
  <c r="C255" i="23" s="1"/>
  <c r="G236" i="23"/>
  <c r="G239" i="23" l="1"/>
  <c r="G244" i="23" s="1"/>
  <c r="G248" i="23" s="1"/>
  <c r="G251" i="23" s="1"/>
  <c r="G253" i="23" s="1"/>
  <c r="G255" i="23" s="1"/>
  <c r="D164" i="23"/>
  <c r="G196" i="23"/>
  <c r="C164" i="23"/>
  <c r="C165" i="23" s="1"/>
  <c r="C168" i="23" s="1"/>
  <c r="H5" i="5"/>
  <c r="G228" i="23"/>
  <c r="C26" i="23"/>
  <c r="H8" i="5"/>
  <c r="C29" i="23" l="1"/>
  <c r="H9" i="5"/>
</calcChain>
</file>

<file path=xl/sharedStrings.xml><?xml version="1.0" encoding="utf-8"?>
<sst xmlns="http://schemas.openxmlformats.org/spreadsheetml/2006/main" count="24606" uniqueCount="1035">
  <si>
    <t>Przychody ze sprzedaży</t>
  </si>
  <si>
    <t>Przychody ze sprzedaży produktów</t>
  </si>
  <si>
    <t>Przychody ze sprzedaży usług</t>
  </si>
  <si>
    <t>Przychody ze sprzedaży towarów i materiałów</t>
  </si>
  <si>
    <t>Koszty sprzedanych produktów, towarów i materiałów</t>
  </si>
  <si>
    <t>Koszty wytworzenia sprzedanych produktów i usług</t>
  </si>
  <si>
    <t>Wartość sprzedanych towarów i materiałów</t>
  </si>
  <si>
    <t>Zysk  (strata) brutto na sprzedaży</t>
  </si>
  <si>
    <t>Pozostałe przychody operacyjne</t>
  </si>
  <si>
    <t>Koszty sprzedaży</t>
  </si>
  <si>
    <t>Koszty ogólnego zarządu</t>
  </si>
  <si>
    <t>Pozostałe koszty operacyjne</t>
  </si>
  <si>
    <t>Zysk (strata) na działalności operacyjnej</t>
  </si>
  <si>
    <t>Przychody finansowe</t>
  </si>
  <si>
    <t>Koszty finansowe</t>
  </si>
  <si>
    <t>Udział w zyskach (stratach) netto jednostek rozliczanych metodą praw własności</t>
  </si>
  <si>
    <t>Zysk (strata) przed opodatkowaniem</t>
  </si>
  <si>
    <t>Podatek dochodowy</t>
  </si>
  <si>
    <t>Wynik finansowy netto jednostki przejętej</t>
  </si>
  <si>
    <t>Zysk (strata) netto z działalności kontynuowanej</t>
  </si>
  <si>
    <t>Zysk (strata) z działalności zaniechanej</t>
  </si>
  <si>
    <t>Zysk (strata) netto</t>
  </si>
  <si>
    <t>Zysk (strata) netto na jedną akcję (w zł)</t>
  </si>
  <si>
    <t>Podstawowy za okres obrotowy</t>
  </si>
  <si>
    <t>Rozwodniony za okres obrotowy</t>
  </si>
  <si>
    <t>Zysk (strata) netto na jedną akcję z działalności kontynuowanej (w zł)</t>
  </si>
  <si>
    <t>Aktywa trwałe</t>
  </si>
  <si>
    <t>Rzeczowe aktywa trwałe</t>
  </si>
  <si>
    <t xml:space="preserve">Wartości niematerialne </t>
  </si>
  <si>
    <t>Wartość firmy</t>
  </si>
  <si>
    <t>Nieruchomości inwestycyjne</t>
  </si>
  <si>
    <t>Inwestycje w jednostkach podporządkowanych</t>
  </si>
  <si>
    <t>Akcje i udziały w jednostkach podporządkowanych nie objętych konsolidacją</t>
  </si>
  <si>
    <t>Aktywa finansowe dostepne do sprzedaży</t>
  </si>
  <si>
    <t>Pozostałe aktywa finansowe</t>
  </si>
  <si>
    <t>Aktywa z tytułu odroczonego podatku dochodowego</t>
  </si>
  <si>
    <t>Pozostałe aktywa trwałe</t>
  </si>
  <si>
    <t>Aktywa obrotowe</t>
  </si>
  <si>
    <t>Zapasy</t>
  </si>
  <si>
    <t>Należności handlowe</t>
  </si>
  <si>
    <t>Należności z tytułu bieżącego podatku dochodowego</t>
  </si>
  <si>
    <t xml:space="preserve">Pozostałe należności </t>
  </si>
  <si>
    <t>Aktywa finansowe dostępne do sprzedaży</t>
  </si>
  <si>
    <t>Aktywa finansowe wyceniane w wartości godziwej przez wynik finansowy</t>
  </si>
  <si>
    <t>Rozliczenia międzyokresowe</t>
  </si>
  <si>
    <t>Środki pieniężne i ich ekwiwalenty</t>
  </si>
  <si>
    <t>Aktywa zaklasyfikowane jako przeznaczone do sprzedaży</t>
  </si>
  <si>
    <t>AKTYWA  RAZEM</t>
  </si>
  <si>
    <t>PASYWA</t>
  </si>
  <si>
    <t>Kapitał własny</t>
  </si>
  <si>
    <t>Kapitały własne akcjonariuszy jednostki dominującej</t>
  </si>
  <si>
    <t>Kapitał zakładowy</t>
  </si>
  <si>
    <t>Kapitał zapasowy ze sprzedaży akcji powyżej ceny nominalnej</t>
  </si>
  <si>
    <t>Akcje własne</t>
  </si>
  <si>
    <t>Pozostałe kapitały</t>
  </si>
  <si>
    <t>Różnice kursowe z przeliczenia</t>
  </si>
  <si>
    <t>Niepodzielony wynik finansowy</t>
  </si>
  <si>
    <t>Wynik finansowy bieżącego okresu</t>
  </si>
  <si>
    <t>Kapitał akcjonariuszy niekontrolujących</t>
  </si>
  <si>
    <t>Zobowiązanie długoterminowe</t>
  </si>
  <si>
    <t>Kredyty i pożyczki</t>
  </si>
  <si>
    <t>Pozostałe zobowiązania finansowe</t>
  </si>
  <si>
    <t>Inne zobowiązania długoterminowe</t>
  </si>
  <si>
    <t>Rezerwy z tytułu odroczonego podatku dochodowego</t>
  </si>
  <si>
    <t>Rozliczenia międzyokresowe przychodów</t>
  </si>
  <si>
    <t>Rezerwa na świadczenia emerytalne i podobne</t>
  </si>
  <si>
    <t>Pozostałe rezerwy</t>
  </si>
  <si>
    <t>Zobowiązania krótkoterminowe</t>
  </si>
  <si>
    <t>Zobowiązania handlowe</t>
  </si>
  <si>
    <t>Zobowiązania z tytułu bieżącego podatku dochodowego</t>
  </si>
  <si>
    <t>Pozostałe zobowiązania</t>
  </si>
  <si>
    <t>PASYWA  RAZEM</t>
  </si>
  <si>
    <t>Zobow. bezpośr. związane z aktywami klasyfik. jako przezn. do sprzed.</t>
  </si>
  <si>
    <t>AKTYWA</t>
  </si>
  <si>
    <t>DZIAŁALNOŚĆ OPERACYJNA</t>
  </si>
  <si>
    <t>Korekty razem:</t>
  </si>
  <si>
    <t>Amortyzacja</t>
  </si>
  <si>
    <t>Zyski (straty) z tytułu różnic kursowych</t>
  </si>
  <si>
    <t>Odsetki i udziały w zyskach (dywidendy)</t>
  </si>
  <si>
    <t>Zysk (strata) z działalności inwestycyjnej</t>
  </si>
  <si>
    <t>Zmiana stanu rezerw</t>
  </si>
  <si>
    <t>Zmiana stanu zapasów</t>
  </si>
  <si>
    <t>Zmiana stanu należności</t>
  </si>
  <si>
    <t>Zmiana stanu zobowiązań, z wyjątkiem pożyczek i kredytów</t>
  </si>
  <si>
    <t>Inne korekty</t>
  </si>
  <si>
    <t>Gotówka z działalności operacyjnej</t>
  </si>
  <si>
    <t>Podatek dochodowy (zapłacony) / zwrócony</t>
  </si>
  <si>
    <t>A. Przepływy pieniężne netto z działalności operacyjnej</t>
  </si>
  <si>
    <t>DZIAŁALNOŚĆ INWESTYCYJNA</t>
  </si>
  <si>
    <t>Wpływy</t>
  </si>
  <si>
    <t>Zbycie wartości niematerialnych oraz rzeczowych aktywów trwałych</t>
  </si>
  <si>
    <t>Zbycie inwestycji w nieruchomości</t>
  </si>
  <si>
    <t>Zbycie aktywów finansowych</t>
  </si>
  <si>
    <t>Spłata udzielonych pożyczek długoterminowych</t>
  </si>
  <si>
    <t>Wydatki</t>
  </si>
  <si>
    <t>Nabycie wartości niematerialnych oraz rzeczowych akywów trwałych</t>
  </si>
  <si>
    <t>Nabycie inwestycji w nieruchomości</t>
  </si>
  <si>
    <t>Wydatki na aktywa finansowe</t>
  </si>
  <si>
    <t>Inne wydatki inwestycyjne</t>
  </si>
  <si>
    <t>B. Przepływy pieniężne netto z działalności inwestycyjnej</t>
  </si>
  <si>
    <t>DZIAŁALNOŚĆ FINANSOWA</t>
  </si>
  <si>
    <t>Wpływy netto z wydania udziałów (emisji akcji) i innych instrumentów kapitałowych oraz dopłat do kapitału</t>
  </si>
  <si>
    <t>Emisja dłużnych papierów wartościowych</t>
  </si>
  <si>
    <t>Inne wpływy finansowe</t>
  </si>
  <si>
    <t>Nabycie udziałów (akcji) własnych</t>
  </si>
  <si>
    <t>Dywidendy i inne wpłaty na rzecz właścicieli</t>
  </si>
  <si>
    <t xml:space="preserve">Inne, niż wpłaty na rzecz właścicieli, wydatki z tytułu podziału zysku </t>
  </si>
  <si>
    <t>Spłaty kredytów i pożyczek</t>
  </si>
  <si>
    <t>Wykup dłużnych papierów wartościowych</t>
  </si>
  <si>
    <t>Z tytułu innych zobowiązań finansowych</t>
  </si>
  <si>
    <t>Płatności zobowiązań z tytułu umów leasingu finansowego</t>
  </si>
  <si>
    <t xml:space="preserve">Odsetki </t>
  </si>
  <si>
    <t>Inne wydatki finansowe</t>
  </si>
  <si>
    <t>C. Przepływy pieniężne netto z działalności finansowej</t>
  </si>
  <si>
    <t>D. Przepływy pieniężne netto razem</t>
  </si>
  <si>
    <t>E. Bilansowa zmiana stanu środków pieniężnych, w tym</t>
  </si>
  <si>
    <t>F. Środki pieniężne na początek okresu</t>
  </si>
  <si>
    <t>G. Środki pieniężne na koniec okresu</t>
  </si>
  <si>
    <t>RACHUNEK ZYSKÓW I STRAT</t>
  </si>
  <si>
    <t>RACHUNEK PRZEPŁYWÓW PIENIĘŻNYCH</t>
  </si>
  <si>
    <t>Wyłączenia konsolidacyjne (w tym korekty z połączenia)</t>
  </si>
  <si>
    <t>Ogółem</t>
  </si>
  <si>
    <t>01.01-31.12.2013</t>
  </si>
  <si>
    <t>01.01-31.12.2012</t>
  </si>
  <si>
    <t>31.12.2013</t>
  </si>
  <si>
    <t>31.12.2012</t>
  </si>
  <si>
    <t>Zysk (strata) przypisana udziałom niekontrolującym</t>
  </si>
  <si>
    <t>Zysk (strata) netto przypisana podmiotowi dominującemu</t>
  </si>
  <si>
    <t>Zysk / Strata po opodatkowaniu</t>
  </si>
  <si>
    <t>Udział w zyskach netto jednostek podporządkowanych wycenianych metodą praw własności</t>
  </si>
  <si>
    <t>Zmiana stanu pozostałych aktywów i pasywów</t>
  </si>
  <si>
    <t>Podatek dochodowy od zysku/straty przed opodatkowaniem</t>
  </si>
  <si>
    <t>- zmiana stanu środków pieniężnych z tytułu różnic kursowych</t>
  </si>
  <si>
    <t>Dystrybucja i działalność wydawnicza w Polsce</t>
  </si>
  <si>
    <t>Globalna cyfrowa dystrybucja gier</t>
  </si>
  <si>
    <t>Produkcja gier</t>
  </si>
  <si>
    <t>Inne</t>
  </si>
  <si>
    <t>Zobowiązania bezpośrednio związane z aktywami klasyfikowanymi jako przeznaczone do sprzedaży</t>
  </si>
  <si>
    <t>01.01-31.03.2014</t>
  </si>
  <si>
    <t>01.01-31.03.2013</t>
  </si>
  <si>
    <t>31.03.2014</t>
  </si>
  <si>
    <t>31.03.2013</t>
  </si>
  <si>
    <t>Inne wpływy inwestycyjne (dywidenda i odsetki)</t>
  </si>
  <si>
    <t>01.01-30.06.2014</t>
  </si>
  <si>
    <t>01.01-30.06.2013</t>
  </si>
  <si>
    <t>30.06.2014</t>
  </si>
  <si>
    <t>30.06.2013</t>
  </si>
  <si>
    <t>01.01-30.09.2014</t>
  </si>
  <si>
    <t>01.01-30.09.2013</t>
  </si>
  <si>
    <t>30.09.2014</t>
  </si>
  <si>
    <t>30.09.2013</t>
  </si>
  <si>
    <t>Sales revenues</t>
  </si>
  <si>
    <t>Revenues from sales of products</t>
  </si>
  <si>
    <t>Revenues from sales of services</t>
  </si>
  <si>
    <t>Revenues from sales of goods and materials</t>
  </si>
  <si>
    <t>Cost of products, goods and materials sold</t>
  </si>
  <si>
    <t>Cost of products and services sold</t>
  </si>
  <si>
    <t>Value of goods and materials sold</t>
  </si>
  <si>
    <t>Gross profit (loss) from sales</t>
  </si>
  <si>
    <t>Other operating revenues</t>
  </si>
  <si>
    <t>Selling costs</t>
  </si>
  <si>
    <t>General and administrative costs</t>
  </si>
  <si>
    <t>Other operating expenses</t>
  </si>
  <si>
    <t>Operating profit (loss)</t>
  </si>
  <si>
    <t>Financial revenues</t>
  </si>
  <si>
    <t>Financial expenses</t>
  </si>
  <si>
    <t>Share of profit (loss) of associates accounted for using the equity method</t>
  </si>
  <si>
    <t>Profit (loss) before taxation</t>
  </si>
  <si>
    <t>Income tax</t>
  </si>
  <si>
    <t>Net profit/loss associates</t>
  </si>
  <si>
    <t>Profit (loss) from continuing operations</t>
  </si>
  <si>
    <t>Profit (loss) from discontinued operations</t>
  </si>
  <si>
    <t>Net profit (loss) attributable to minority interests</t>
  </si>
  <si>
    <t>Net profit (loss) attributable to equity holders of parent entity</t>
  </si>
  <si>
    <t xml:space="preserve">Net profit (loss) </t>
  </si>
  <si>
    <t>Net earnings per share (in PLN)</t>
  </si>
  <si>
    <t>Basic for the reporting period</t>
  </si>
  <si>
    <t>Diluted for the reporting period</t>
  </si>
  <si>
    <t>Net earnings per share from continuing operations (in PLN)</t>
  </si>
  <si>
    <t>01.07-30.09.2014</t>
  </si>
  <si>
    <t>01.07-30.09.2013</t>
  </si>
  <si>
    <t>Fixed assets</t>
  </si>
  <si>
    <t>Tangible assets</t>
  </si>
  <si>
    <t>Intangible assets</t>
  </si>
  <si>
    <t>Goodwill</t>
  </si>
  <si>
    <t>Investment property</t>
  </si>
  <si>
    <t>Investments in subsidiaries</t>
  </si>
  <si>
    <t>Shares in subsidiaries excluded from consolidation</t>
  </si>
  <si>
    <t>Financial assets available for sale (longeterm)</t>
  </si>
  <si>
    <t>Other financial assets</t>
  </si>
  <si>
    <t>Defered tax assets</t>
  </si>
  <si>
    <t>Other fixed assets</t>
  </si>
  <si>
    <t>Current assets</t>
  </si>
  <si>
    <t>Inventories</t>
  </si>
  <si>
    <t>Trade receivables</t>
  </si>
  <si>
    <t>Claims arising from the current income tax</t>
  </si>
  <si>
    <t>Other receivables</t>
  </si>
  <si>
    <t>Financial assets available for sale (shorterm)</t>
  </si>
  <si>
    <t>Financial assets at their fair value by financial result</t>
  </si>
  <si>
    <t>Prepaid expenses</t>
  </si>
  <si>
    <t>Cash and cash equivalents</t>
  </si>
  <si>
    <t>Assets classified as held for sale</t>
  </si>
  <si>
    <t>Total assets</t>
  </si>
  <si>
    <t>ASSETS</t>
  </si>
  <si>
    <t>Equity</t>
  </si>
  <si>
    <t>Equity attributable to shareholders of the Parent Company</t>
  </si>
  <si>
    <t>Share capital</t>
  </si>
  <si>
    <t>Supplementary capital, incl. sales of shares above nominal price</t>
  </si>
  <si>
    <t xml:space="preserve">Own shares </t>
  </si>
  <si>
    <t>Other reserve capital</t>
  </si>
  <si>
    <t>Exchange rate differences</t>
  </si>
  <si>
    <t>Retained earnings</t>
  </si>
  <si>
    <t>Net profit (loss) for the reporting period</t>
  </si>
  <si>
    <t>Minority share capital</t>
  </si>
  <si>
    <t xml:space="preserve">Long-term liabilities </t>
  </si>
  <si>
    <t>Credits and loans</t>
  </si>
  <si>
    <t>Other financial liabilities</t>
  </si>
  <si>
    <t xml:space="preserve">Other long-term liabilities </t>
  </si>
  <si>
    <t>Deferred income tax liabilities</t>
  </si>
  <si>
    <t>Deferred revenues</t>
  </si>
  <si>
    <t>Provisions for employee benefits and similar liabilities</t>
  </si>
  <si>
    <t>Other provision</t>
  </si>
  <si>
    <t>Short-term creditors</t>
  </si>
  <si>
    <t>Trade liabilities</t>
  </si>
  <si>
    <t>Liabilities for current income tax</t>
  </si>
  <si>
    <t>Other liabilities</t>
  </si>
  <si>
    <t xml:space="preserve">Provision for pensions and similar benefits </t>
  </si>
  <si>
    <t>Liabilities directly associated with assets classified as held for sale</t>
  </si>
  <si>
    <t>Total liabilities</t>
  </si>
  <si>
    <t>LIABILITIES</t>
  </si>
  <si>
    <t>THE PROFIT AND LOSS ACCOUNT</t>
  </si>
  <si>
    <t>OPERATING ACTIVIES</t>
  </si>
  <si>
    <t>Net profit (loss)</t>
  </si>
  <si>
    <t>Total adjustments:</t>
  </si>
  <si>
    <t>Depreciation</t>
  </si>
  <si>
    <t>Interest and profit sharing</t>
  </si>
  <si>
    <t>Profit (loss) on investment activities</t>
  </si>
  <si>
    <t>Change in provisions</t>
  </si>
  <si>
    <t>Change in inventories</t>
  </si>
  <si>
    <t>Change in receivables</t>
  </si>
  <si>
    <t>Change in liabilities excluding credits and loans</t>
  </si>
  <si>
    <t>Change in other assets and liabilities</t>
  </si>
  <si>
    <t>Other adjustments</t>
  </si>
  <si>
    <t>Cash flow from continuing operations</t>
  </si>
  <si>
    <t>Income tax on profit (loss) before taxation</t>
  </si>
  <si>
    <t>Income tax on the profit / loss before tax</t>
  </si>
  <si>
    <t>Income tax (paid) / reimbursed</t>
  </si>
  <si>
    <t>A. Net cash flow from operating activities</t>
  </si>
  <si>
    <t>INVESTMENT ACTIVITIES</t>
  </si>
  <si>
    <t>Inflows</t>
  </si>
  <si>
    <t>Disposal of intangible and tangible fixed assets</t>
  </si>
  <si>
    <t>Disposal of investment property</t>
  </si>
  <si>
    <t>Disposal of financial assets</t>
  </si>
  <si>
    <t>Other inflows from investment activities</t>
  </si>
  <si>
    <t>Repayment of long-term loans</t>
  </si>
  <si>
    <t>Outflows</t>
  </si>
  <si>
    <t>Purchases of intangible and tangible fixed assets</t>
  </si>
  <si>
    <t>Purchases of investment property</t>
  </si>
  <si>
    <t>Expenses on financial assets</t>
  </si>
  <si>
    <t>Other outflows from investment activities</t>
  </si>
  <si>
    <t>B. Net cash flow from investment activities</t>
  </si>
  <si>
    <t>FINANCIAL ACTIVITIES</t>
  </si>
  <si>
    <t>Net inflows from issue of shares and other instruments, and additional contributions to equity</t>
  </si>
  <si>
    <t>Issue of debt securities</t>
  </si>
  <si>
    <t>Other inflows from financial activities</t>
  </si>
  <si>
    <t>Purchase of own shares</t>
  </si>
  <si>
    <t>Dividends and other payments to shareholders</t>
  </si>
  <si>
    <t>Other outflows under distribution of profit than payments to shareholders</t>
  </si>
  <si>
    <t>Repayments of credits and loans</t>
  </si>
  <si>
    <t>Redemption of debt securities</t>
  </si>
  <si>
    <t>Payments of liabilities under financial lease agreements</t>
  </si>
  <si>
    <t>Interest paid</t>
  </si>
  <si>
    <t>Other financial outflows</t>
  </si>
  <si>
    <t>C. Net cash flows from financial activities</t>
  </si>
  <si>
    <t>D. Total net cash flow</t>
  </si>
  <si>
    <t>E. Change in cash and cash equivalents on balance sheet</t>
  </si>
  <si>
    <t>- movements due to foreign exchange gains/losses</t>
  </si>
  <si>
    <t>F. Cash and cash equivalents at beginning of period</t>
  </si>
  <si>
    <t>G. Cash and cash equivalents at end of period</t>
  </si>
  <si>
    <t xml:space="preserve">Share in net profit (loss) of subsidiaries measured by the equity method </t>
  </si>
  <si>
    <t>STATEMENT OF CASH FLOWS</t>
  </si>
  <si>
    <t>Videogame development</t>
  </si>
  <si>
    <t xml:space="preserve">Global digital distribution of games </t>
  </si>
  <si>
    <t>Other activities</t>
  </si>
  <si>
    <t>Consolidation eliminations (incl. adjustments from business combinations)</t>
  </si>
  <si>
    <t>Total</t>
  </si>
  <si>
    <t>01.01-31.12.2014</t>
  </si>
  <si>
    <t>Działalność zaniechana</t>
  </si>
  <si>
    <t>Zysk (strata) netto na jedną akcję z działalności zaniechanej (w zł)</t>
  </si>
  <si>
    <t>Net earnings per share from discontinued operations (in PLN)</t>
  </si>
  <si>
    <t>31.12.2014</t>
  </si>
  <si>
    <t>Discontinued operations</t>
  </si>
  <si>
    <t>EBIT (zysk operacyjny)</t>
  </si>
  <si>
    <t>Zysk brutto</t>
  </si>
  <si>
    <t>Aktywa</t>
  </si>
  <si>
    <t>Zobowiązania długoterminowe</t>
  </si>
  <si>
    <t>Zobowiązanie krótkoterminowe</t>
  </si>
  <si>
    <t>Pasywa</t>
  </si>
  <si>
    <t>Skonsolidowany rachunek zysków i strat Grupy Kapitałowej CD PROJEKT</t>
  </si>
  <si>
    <t>Skonsolidowane sprawozdanie z sytuacji finansowej Grupy Kapitałowej CD PROJEKT</t>
  </si>
  <si>
    <t>Skonsolidowane sprawozdanie z przepływów pieniężnych Grupy Kapitałowej CD PROJEKT</t>
  </si>
  <si>
    <t>Skonsolidowane sprawozdanie z sytuacji finansowej Grupy Kapitałowej CD PROJEKT z podziałem na segmenty</t>
  </si>
  <si>
    <t>The consolidated profit and loss account of the Capital Group CD PROJEKT</t>
  </si>
  <si>
    <t>The consolidated statement od cash flow of the Capital Group CD PROJEKT</t>
  </si>
  <si>
    <t>The consolidated statement of financial position of the Capital Group CD PROJEKT</t>
  </si>
  <si>
    <t>The consolidated statement of financial position of the Capital Group CD PROJEKT by individual segments</t>
  </si>
  <si>
    <t>Distribution and
publishing in
Poland</t>
  </si>
  <si>
    <t>Różnice kursowe z wyceny jednostek działających za granicą</t>
  </si>
  <si>
    <t>Różnice z zaokrągleń do pełnych tysięcy zł</t>
  </si>
  <si>
    <t xml:space="preserve">Suma dochodów całkowitych </t>
  </si>
  <si>
    <t>Suma dochodów całkowitych przypisana akcjonariuszom niekontrolującym</t>
  </si>
  <si>
    <t>Suma dochodów całkowitych przypadająca na podmiot dominujący</t>
  </si>
  <si>
    <t>Total comprehensive income</t>
  </si>
  <si>
    <t>Total comprehensive income attributable to minority interests</t>
  </si>
  <si>
    <t>Total comprehensive income attributable to equity holders of
parent entity</t>
  </si>
  <si>
    <t>Exchange rate differences on valuation of foreign entities</t>
  </si>
  <si>
    <t>Differences from rounding to PLN thousands</t>
  </si>
  <si>
    <t>Other comprehensive income which will be entered as profit (loss) following fulfillment of specific criteria</t>
  </si>
  <si>
    <t>Other comprehensive income which will not be entered as profit (loss)</t>
  </si>
  <si>
    <t>Inne całkowite dochody, które zostaną przekwalifikowane na zyski lub straty po spełnieniu określonych warunków</t>
  </si>
  <si>
    <t>Inne całkowite dochody, które nie zostaną przekwalifikowane na zyski lub straty</t>
  </si>
  <si>
    <t>01.07-30.09.2012</t>
  </si>
  <si>
    <t>01.01-30.09.2012</t>
  </si>
  <si>
    <t>30.09.2012</t>
  </si>
  <si>
    <t>01.01-30.06.2012</t>
  </si>
  <si>
    <t>30.06.2012</t>
  </si>
  <si>
    <t>01.01-31.03.2012</t>
  </si>
  <si>
    <t>31.03.2012</t>
  </si>
  <si>
    <t>01.01-31.12.2011</t>
  </si>
  <si>
    <t>31.12.2011</t>
  </si>
  <si>
    <t>Zysk / Strata przed opodatkowaniu</t>
  </si>
  <si>
    <t>01.07-30.09.2011</t>
  </si>
  <si>
    <t>01.01-30.09.2011</t>
  </si>
  <si>
    <t>30.09.2011</t>
  </si>
  <si>
    <t>01.01-30.06.2011</t>
  </si>
  <si>
    <t>30.06.2011</t>
  </si>
  <si>
    <t>01.01-31.03.2011</t>
  </si>
  <si>
    <t>31.03.2011</t>
  </si>
  <si>
    <t>01.01-31.12.2010</t>
  </si>
  <si>
    <t>01.01-31.12.2009</t>
  </si>
  <si>
    <t>31.12.2010</t>
  </si>
  <si>
    <t>31.12.2009</t>
  </si>
  <si>
    <t>Sporządzone na podstawie skonsolidowanego sprawozdania finansowego Grupy Kapitałowej CD PROJEKT, opublikowanego 29 kwietnia 2011</t>
  </si>
  <si>
    <t>Udział w dochodach całkowitych jednostek stowarzyszonych</t>
  </si>
  <si>
    <t xml:space="preserve">Share in other comprehensive income of affiliates </t>
  </si>
  <si>
    <t>Działalność lokalizacyjna</t>
  </si>
  <si>
    <t>Localisation activity</t>
  </si>
  <si>
    <t>Sporządzone na podstawie skonsolidowanego sprawozdania finansowego Grupy Kapitałowej CD PROJEKT, opublikowanego 27 kwietnia 2012</t>
  </si>
  <si>
    <t>Prepared on the basis of the consolidated financial statements of the Capital Group CD PROJEKT, published on 19 March 2015</t>
  </si>
  <si>
    <t>Prepared on the basis of the consolidated financial statements of the Capital Group CD PROJEKT, published on 29 April 2011</t>
  </si>
  <si>
    <t>Prepared on the basis of the consolidated financial statements of the Capital Group CD PROJEKT, published on 27 April 2012</t>
  </si>
  <si>
    <t>Sporządzone na podstawie skonsolidowanego sprawozdania finansowego Grupy Kapitałowej CD PROJEKT, opublikowanego 15 maja 2012</t>
  </si>
  <si>
    <t>Prepared on the basis of the consolidated financial statements of the Capital Group CD PROJEKT, published on 15 May 2012</t>
  </si>
  <si>
    <t>Sporządzone na podstawie skonsolidowanego sprawozdania finansowego Grupy Kapitałowej CD PROJEKT, opublikowanego 28 sierpnia 2012</t>
  </si>
  <si>
    <t>Prepared on the basis of the consolidated financial statements of the Capital Group CD PROJEKT, published on 28 August 2012</t>
  </si>
  <si>
    <t>Sporządzone na podstawie skonsolidowanego sprawozdania finansowego Grupy Kapitałowej CD PROJEKT, opublikowanego 13 listopada 2012</t>
  </si>
  <si>
    <t>Prepared on the basis of the consolidated financial statements of the Capital Group CD PROJEKT, published on 13 November 2012</t>
  </si>
  <si>
    <t>Sporządzone na podstawie skonsolidowanego sprawozdania finansowego Grupy Kapitałowej CD PROJEKT, opublikowanego 21 marca 2013</t>
  </si>
  <si>
    <t>Prepared on the basis of the consolidated financial statements of the Capital Group CD PROJEKT, published on 21 March 2013</t>
  </si>
  <si>
    <t>Sporządzone na podstawie skonsolidowanego sprawozdania finansowego Grupy Kapitałowej CD PROJEKT, opublikowanego 15 maja 2013</t>
  </si>
  <si>
    <t>Prepared on the basis of the consolidated financial statements of the Capital Group CD PROJEKT, published on 15 Maj 2013</t>
  </si>
  <si>
    <t>Sporządzone na podstawie skonsolidowanego sprawozdania finansowego Grupy Kapitałowej CD PROJEKT, opublikowanego 26 sierpnia 2013</t>
  </si>
  <si>
    <t>Prepared on the basis of the consolidated financial statements of the Capital Group CD PROJEKT, published on 26 August 2013</t>
  </si>
  <si>
    <t>Sporządzone na podstawie skonsolidowanego sprawozdania finansowego Grupy Kapitałowej CD PROJEKT, opublikowanego 14 listopada 2013</t>
  </si>
  <si>
    <t>Prepared on the basis of the consolidated financial statements of the Capital Group CD PROJEKT, published on 14 November 2013</t>
  </si>
  <si>
    <t>Sporządzone na podstawie skonsolidowanego sprawozdania finansowego Grupy Kapitałowej CD PROJEKT, opublikowanego 18 marca 2014</t>
  </si>
  <si>
    <t>Prepared on the basis of the consolidated financial statements of the Capital Group CD PROJEKT, published on 18 March 2014</t>
  </si>
  <si>
    <t>Sporządzone na podstawie skonsolidowanego sprawozdania finansowego Grupy Kapitałowej CD PROJEKT, opublikowanego 15 maja 2014</t>
  </si>
  <si>
    <t>Prepared on the basis of the consolidated financial statements of the Capital Group CD PROJEKT, published on 15 May 2014</t>
  </si>
  <si>
    <t>Sporządzone na podstawie skonsolidowanego sprawozdania finansowego Grupy Kapitałowej CD PROJEKT, opublikowanego 1 września 2014</t>
  </si>
  <si>
    <t>Prepared on the basis of the consolidated financial statements of the Capital Group CD PROJEKT, published on 1 September 2014</t>
  </si>
  <si>
    <t>Sporządzone na podstawie skonsolidowanego sprawozdania finansowego Grupy Kapitałowej CD PROJEKT, opublikowanego 14 listopada 2014</t>
  </si>
  <si>
    <t>Prepared on the basis of the consolidated financial statements of the Capital Group CD PROJEKT, published on 14 November 2014</t>
  </si>
  <si>
    <t>Sporządzone na podstawie skonsolidowanego sprawozdania finansowego Grupy Kapitałowej CD PROJEKT, opublikowanego 19 marca 2015</t>
  </si>
  <si>
    <t>* Środki pieniężne na początek okresu różnią się o kwotę 3 192 tys. zł od wartości wykazanej na koniec okresu poprzedniego. Kwota ta stanowi Stan środków pieniężnych cdp.pl sp. z o.o. na dzień 31.12.2013r.</t>
  </si>
  <si>
    <t>36 492*</t>
  </si>
  <si>
    <t>CONDENSED INTERIM CONSOLIDATED PROFIT AND LOSS ACCOUNT</t>
  </si>
  <si>
    <t>Sporządzone na podstawie skonsolidowanego sprawozdania finansowego Grupy Kapitałowej CD PROJEKT, opublikowanego 15 maja 2015</t>
  </si>
  <si>
    <t>Prepared on the basis of the consolidated financial statements of the Capital Group CD PROJEKT, published on 15 May 2015</t>
  </si>
  <si>
    <t>01.01-31.03.2015</t>
  </si>
  <si>
    <t>31.03.2015</t>
  </si>
  <si>
    <t>01.01-30.06.2015</t>
  </si>
  <si>
    <t>30.06.2015</t>
  </si>
  <si>
    <t>Sporządzone na podstawie skonsolidowanego sprawozdania finansowego Grupy Kapitałowej CD PROJEKT, opublikowanego 26 sierpnia 2015</t>
  </si>
  <si>
    <t>Prepared on the basis of the consolidated financial statements of the Capital Group CD PROJEKT, published on August 26, 2015</t>
  </si>
  <si>
    <t>EBIT (operating profit)</t>
  </si>
  <si>
    <t>Profit before taxation</t>
  </si>
  <si>
    <t>Sporządzone na podstawie skonsolidowanego sprawozdania finansowego Grupy Kapitałowej CD PROJEKT, opublikowanego 12 listopada 2015</t>
  </si>
  <si>
    <t>Prepared on the basis of the consolidated financial statements of the Capital Group CD PROJEKT, published on November 12, 2015</t>
  </si>
  <si>
    <t>01.07-30.09.2015</t>
  </si>
  <si>
    <t>01.01-30.09.2015</t>
  </si>
  <si>
    <t>30.09.2015</t>
  </si>
  <si>
    <t>Zysk netto (przypisany podmiotowi dominującemu)</t>
  </si>
  <si>
    <t>Net profit (attributable to equity holders of parent entity)</t>
  </si>
  <si>
    <t>Net profit from continuing operations</t>
  </si>
  <si>
    <t xml:space="preserve">    - credits and loans</t>
  </si>
  <si>
    <t xml:space="preserve">    - kredyty i pożyczki</t>
  </si>
  <si>
    <t>Prepared on the basis of the consolidated financial statements of the Capital Group CD PROJEKT, published on March 10th, 2016.</t>
  </si>
  <si>
    <t>01.01-31.12.2015</t>
  </si>
  <si>
    <t>31.12.2015</t>
  </si>
  <si>
    <t>01.01-31.12.2014*</t>
  </si>
  <si>
    <t>31.12.2014*</t>
  </si>
  <si>
    <t xml:space="preserve"> PROFIT AND LOSS ACCOUNT</t>
  </si>
  <si>
    <t>PROFIT AND LOSS ACCOUNT</t>
  </si>
  <si>
    <t>CONSOLIDATED PROFIT AND LOSS ACCOUNT</t>
  </si>
  <si>
    <t>SKONSOLIDOWANY RACHUNEK ZYSKÓW I STRAT</t>
  </si>
  <si>
    <t>Sporządzone na podstawie skonsolidowanego sprawozdania finansowego Grupy Kapitałowej CD PROJEKT, opublikowanego 12 maja 2016.</t>
  </si>
  <si>
    <t>Prepared on the basis of the consolidated financial statements of the Capital Group CD PROJEKT, published on May 12th, 2016.</t>
  </si>
  <si>
    <t>Sporządzone na podstawie skonsolidowanego sprawozdania finansowego Grupy Kapitałowej CD PROJEKT, opublikowanego 10 marca 2016.</t>
  </si>
  <si>
    <t>01.01-31.03.2016</t>
  </si>
  <si>
    <t>01.01-31.03.2015*</t>
  </si>
  <si>
    <t>31.03.2016</t>
  </si>
  <si>
    <t>31.03.2015*</t>
  </si>
  <si>
    <t>CD PROJEKT RED</t>
  </si>
  <si>
    <t>GOG.com</t>
  </si>
  <si>
    <t>01.01-30.06.2016</t>
  </si>
  <si>
    <t>Nakłady na prace rozwojowe</t>
  </si>
  <si>
    <t>Development expences</t>
  </si>
  <si>
    <t>Development expenses</t>
  </si>
  <si>
    <t>Zobow. bezpośr. związane z aktywami klasyfik. jako przez. do sprzed.</t>
  </si>
  <si>
    <t>Inne całkowite dochody, które nie zostaną przekwalifik. na zyski lub straty</t>
  </si>
  <si>
    <t>Udział w zyskach (stratach) netto jednrozliczanych metodą praw własności</t>
  </si>
  <si>
    <t>Akcje i udziały w jednostkach podporządk. nie objętych konsolidacją</t>
  </si>
  <si>
    <t>Amortyzacja środków trwałych oraz wartości niematerialnych i prawnych</t>
  </si>
  <si>
    <t>Amortyzacja nakładów na prace rozwojowe</t>
  </si>
  <si>
    <t>Depreciation of fixed assets and intangible assets</t>
  </si>
  <si>
    <t>Depreciation of development expences</t>
  </si>
  <si>
    <t>Udział w zyskach netto jedn. podporz. wycenianych met. pr. własn.</t>
  </si>
  <si>
    <t xml:space="preserve">Share in net profit (loss) of subsid. measured by the equity method </t>
  </si>
  <si>
    <t>Inne / Other</t>
  </si>
  <si>
    <t>Udział w zyskach (stratach) netto jedn, rozliczanych metodą praw własn.</t>
  </si>
  <si>
    <t>The consolidated profit and loss account of the 
Capital Group CD PROJEKT</t>
  </si>
  <si>
    <t>Skonsolidowany rachunek zysków i strat 
Grupy Kapitałowej CD PROJEKT</t>
  </si>
  <si>
    <t>The consolidated statement of financial position of the 
Capital Group CD PROJEKT</t>
  </si>
  <si>
    <t>Skonsolidowane sprawozdanie z sytuacji finansowej 
Grupy Kapitałowej CD PROJEKT</t>
  </si>
  <si>
    <t>The consolidated statement od cash flow of the 
Capital Group CD PROJEKT</t>
  </si>
  <si>
    <t>Skonsolidowane sprawozdanie z przepływów pieniężnych 
Grupy Kapitałowej CD PROJEKT</t>
  </si>
  <si>
    <t>The consolidated statement of financial position of the 
Capital Group CD PROJEKT by individual segments</t>
  </si>
  <si>
    <t>Skonsolidowane sprawozdanie z sytuacji finansowej 
Grupy Kapitałowej CD PROJEKT z podziałem na segmenty</t>
  </si>
  <si>
    <t>Sporządzone na podstawie skonsolidowanego sprawozdania finansowego Grupy Kapitałowej CD PROJEKT, opublikowanego 25 sierpnia 2016</t>
  </si>
  <si>
    <t>Prepared on the basis of the consolidated financial statements of the Capital Group CD PROJEKT, published on August 25, 2016</t>
  </si>
  <si>
    <t>01.01-30.06.2015*</t>
  </si>
  <si>
    <t>31.12.2015*</t>
  </si>
  <si>
    <t>30.06.2016</t>
  </si>
  <si>
    <t>* dane prezentowane po zmianie prezentacyjnej / following presentation-related changes</t>
  </si>
  <si>
    <t>Akcje i udziały w jednostkach podporz. nie objętych konsolidacją</t>
  </si>
  <si>
    <t>01.07-30.09.2016</t>
  </si>
  <si>
    <t>01.01-30.09.2016</t>
  </si>
  <si>
    <t>01.07-30.09.2015*</t>
  </si>
  <si>
    <t>01.01-30.09.2015*</t>
  </si>
  <si>
    <t>ASSETS 30.09.2016</t>
  </si>
  <si>
    <t>AKTYWA 30.09.2016</t>
  </si>
  <si>
    <t>LIABILITIES 30.09.2016</t>
  </si>
  <si>
    <t>PASYWA 30.09.2016</t>
  </si>
  <si>
    <t xml:space="preserve"> PROFIT AND LOSS ACCOUNT 01.01-30.09.2016</t>
  </si>
  <si>
    <t>RACHUNEK ZYSKÓW I STRAT 01.01-30.09.2016</t>
  </si>
  <si>
    <t>Sporządzone na podstawie skonsolidowanego sprawozdania finansowego Grupy Kapitałowej CD PROJEKT, opublikowanego 29 marca 2017</t>
  </si>
  <si>
    <t>Prepared on the basis of the consolidated financial statements of the Capital Group CD PROJEKT, published on March 29, 2017</t>
  </si>
  <si>
    <t>01.01-31.12.2016</t>
  </si>
  <si>
    <t>01.01-31.12.2015*</t>
  </si>
  <si>
    <t>31.12.2016</t>
  </si>
  <si>
    <t>ASSETS 31.12.2016</t>
  </si>
  <si>
    <t>AKTYWA 31.12.2016</t>
  </si>
  <si>
    <t xml:space="preserve"> PROFIT AND LOSS ACCOUNT 01.01-31.12.2016</t>
  </si>
  <si>
    <t>RACHUNEK ZYSKÓW I STRAT 01.01-31.12.2016</t>
  </si>
  <si>
    <t>Pozostałe należności długoterminowe</t>
  </si>
  <si>
    <t>Other long-term receivables</t>
  </si>
  <si>
    <t>Pozostałe aktywa pieniężne</t>
  </si>
  <si>
    <t>Other cash equivalents</t>
  </si>
  <si>
    <t xml:space="preserve">Kapitał zapasowy </t>
  </si>
  <si>
    <t>Supplementary capital</t>
  </si>
  <si>
    <t>Wygaśnięcie lokaty bankowej</t>
  </si>
  <si>
    <t>Expiry of the term deposit</t>
  </si>
  <si>
    <t>Założenie lokaty bankowej</t>
  </si>
  <si>
    <t>Establishing a deposit</t>
  </si>
  <si>
    <t>Aktywa niematerialne</t>
  </si>
  <si>
    <t>LIABILITIES 31.12.2016</t>
  </si>
  <si>
    <t>PASYWA 31.12.2016</t>
  </si>
  <si>
    <t>01.01.2017-31.03.2017</t>
  </si>
  <si>
    <t>01.01.2016-31.03.2016*</t>
  </si>
  <si>
    <t>Suma dochodów całkowitych przypisana udziałom niekontrolującym</t>
  </si>
  <si>
    <t>31.03.2017</t>
  </si>
  <si>
    <t>Środki pieniężne i ekwiwalenty środków pieniężnych</t>
  </si>
  <si>
    <t>Lokaty bankowe powyżej 3 miesięcy</t>
  </si>
  <si>
    <t>31.12.2016*</t>
  </si>
  <si>
    <t>31.03.2016*</t>
  </si>
  <si>
    <t>Bank deposits (maturity beyond 3 months)</t>
  </si>
  <si>
    <t>Zbycie aktywów niematerialnych oraz rzeczowych aktywów trwałych</t>
  </si>
  <si>
    <t>AKTYWA TRWAŁE</t>
  </si>
  <si>
    <t>AKTYWA OBROTOWE</t>
  </si>
  <si>
    <t>Pozostałe należności</t>
  </si>
  <si>
    <t>AKTYWA RAZEM</t>
  </si>
  <si>
    <t>Przychody ze sprzedaży towarów i materiałów</t>
  </si>
  <si>
    <t>Koszty sprzedanych produktów, towarów i materiałów</t>
  </si>
  <si>
    <t>Koszty wytworzenia sprzedanych produktów i usług</t>
  </si>
  <si>
    <t>Wartość sprzedanych towarów i materiałów</t>
  </si>
  <si>
    <t>Zysk /(strata) brutto na sprzedaży</t>
  </si>
  <si>
    <t>Zysk /(strata) na działalności operacyjnej</t>
  </si>
  <si>
    <t xml:space="preserve">Zysk /(strata) przed opodatkowaniem </t>
  </si>
  <si>
    <t>Zysk /(strata) netto na działalności kontynuowanej</t>
  </si>
  <si>
    <t>Zysk /(strata) netto</t>
  </si>
  <si>
    <t>Zysk /(strata) przypisana udziałom niekontrolującym</t>
  </si>
  <si>
    <t>Zysk /(strata) netto przypisana podmiotowi dominującemu</t>
  </si>
  <si>
    <t>Profit (loss) before tax</t>
  </si>
  <si>
    <t>Net profit (loss) from continuing operations</t>
  </si>
  <si>
    <t xml:space="preserve">Net profit (loss) attributable to equity holders of parent entity </t>
  </si>
  <si>
    <t>Zysk /(strata) netto na jedną akcję (w zł)</t>
  </si>
  <si>
    <t>Zysk /(strata) netto na jedną akcję z działalności kontynuowanej (w zł)</t>
  </si>
  <si>
    <t>Zysk /(strata) netto na jedną akcję z działalności zaniechanej (w zł)</t>
  </si>
  <si>
    <t>Net earnings per share from discontinued operations (in PLN)</t>
  </si>
  <si>
    <t xml:space="preserve">Other comprehensive income which will be entered as profit (loss) following fulfillment of specific criteria </t>
  </si>
  <si>
    <t xml:space="preserve">Other comprehensive income which will not be entered as profit (loss) </t>
  </si>
  <si>
    <t>Total comprehensive income attributable to equity holders of CD PROJEKT S.A.</t>
  </si>
  <si>
    <t>Inne całkowite dochody, które zostaną przekwalifikowane na zyski lub straty po spełnieniu określonych warunków</t>
  </si>
  <si>
    <t xml:space="preserve">Różnice kursowe z wyceny jednostek zagranicznych </t>
  </si>
  <si>
    <t>Inne całkowite dochody, które nie zostaną przekwalifikowane na zyski lub straty</t>
  </si>
  <si>
    <t>Suma dochodów całkowitych</t>
  </si>
  <si>
    <t xml:space="preserve">Suma dochodów całkowitych przypadająca na CD PROJEKT S.A. </t>
  </si>
  <si>
    <t>KAPITAŁ WŁASNY</t>
  </si>
  <si>
    <t>Kapitał zapasowy</t>
  </si>
  <si>
    <t xml:space="preserve">Różnice kursowe z przeliczenia </t>
  </si>
  <si>
    <t>ZOBOWIĄZANIA DŁUGOTERMINOWE</t>
  </si>
  <si>
    <t>Rezerwa na świadczenia emerytalne i podobne</t>
  </si>
  <si>
    <t>ZOBOWIĄZANIA KRÓTKOTERMINOWE</t>
  </si>
  <si>
    <t xml:space="preserve">Pozostałe zobowiązania </t>
  </si>
  <si>
    <t>PASYWA RAZEM</t>
  </si>
  <si>
    <t>FIXED ASSETS</t>
  </si>
  <si>
    <t>Intangibles</t>
  </si>
  <si>
    <t>Expenditures on development projects</t>
  </si>
  <si>
    <t>Deferred income tax assets</t>
  </si>
  <si>
    <t>WORKING ASSETS</t>
  </si>
  <si>
    <t>Current income tax receivables</t>
  </si>
  <si>
    <t>TOTAL ASSETS</t>
  </si>
  <si>
    <t>EQUITY</t>
  </si>
  <si>
    <t>Equity attributable to shareholders of the parent company</t>
  </si>
  <si>
    <t>Minority interest equity</t>
  </si>
  <si>
    <t>LONG-TERM LIABILITIES</t>
  </si>
  <si>
    <t>SHORT-TERM LIABILITIES</t>
  </si>
  <si>
    <t>Current income tax liabilities</t>
  </si>
  <si>
    <t>Other provisions</t>
  </si>
  <si>
    <t>TOTAL LIABILITIES</t>
  </si>
  <si>
    <t>* dane przekształcone / adjusted data</t>
  </si>
  <si>
    <t>OPERATING ACTIVITIES</t>
  </si>
  <si>
    <t xml:space="preserve">Net profit / (loss) </t>
  </si>
  <si>
    <t>Depreciation of fixed assets and intangibles/legal assets</t>
  </si>
  <si>
    <t>Depreciation of development projects</t>
  </si>
  <si>
    <t>Interest and profit sharing (dividends)</t>
  </si>
  <si>
    <t>Profit (loss) from investment activities</t>
  </si>
  <si>
    <t>Cash flows from operating activities</t>
  </si>
  <si>
    <t>Net cash flows from operating activities</t>
  </si>
  <si>
    <t>Liquidation of intangibles and fixed assets</t>
  </si>
  <si>
    <t>Liquidation of financial assets</t>
  </si>
  <si>
    <t xml:space="preserve">Other inflows from investment activities </t>
  </si>
  <si>
    <t>Purchases of intangibles and fixed assets</t>
  </si>
  <si>
    <t>Creation of bank deposits (maturity beyond 3 months)</t>
  </si>
  <si>
    <t>Net cash flows from investment activities</t>
  </si>
  <si>
    <t>Net inflows from issue of securities (stock) and other equity instruments, and from capital contributions</t>
  </si>
  <si>
    <t>Payment of liabilities under financial lease agreements</t>
  </si>
  <si>
    <t>Net cash flows from financial activities</t>
  </si>
  <si>
    <t>Total net cash flows</t>
  </si>
  <si>
    <t>Change in cash and cash equivalents on balance sheet</t>
  </si>
  <si>
    <t>Cash and cash equivalents at beginning of period</t>
  </si>
  <si>
    <t>Cash and cash equivalents at end of period</t>
  </si>
  <si>
    <t>Amortyzacja środków trwałych oraz aktywów niematerialnych</t>
  </si>
  <si>
    <t>Zysk /(strata) z działalności inwestycyjnej</t>
  </si>
  <si>
    <t>Zmiana stanu zobowiązań z wyjątkiem pożyczek i kredytów</t>
  </si>
  <si>
    <t>Zmiana stanu pozostałych aktywów i pasywów</t>
  </si>
  <si>
    <t>Podatek dochodowy od zysku / (straty) przed opodatkowaniem</t>
  </si>
  <si>
    <t>Podatek dochodowy (zapłacony) / otrzymany</t>
  </si>
  <si>
    <t>Przepływy pieniężne netto z działalności operacyjnej</t>
  </si>
  <si>
    <t xml:space="preserve">Inne wpływy inwestycyjne </t>
  </si>
  <si>
    <t>Nabycie aktywów niematerialnych oraz rzeczowych aktywów trwałych</t>
  </si>
  <si>
    <t>Założenie lokat bankowych powyżej 3 miesięcy</t>
  </si>
  <si>
    <t>Przepływy pieniężne netto z działalności inwestycyjnej</t>
  </si>
  <si>
    <t>Wpływy netto z wydania udziałów (emisji akcji) i innych instrumentów kapitałowych oraz dopłat do kapitału</t>
  </si>
  <si>
    <t>Przepływy pieniężne netto z działalności finansowej</t>
  </si>
  <si>
    <t>Przepływy pieniężne netto razem</t>
  </si>
  <si>
    <t>Bilansowa zmiana stanu środków pieniężnych</t>
  </si>
  <si>
    <t>Środki pieniężne na początek okresu</t>
  </si>
  <si>
    <t>Środki pieniężne na koniec okresu</t>
  </si>
  <si>
    <t xml:space="preserve">DZIAŁALNOŚĆ FINANSOWA </t>
  </si>
  <si>
    <t>01.01.2017 – 31.03.2017</t>
  </si>
  <si>
    <t>01.01.2016 – 31.03.2016*</t>
  </si>
  <si>
    <t xml:space="preserve">Aktywa z tytułu odroczonego podatku dochodowego </t>
  </si>
  <si>
    <t xml:space="preserve">Zapasy </t>
  </si>
  <si>
    <t>Other monetary assets</t>
  </si>
  <si>
    <t>Consolidation eliminations (incl. from business combinations)</t>
  </si>
  <si>
    <t xml:space="preserve">Pozostałe kapitały </t>
  </si>
  <si>
    <t>Różnice kursowe z przeliczenia jednostek zagranicznych</t>
  </si>
  <si>
    <t xml:space="preserve">Niepodzielony wynik finansowy </t>
  </si>
  <si>
    <t>Noncontrolling interest equity</t>
  </si>
  <si>
    <t>Liabilities from current income tax</t>
  </si>
  <si>
    <t>Provisions for retirement benefits and similar liabilities</t>
  </si>
  <si>
    <t xml:space="preserve">Przychody ze sprzedaży usług </t>
  </si>
  <si>
    <t xml:space="preserve">Przychody ze sprzedaży towarów i materiałów </t>
  </si>
  <si>
    <t xml:space="preserve">Koszty wytworzenia sprzedanych produktów i usług </t>
  </si>
  <si>
    <t xml:space="preserve">Zysk /(strata) brutto na sprzedaży </t>
  </si>
  <si>
    <t>Zysk /(strata) przed opodatkowaniem</t>
  </si>
  <si>
    <t xml:space="preserve">Podatek dochodowy </t>
  </si>
  <si>
    <t>Zysk /(strata) netto z działalności kontynuowanej</t>
  </si>
  <si>
    <t>Zysk /(strata) netto z działalności zaniechanej</t>
  </si>
  <si>
    <t>General and adminitrative costs</t>
  </si>
  <si>
    <t>Net profit (loss) attributable to noncontrolling interests</t>
  </si>
  <si>
    <t>Net profit (loss) attributable to equity holders of the parent entity</t>
  </si>
  <si>
    <t>Skonsolidowany rachunek zysków i strat 
Grupy Kapitałowej CD PROJEKT z podziałem na segmenty</t>
  </si>
  <si>
    <t>The consolidated profit and loss account of the 
Capital Group CD PROJEKT by individual segments</t>
  </si>
  <si>
    <t>Sporządzone na podstawie skonsolidowanego sprawozdania finansowego Grupy Kapitałowej CD PROJEKT, opublikowanego 25 maja 2017.</t>
  </si>
  <si>
    <t>Prepared on the basis of the consolidated financial statements of the Capital Group CD PROJEKT, published on May 25th, 2017.</t>
  </si>
  <si>
    <t xml:space="preserve">    - środki pieniężne, ich ekwiwalenty, lokaty</t>
  </si>
  <si>
    <t xml:space="preserve">    - cash and cash equivalents, deposits</t>
  </si>
  <si>
    <t>Sporządzone na podstawie skonsolidowanego sprawozdania finansowego Grupy Kapitałowej CD PROJEKT, opublikowanego 6 września 2017.</t>
  </si>
  <si>
    <t>Prepared on the basis of the consolidated financial statements of the Capital Group CD PROJEKT, published on September 6th, 2017.</t>
  </si>
  <si>
    <t>01.01.2017-30.06.2017</t>
  </si>
  <si>
    <t>30.06.2017</t>
  </si>
  <si>
    <t>01.01.2016-30.06.2016*</t>
  </si>
  <si>
    <t>Wygaśnięcie lokat bankowych powyżej 3 miesięcy</t>
  </si>
  <si>
    <t>Expiry of bank deposit (maturity beyond 3 months)</t>
  </si>
  <si>
    <t>Sporządzone na podstawie skonsolidowanego sprawozdania finansowego Grupy Kapitałowej CD PROJEKT, opublikowanego 9 listopada 2016</t>
  </si>
  <si>
    <t>Prepared on the basis of the consolidated financial statements of the Capital Group CD PROJEKT, published on November 9, 2016</t>
  </si>
  <si>
    <t>Sporządzone na podstawie skonsolidowanego sprawozdania finansowego Grupy Kapitałowej CD PROJEKT, opublikowanego 22 listopada 2017.</t>
  </si>
  <si>
    <t>Prepared on the basis of the consolidated financial statements of the Capital Group CD PROJEKT, published on November 22nd, 2017.</t>
  </si>
  <si>
    <t>01.07.2017-30.09.2017</t>
  </si>
  <si>
    <t>01.01.2017-30.09.2017</t>
  </si>
  <si>
    <t>01.07.2016-30.09.2016*</t>
  </si>
  <si>
    <t>01.01.2016-30.09.2016*</t>
  </si>
  <si>
    <t>30.09.2017</t>
  </si>
  <si>
    <t>Shares in subsidiaries not subject to consolidation</t>
  </si>
  <si>
    <t>30.06.2017*</t>
  </si>
  <si>
    <t>Wpłaty na podwyższenie kapitału spółki zależnej</t>
  </si>
  <si>
    <t>Increase in share capital of subsidiary company</t>
  </si>
  <si>
    <t>Koszty sprzedanych produktów, usług, towarów i materiałów</t>
  </si>
  <si>
    <t>Cost of products, services, goods and materials sold</t>
  </si>
  <si>
    <t>Akcje i udziały w jednostkach podporządkowanych nieobjętych konsolidacją</t>
  </si>
  <si>
    <t>Odsetki i udziały w zyskach</t>
  </si>
  <si>
    <t xml:space="preserve">Różnice kursowe z wyceny jednostek działających za granicą </t>
  </si>
  <si>
    <t>01.01.2017-31.12.2017</t>
  </si>
  <si>
    <t>01.01.2016-31.12.2016*</t>
  </si>
  <si>
    <t>Sporządzone na podstawie skonsolidowanego sprawozdania finansowego Grupy Kapitałowej CD PROJEKT, opublikowanego 22 marca 2018.</t>
  </si>
  <si>
    <t>Prepared on the basis of the consolidated financial statements of the Capital Group CD PROJEKT, published on March 22nd, 2018.</t>
  </si>
  <si>
    <t>(Utrata wartości)/odwrócenie utraty wartości instrumentów finansowych</t>
  </si>
  <si>
    <t>Różnice kursowe z wyceny jednostek zagranicznych</t>
  </si>
  <si>
    <t>31.03.2018</t>
  </si>
  <si>
    <t>31.03.2017*</t>
  </si>
  <si>
    <t>01.01.2018-31.03.2018</t>
  </si>
  <si>
    <t>(Impairment losses)/Reversal of impairment losses of financial instruments</t>
  </si>
  <si>
    <t>01.01.2017-31.03.2017*</t>
  </si>
  <si>
    <t>&lt;----- new line according to changes introduced by IFRS 9 -----&gt;</t>
  </si>
  <si>
    <t>&lt;----- new line according to changes introduced by IFRS 9</t>
  </si>
  <si>
    <t>Sporządzone na podstawie śródrocznego skróconego skonsolidowanego sprawozdania finansowego Grupy Kapitałowej CD PROJEKT, opublikowanego 28 sierpnia 2018.</t>
  </si>
  <si>
    <t>Prepared on the basis of the condensed interim consolidated financial statements of the Capital Group CD PROJEKT, published on August 28th, 2018.</t>
  </si>
  <si>
    <t>01.01.2018-30.06.2018</t>
  </si>
  <si>
    <t>01.01.2017-30.06.2017*</t>
  </si>
  <si>
    <t>30.06.2018</t>
  </si>
  <si>
    <t>31.12.2017</t>
  </si>
  <si>
    <t>Środki pieniężne przejęte w ramach nabycia przedsiebiorstwa</t>
  </si>
  <si>
    <t>Nabycie przedsiębiorstwa</t>
  </si>
  <si>
    <t>&lt;----- new line</t>
  </si>
  <si>
    <t>Cash assets gained in the acquisition of an enterprise</t>
  </si>
  <si>
    <t>Acquisition of an enterprise</t>
  </si>
  <si>
    <t>Interest payments</t>
  </si>
  <si>
    <t>01.01.2017-30.09.2017*</t>
  </si>
  <si>
    <t>01.07.2017-30.09.2017*</t>
  </si>
  <si>
    <t>01.01.2018-30.09.2018</t>
  </si>
  <si>
    <t>01.07.2018-30.09.2018</t>
  </si>
  <si>
    <t>31.12.2017*</t>
  </si>
  <si>
    <t>30.06.2018*</t>
  </si>
  <si>
    <t>30.09.2018</t>
  </si>
  <si>
    <t>Sporządzone na podstawie śródrocznego skróconego skonsolidowanego sprawozdania finansowego Grupy Kapitałowej CD PROJEKT, opublikowanego 14 listopada 2018.</t>
  </si>
  <si>
    <t>Prepared on the basis of the condensed interim consolidated financial statements of the Capital Group CD PROJEKT, published on November 14th, 2018.</t>
  </si>
  <si>
    <t>Payments to the increase in capital of subsidiaries</t>
  </si>
  <si>
    <t>Sporządzone na podstawie Skonsolidowanego sprawozdania finansowego Grupy Kapitałowej CD PROJEKT, opublikowanego 27 marca 2019.</t>
  </si>
  <si>
    <t>Prepared on the basis of the Consolidated financial statements of the Capital Group CD PROJEKT, published on March 27th, 2019.</t>
  </si>
  <si>
    <t>01.01.2018-31.12.2018</t>
  </si>
  <si>
    <t>01.01.2017-31.12.2017*</t>
  </si>
  <si>
    <t>Prawo wieczystego użytkowania gruntu</t>
  </si>
  <si>
    <t>Aktywa trwałe przeznaczone do sprzedaży</t>
  </si>
  <si>
    <t>Zaliczki na nieruchomości inwestycyjne</t>
  </si>
  <si>
    <t>Depreciation of expend. on dev. projects recognized as COGS</t>
  </si>
  <si>
    <t>Depreciation of fixed assets, intangibles and expendit. on dev. projects</t>
  </si>
  <si>
    <t>Investment properties</t>
  </si>
  <si>
    <t>Perpetual usufruct of land</t>
  </si>
  <si>
    <t>Fixed assets held for sale</t>
  </si>
  <si>
    <t>Advance payment for investment properties</t>
  </si>
  <si>
    <t>Amortyzacja rzeczowych aktywów trwałych, aktywów niematerialnych oraz nakładów na prace rozwojowe</t>
  </si>
  <si>
    <t>Amortyzacja prac rozwojowych ujęta jako koszt własny sprzedaży</t>
  </si>
  <si>
    <t>Amortyzacja rzecz. aktyw. trw., niemat., nakł. na prace rozw.</t>
  </si>
  <si>
    <t>Amortyzacja prac rozwojowych ujęta jako KWS</t>
  </si>
  <si>
    <t>Cost of goods and materials sold</t>
  </si>
  <si>
    <t>(Impairment)/Reversal of impairment losses of financial instruments</t>
  </si>
  <si>
    <t>Comprehensive income attributable to minority interests</t>
  </si>
  <si>
    <t>Equity attributable to shareholders of the parent entity</t>
  </si>
  <si>
    <t>Income tax on pre-tax profit (loss)</t>
  </si>
  <si>
    <t>Disposal of intangibles and fixed assets</t>
  </si>
  <si>
    <t>Closing of bank deposits (maturity beyond 3 months)</t>
  </si>
  <si>
    <t>Capital contributions at subsidiary</t>
  </si>
  <si>
    <t>Opening bank deposits (maturity beyond 3 months)</t>
  </si>
  <si>
    <t>Dividends and other payments due to equity holders</t>
  </si>
  <si>
    <t xml:space="preserve">Suma dochodów całkowitych przypisana właścicielom CD PROJEKT S.A. </t>
  </si>
  <si>
    <t>Working assets</t>
  </si>
  <si>
    <t>Short-term liabilities</t>
  </si>
  <si>
    <t>Nabycie nieruchomości inwestycyjnych</t>
  </si>
  <si>
    <t>Purchase of investment properties</t>
  </si>
  <si>
    <t>01.01.2019-31.03.2019</t>
  </si>
  <si>
    <t>&lt;----- new order</t>
  </si>
  <si>
    <t>31.03.2019</t>
  </si>
  <si>
    <t>Zwrot zadatku na nieruchomości inwestycyjne oraz prawa wieczystego uzytkowania gruntu</t>
  </si>
  <si>
    <t>Nabycie nieruchomości inwestycyjnych oraz prawa wieczystego uzytkowania gruntu</t>
  </si>
  <si>
    <t>Płatności należności z tytułu umów leasingu finansowego</t>
  </si>
  <si>
    <t>Płatności zobowiązań z tytułu umów leasingu</t>
  </si>
  <si>
    <t>01.01.2018-31.03.2018*</t>
  </si>
  <si>
    <t>Reimbursement of advance payment for investment properties and perpetual usufruct of land</t>
  </si>
  <si>
    <t>Purchase of investment properties and perpetual usufruct of land</t>
  </si>
  <si>
    <t>Advance payment for investment properties and perpetual usufruct of land</t>
  </si>
  <si>
    <t>Zadatek na nieruchomości inwestycyjne oraz prawa wieczystego uzytkowania gruntu</t>
  </si>
  <si>
    <t>Collection of receivables arising from financial lease agreements</t>
  </si>
  <si>
    <t>Payment of liabilities arising from lease agreements</t>
  </si>
  <si>
    <t>31.12.2018</t>
  </si>
  <si>
    <t>31.03.2018*</t>
  </si>
  <si>
    <t xml:space="preserve">The consolidated profit and loss account of the 
CD PROJEKT Capital Group </t>
  </si>
  <si>
    <t>Sporządzone na podstawie Śródrocznego skróconego skonsolidowanego sprawozdania finansowego Grupy Kapitałowej CD PROJEKT, opublikowanego 23 maja 2019.</t>
  </si>
  <si>
    <t xml:space="preserve">The consolidated statement of financial position of the 
CD PROJEKT Capital Group </t>
  </si>
  <si>
    <t xml:space="preserve">The consolidated statement of cash flows of the 
CD PROJEKT Capital Group </t>
  </si>
  <si>
    <t>The consolidated profit and loss account of the 
CD PROJEKT Capital Group by individual segments</t>
  </si>
  <si>
    <t>The consolidated statement of financial position of the 
CD PROJEKT Capital Group by individual segments</t>
  </si>
  <si>
    <t>01.01.2019-30.06.2019</t>
  </si>
  <si>
    <t>30.06.2019</t>
  </si>
  <si>
    <t>31.12.2018*</t>
  </si>
  <si>
    <t>01.01.2018-30.06.2018*</t>
  </si>
  <si>
    <t>Sporządzone na podstawie Śródrocznego skróconego skonsolidowanego sprawozdania finansowego Grupy Kapitałowej CD PROJEKT, opublikowanego 29 sierpnia 2019.</t>
  </si>
  <si>
    <t>Prepared on the basis of the Condensed interim consolidated financial statement of the CD PROJEKT Capital Group, published on August 29th, 2019.</t>
  </si>
  <si>
    <t>Prepared on the basis of the Condensed interim consolidated financial statement of the CD PROJEKT Capital Group, published on May 23rd, 2019.</t>
  </si>
  <si>
    <t>Sporządzone na podstawie Śródrocznego skróconego skonsolidowanego sprawozdania finansowego Grupy Kapitałowej CD PROJEKT, opublikowanego 21 listopada 2019.</t>
  </si>
  <si>
    <t>Prepared on the basis of the Condensed interim consolidated financial statement of the CD PROJEKT Capital Group, published on November 21st, 2019.</t>
  </si>
  <si>
    <t>01.07.2019-30.09.2019</t>
  </si>
  <si>
    <t>01.01.2019-30.09.2019</t>
  </si>
  <si>
    <t>Zysk/(strata) brutto na sprzedaży</t>
  </si>
  <si>
    <t>Zysk/(strata) na działalności operacyjnej</t>
  </si>
  <si>
    <t xml:space="preserve">Zysk/(strata) przed opodatkowaniem </t>
  </si>
  <si>
    <t>Zysk/(strata) netto</t>
  </si>
  <si>
    <t>Zysk/(strata) netto przypisana podmiotowi dominującemu</t>
  </si>
  <si>
    <t>Zysk/(strata) netto na jedną akcję (w zł)</t>
  </si>
  <si>
    <t>01.07.2018-30.09.2018*</t>
  </si>
  <si>
    <t>01.01.2018-30.09.2018*</t>
  </si>
  <si>
    <t>30.09.2019</t>
  </si>
  <si>
    <t>30.06.2019*</t>
  </si>
  <si>
    <t>Amortyzacja rzeczowych aktywów trwałych, aktywów niematerialnych, nakładów na prace rozwojowe oraz nieruchomości inwestycyjnych</t>
  </si>
  <si>
    <t>Depreciation of fixed assets, intangibles, expenditures on development projects and investment properties</t>
  </si>
  <si>
    <t>Podatek dochodowy od zysku/(straty) przed opodatkowaniem</t>
  </si>
  <si>
    <t>Podatek dochodowy (zapłacony)/zwrócony</t>
  </si>
  <si>
    <t>Income tax (paid)/reimbursed</t>
  </si>
  <si>
    <t>Sporządzone na podstawie śródrocznego skróconego skonsolidowanego sprawozdania finansowego Grupy Kapitałowej CD PROJEKT, opublikowanego 24 maja 2018.</t>
  </si>
  <si>
    <t>Prepared on the basis of the condensed interim consolidated financial statements of the Capital Group CD PROJEKT, published on May 24th, 2018.</t>
  </si>
  <si>
    <t>Sporządzone na podstawie Skonsolidowanego sprawozdania finansowego Grupy Kapitałowej CD PROJEKT, opublikowanego 8 kwietnia 2020.</t>
  </si>
  <si>
    <t>01.01.2019-31.12.2019</t>
  </si>
  <si>
    <t>31.12.2019</t>
  </si>
  <si>
    <t>Other long-tern liabilities</t>
  </si>
  <si>
    <t>01.01.2018-31.12.2018*</t>
  </si>
  <si>
    <t>Prepared on the basis of the Consolidated financial statement of the CD PROJEKT Group, published on April 8th, 2020.</t>
  </si>
  <si>
    <t xml:space="preserve">The consolidated profit and loss account of the 
CD PROJEKT Group </t>
  </si>
  <si>
    <t xml:space="preserve">The consolidated statement of financial position of the 
CD PROJEKT Group </t>
  </si>
  <si>
    <t xml:space="preserve">The consolidated statement of cash flows of the 
CD PROJEKT Group </t>
  </si>
  <si>
    <t>The consolidated profit and loss account of the 
CD PROJEKT Group by individual segments</t>
  </si>
  <si>
    <t>The consolidated statement of financial position of the 
CD PROJEKT Group by individual segments</t>
  </si>
  <si>
    <t>01.01.2020-31.03.2020</t>
  </si>
  <si>
    <t>01.01.2019-31.03.2019*</t>
  </si>
  <si>
    <t>31.03.2020</t>
  </si>
  <si>
    <t>31.03.2019*</t>
  </si>
  <si>
    <t>31.12.2019*</t>
  </si>
  <si>
    <t>Zadatek na nieruchomości inwestycyjne</t>
  </si>
  <si>
    <t>Zysk netto z działalności kontynuowanej</t>
  </si>
  <si>
    <t>Sporządzone na podstawie Śródrocznego skróconego skonsolidowanego sprawozdania finansowego Grupy Kapitałowej CD PROJEKT, opublikowanego 28 maja 2020.</t>
  </si>
  <si>
    <t>Prepared on the basis of the Condensed interim consolidated financial statement of the CD PROJEKT Capital Group, published on May 28th, 2020.</t>
  </si>
  <si>
    <t>Sporządzone na podstawie Śródrocznego skróconego skonsolidowanego sprawozdania finansowego Grupy Kapitałowej CD PROJEKT, opublikowanego 3 września 2020.</t>
  </si>
  <si>
    <t>01.01.2020-30.06.2020</t>
  </si>
  <si>
    <t>Profit (loss) from exchange rate differences</t>
  </si>
  <si>
    <t>Interest on bonds</t>
  </si>
  <si>
    <t>Loans granted</t>
  </si>
  <si>
    <t>Purchase of bonds and the associated purchasing costs</t>
  </si>
  <si>
    <t>Wycena instrumentów finansowych wycenianych w wartości godziwej przez inne całkowite dochody po uwzględnieniu efektu podatkowego</t>
  </si>
  <si>
    <t>Odsetki od obligacji</t>
  </si>
  <si>
    <t>Udzielone pożyczki</t>
  </si>
  <si>
    <t>Zakup obligacji oraz koszty ich nabycia</t>
  </si>
  <si>
    <t>Estimation of financial instruments at fair value through other comprehensive income, adjusted for tax effects</t>
  </si>
  <si>
    <t>Prepared on the basis of the Condensed interim consolidated financial statement of the CD PROJEKT Capital Group, published on September 3rd, 2020.</t>
  </si>
  <si>
    <t>Sporządzone na podstawie Śródrocznego skróconego skonsolidowanego sprawozdania finansowego Grupy Kapitałowej CD PROJEKT, opublikowanego 25 listopada 2020.</t>
  </si>
  <si>
    <t>01.07.2020-30.09.2020</t>
  </si>
  <si>
    <t>01.01.2020-30.09.2020</t>
  </si>
  <si>
    <t>Withholding tax paid abroad</t>
  </si>
  <si>
    <t>Podatek u źródła zapłacony za granicą w latach poprzednich</t>
  </si>
  <si>
    <t>Wykup obligacji</t>
  </si>
  <si>
    <t>Inflows from forward contracts</t>
  </si>
  <si>
    <t>Wpływy z realizacji kontraktów terminowych</t>
  </si>
  <si>
    <t>Inne wpływy inwestycyjne</t>
  </si>
  <si>
    <t>Nabycie aktywów niematerialnych oraz rzeczowych akywów trwałych</t>
  </si>
  <si>
    <t>Nabycie nieruchomości inwestycyjnych oraz aktywowanie późniejszych nakładów</t>
  </si>
  <si>
    <t>Purchase of own shares in order to enable exercise of options granted under the incentive program</t>
  </si>
  <si>
    <t xml:space="preserve">Aktywa niematerialne </t>
  </si>
  <si>
    <t>Zakup akcji własnych w celu realizacji uprawnień progamu motywacyjnego</t>
  </si>
  <si>
    <t>Prepared on the basis of the Condensed interim consolidated financial statement of the CD PROJEKT Capital Group, published on November 25th, 2020.</t>
  </si>
  <si>
    <t>01.07.2019-30.09.2019*</t>
  </si>
  <si>
    <t>01.01.2019-30.09.2019*</t>
  </si>
  <si>
    <t>Sporządzone na podstawie Skonsolidowanego sprawozdania finansowego Grupy Kapitałowej CD PROJEKT, opublikowanego 22 kwietnia 2021.</t>
  </si>
  <si>
    <t>Supplementary capital from sale of shares above nominal value</t>
  </si>
  <si>
    <t>Kapitały zapasowy ze sprzedaży akcji powyżej wartości nominalnej</t>
  </si>
  <si>
    <t>Depreciation of expenditures on development projects recognized as cost of products and services sold</t>
  </si>
  <si>
    <t>Net inflows from sale of own shares and issue of stock in the exercise of options granted under the incentive program</t>
  </si>
  <si>
    <t>Wpływy netto ze sprzedaży akcji własnych oraz emisji akcji w wykonaniu uprawnień programu motywacyjnego</t>
  </si>
  <si>
    <t>01.01.2020-31.12.2020</t>
  </si>
  <si>
    <t>Prepared on the basis of the Consolidated financial statement of the CD PROJEKT Group, published on April 22nd, 2021.</t>
  </si>
  <si>
    <t>Środki pieniężne przejęte w ramach nabycia przedsiębiorstwa</t>
  </si>
  <si>
    <t>Zakup akcji własnych w celu realizacji uprawnień programu motywacyjnego</t>
  </si>
  <si>
    <t>Other long-term liabilities</t>
  </si>
  <si>
    <t>Sporządzone na podstawie Śródrocznego skróconego skonsolidowanego sprawozdania finansowego Grupy Kapitałowej CD PROJEKT, opublikowanego 31 maja 2021.</t>
  </si>
  <si>
    <t>31.12.2020*</t>
  </si>
  <si>
    <t>31.03.2020*</t>
  </si>
  <si>
    <t>01.01.2021-31.03.2021</t>
  </si>
  <si>
    <t>Prepared on the basis of the Condensed interim consolidated financial statement of the CD PROJEKT Capital Group, published on May 31st, 2021.</t>
  </si>
  <si>
    <t>Zysk /(strata) z tytułu różnic kursowych</t>
  </si>
  <si>
    <t>Sporządzone na podstawie Śródrocznego skróconego skonsolidowanego sprawozdania finansowego Grupy Kapitałowej CD PROJEKT, opublikowanego 1 września 2021.</t>
  </si>
  <si>
    <t>Prepared on the basis of the Condensed interim consolidated financial statement of the CD PROJEKT Capital Group, published on September 1st, 2021.</t>
  </si>
  <si>
    <t>01.01.2021-30.06.2021</t>
  </si>
  <si>
    <t>Sporządzone na podstawie Śródrocznego skróconego skonsolidowanego sprawozdania finansowego Grupy Kapitałowej CD PROJEKT, opublikowanego 29 listopada 2021.</t>
  </si>
  <si>
    <t>Prepared on the basis of the Condensed interim consolidated financial statement of the CD PROJEKT Capital Group, published on November 29th, 2021.</t>
  </si>
  <si>
    <t>Sprzedaż udziałów w spółce zależnej</t>
  </si>
  <si>
    <t>Zakup spółki zależnej</t>
  </si>
  <si>
    <t>Wydatki z realizacji kontraktów terminowych</t>
  </si>
  <si>
    <t>01.07.2021-30.09.2021</t>
  </si>
  <si>
    <t>01.01.2021-30.09.2021</t>
  </si>
  <si>
    <t>Sales of shares in subsidiaries</t>
  </si>
  <si>
    <t>Acquisition of subsidiary</t>
  </si>
  <si>
    <t>Maturation of forward contracts</t>
  </si>
  <si>
    <t>Zakup akcji własnych w celu realizacji 
uprawnień programu motywacyjnego</t>
  </si>
  <si>
    <t>01.01.2020-31.12.2020*</t>
  </si>
  <si>
    <t xml:space="preserve">Pozostałe należności  </t>
  </si>
  <si>
    <t>Kapitał zapasowy ze sprzedaży akcji powyżej wartości nominalnej</t>
  </si>
  <si>
    <t>01.01.2021-31.12.2021</t>
  </si>
  <si>
    <t>Sporządzone na podstawie Śródrocznego skróconego skonsolidowanego sprawozdania finansowego Grupy Kapitałowej CD PROJEKT, opublikowanego 26 maja 2022.</t>
  </si>
  <si>
    <t>Prepared on the basis of the Condensed interim consolidated financial statement of the CD PROJEKT Capital Group, published on May 26th, 2022.</t>
  </si>
  <si>
    <t>01.01.2021-31.03.2021*</t>
  </si>
  <si>
    <t>Interest from bank deposits</t>
  </si>
  <si>
    <t>Odsetki od lokat</t>
  </si>
  <si>
    <t>(Utrata wartości)/odwrócenie utraty wartości 
instrumentów finansowych</t>
  </si>
  <si>
    <t>31.12.2021*</t>
  </si>
  <si>
    <t>31.03.2021*</t>
  </si>
  <si>
    <t>01.01.2022-31.03.2022</t>
  </si>
  <si>
    <t>Amortyzacja prac rozwojowych ujęta jako koszt własny sprzedaży</t>
  </si>
  <si>
    <t>Zmiana stanu zobowiązań z wyjątkiem pożyczek i kredytów</t>
  </si>
  <si>
    <t>Sporządzone na podstawie Śródrocznego skróconego skonsolidowanego sprawozdania finansowego Grupy Kapitałowej CD PROJEKT, opublikowanego 7 września 2022.</t>
  </si>
  <si>
    <t>Prepared on the basis of the Condensed interim consolidated financial statement of the CD PROJEKT Capital Group, published on September 7th, 2022.</t>
  </si>
  <si>
    <t>Spłata udzielonych pożyczek</t>
  </si>
  <si>
    <t>Dokapitalizowanie spółki zależnej</t>
  </si>
  <si>
    <t xml:space="preserve">Pozostałe aktywa finansowe </t>
  </si>
  <si>
    <t xml:space="preserve">Rozliczenia międzyokresowe </t>
  </si>
  <si>
    <t xml:space="preserve">Kredyty i pożyczki </t>
  </si>
  <si>
    <t xml:space="preserve">Pozostałe zobowiązania finansowe </t>
  </si>
  <si>
    <t xml:space="preserve">Rozliczenia międzyokresowe przychodów </t>
  </si>
  <si>
    <t xml:space="preserve">Rezerwa na świadczenia emerytalne i podobne </t>
  </si>
  <si>
    <t xml:space="preserve">Pozostałe rezerwy </t>
  </si>
  <si>
    <t>01.01.2022-30.06.2022</t>
  </si>
  <si>
    <t>Podatek dochodowy od zysku/(straty) przed opodatkowaniem</t>
  </si>
  <si>
    <t>01.01.2021-31.06.2021*</t>
  </si>
  <si>
    <t>Repayment of loans granted</t>
  </si>
  <si>
    <t>Sales of products</t>
  </si>
  <si>
    <t>Sales of services</t>
  </si>
  <si>
    <t>Sales of goods for resale and materials</t>
  </si>
  <si>
    <t>Cost of sales of products, services, goods for resale and materials</t>
  </si>
  <si>
    <t>Gross profit/(loss) on sales</t>
  </si>
  <si>
    <t>Selling expenses</t>
  </si>
  <si>
    <t>Administrative expenses</t>
  </si>
  <si>
    <t>Other operating income</t>
  </si>
  <si>
    <t>(Impairment)/reversal of impairment of financial instruments</t>
  </si>
  <si>
    <t>Operating profit/(loss)</t>
  </si>
  <si>
    <t>Finance income</t>
  </si>
  <si>
    <t>Finance costs</t>
  </si>
  <si>
    <t>Profit/(loss) before tax</t>
  </si>
  <si>
    <t>Income tax expense</t>
  </si>
  <si>
    <t>Net profit/(loss)</t>
  </si>
  <si>
    <t>Net profit/(loss) attributable to the Parent Company</t>
  </si>
  <si>
    <t>Net earnings/(loss) per share (in PLN)</t>
  </si>
  <si>
    <t>Exchange differences on measurement of foreign operations</t>
  </si>
  <si>
    <t>Measurement of derivative financial instruments – fair value through other comprehensive income, taking into account the tax effect</t>
  </si>
  <si>
    <t>Other comprehensive income not subject to reclassification to gains or losses</t>
  </si>
  <si>
    <t>Total comprehensive income attributable to non-controlling interests</t>
  </si>
  <si>
    <t>Other comprehensive income subject to reclassification to gains or losses after specific conditions have been met</t>
  </si>
  <si>
    <t>Total comprehensive income attributable to owners of CD PROJEKT S.A.</t>
  </si>
  <si>
    <t>NON-CURRENT ASSETS</t>
  </si>
  <si>
    <t>Property, plant and equipment</t>
  </si>
  <si>
    <t>Expenditure on development projects</t>
  </si>
  <si>
    <t>Shares in non-consolidated subsidiaries</t>
  </si>
  <si>
    <t>Prepayments and deferred costs</t>
  </si>
  <si>
    <t>Deferred tax assets</t>
  </si>
  <si>
    <t>CURRENT ASSETS</t>
  </si>
  <si>
    <t>Current income tax receivable</t>
  </si>
  <si>
    <t>Bank deposits over 3 months</t>
  </si>
  <si>
    <t>TOTAL LIABILITIES AND EQUITY</t>
  </si>
  <si>
    <t>Equity of the shareholders of the parent entity</t>
  </si>
  <si>
    <t>Share premium</t>
  </si>
  <si>
    <t>Other reserves</t>
  </si>
  <si>
    <t>Foreign exchange differences on translation</t>
  </si>
  <si>
    <t>Net profit (loss) for the period</t>
  </si>
  <si>
    <t>Equity attributable to non-controlling interests</t>
  </si>
  <si>
    <t>NON-CURRENT LIABILITIES</t>
  </si>
  <si>
    <t>Deferred income</t>
  </si>
  <si>
    <t>Provision for retirement and similar benefits</t>
  </si>
  <si>
    <t>CURRENT LIABILITIES</t>
  </si>
  <si>
    <t>Trade payables</t>
  </si>
  <si>
    <t>Depreciation and amortization of property, plant and equipment, intangible assets, expenditure on development projects and investment properties</t>
  </si>
  <si>
    <t>Amortization of development projects recognized as cost of goods sold</t>
  </si>
  <si>
    <t>Foreign exchange gains/(losses)</t>
  </si>
  <si>
    <t>Interest and participation in profits</t>
  </si>
  <si>
    <t>(Gains)/Losses on investing activities</t>
  </si>
  <si>
    <t>Increase/(Decrease) in provisions</t>
  </si>
  <si>
    <t>(Increase)/Decrease in inventories</t>
  </si>
  <si>
    <t>(Increase)/Decrease in receivables</t>
  </si>
  <si>
    <t>Increase/(Decrease) in liabilities, excluding loans and borrowings</t>
  </si>
  <si>
    <t>Cash from operating activities</t>
  </si>
  <si>
    <t>Income tax (paid)/refunded</t>
  </si>
  <si>
    <t>Net cash from operating activities</t>
  </si>
  <si>
    <t>INVESTING ACTIVITIES</t>
  </si>
  <si>
    <t>Cash inflows</t>
  </si>
  <si>
    <t>Sale of intangible assets and property, plant and equipment</t>
  </si>
  <si>
    <t>Expiry of bank deposits over 3 months</t>
  </si>
  <si>
    <t>Redemption of bonds</t>
  </si>
  <si>
    <t>Inflows from execution of forward contracts</t>
  </si>
  <si>
    <t>Other inflows from investing activities</t>
  </si>
  <si>
    <t>Cash outflows</t>
  </si>
  <si>
    <t>Acquisition of intangible assets and property, plant and equipment</t>
  </si>
  <si>
    <t>Acquisition of investment properties and capitalization of expenditure</t>
  </si>
  <si>
    <t>Increasing the capital of a subsidiary</t>
  </si>
  <si>
    <t>Purchase of bonds and cost of their purchase</t>
  </si>
  <si>
    <t>Outflows on execution of forward contracts</t>
  </si>
  <si>
    <t>Other outflows on investing activities</t>
  </si>
  <si>
    <t>Net cash used in investing activities</t>
  </si>
  <si>
    <t>FINANCING ACTIVITIES</t>
  </si>
  <si>
    <t>Net proceeds from the sale of shares and issue of shares in the execution of the incentive plan</t>
  </si>
  <si>
    <t>Payment of finance lease liabilities</t>
  </si>
  <si>
    <t>Dividends and other distributions to shareholders</t>
  </si>
  <si>
    <t>Payment of lease liabilities</t>
  </si>
  <si>
    <t>Net cash used in financing activities</t>
  </si>
  <si>
    <t>Net increase/(decrease) in cash and cash equivalents</t>
  </si>
  <si>
    <t>Change in cash and cash equivalents in the balance sheet</t>
  </si>
  <si>
    <t>Cash and cash equivalents as at the beginning of the period</t>
  </si>
  <si>
    <t>Cash and cash equivalents as at the end of the period</t>
  </si>
  <si>
    <t>* dane przekształcone / restated data</t>
  </si>
  <si>
    <t>LIABILITIES AND EQUITY</t>
  </si>
  <si>
    <t>Sporządzone na podstawie Śródrocznego skróconego skonsolidowanego sprawozdania finansowego Grupy Kapitałowej CD PROJEKT, opublikowanego 28 listopada 2022.</t>
  </si>
  <si>
    <t>Prepared on the basis of the Condensed interim consolidated financial statement of the CD PROJEKT Capital Group, published on November 28th, 2022.</t>
  </si>
  <si>
    <t>01.07.2022-30.09.2022</t>
  </si>
  <si>
    <t>01.01.2022-30.09.2022</t>
  </si>
  <si>
    <t>Net profit/(loss) attributable to CD PROJEKT S.A.</t>
  </si>
  <si>
    <t>Zysk/(strata) netto przypisana właścicielom CD PROJEKT S.A.</t>
  </si>
  <si>
    <t>Equity of the shareholders of CD PROJEKT S.A.</t>
  </si>
  <si>
    <t>Kapitały własne akcjonariuszy CD PROJEKT S.A.</t>
  </si>
  <si>
    <t>01.01.2021-30.09.2021*</t>
  </si>
  <si>
    <t>Sporządzone na podstawie Skonsolidowanego sprawozdania finansowego Grupy Kapitałowej CD PROJEKT, opublikowanego 30 marca 2023.</t>
  </si>
  <si>
    <t>Prepared on the basis of the Consolidated financial statement of the CD PROJEKT Group, published on March 30th, 2023.</t>
  </si>
  <si>
    <t>Nabycie nieruchomości inwestycyjnych oraz aktywowanie nakładów</t>
  </si>
  <si>
    <t>Nabycie spółki zależnej</t>
  </si>
  <si>
    <t>Zakup udziałów w private equity w segmencie gamingowym</t>
  </si>
  <si>
    <t>Zakup akcji własnych w celu ich umorzenia</t>
  </si>
  <si>
    <t>Zakup akcji własnych w celu realizacji
uprawnień programu motywacyjnego</t>
  </si>
  <si>
    <t>01.01.2022-31.12.2022</t>
  </si>
  <si>
    <t>Zysk/(strata) z tytułu różnic kursowych</t>
  </si>
  <si>
    <t>Zysk/(strata) z działalności inwestycyjnej</t>
  </si>
  <si>
    <t>Podatek u źródła zapłacony za granicą</t>
  </si>
  <si>
    <t>Treasury shares</t>
  </si>
  <si>
    <t>Purchase of private equity interests in the gaming sector</t>
  </si>
  <si>
    <t>Purchase of treasury shares for redemption</t>
  </si>
  <si>
    <t>Sporządzone na podstawie Skonsolidowanego sprawozdania finansowego Grupy Kapitałowej CD PROJEKT, opublikowanego 14 kwietnia 2022.</t>
  </si>
  <si>
    <t>Prepared on the basis of the Consolidated financial statement of the CD PROJEKT Group, published on April 14th, 2022.</t>
  </si>
  <si>
    <t>01.01.2021-31.12.2021*</t>
  </si>
  <si>
    <t>01.01.2022-31.03.2022*</t>
  </si>
  <si>
    <t>Sales revenue</t>
  </si>
  <si>
    <t>Cost of sales of finished goods, services, goods for resale and materials</t>
  </si>
  <si>
    <t>Koszty sprzedanych produktów, usług, towarów i materiałów</t>
  </si>
  <si>
    <t>Costs of products and services sold</t>
  </si>
  <si>
    <t>Cost of goods for resale and materials sold</t>
  </si>
  <si>
    <t xml:space="preserve">Profit/(loss) before tax </t>
  </si>
  <si>
    <t>Net profit/(loss) attributable to owners of CD PROJEKT S.A.</t>
  </si>
  <si>
    <t>Zysk/(strata) netto przypisana właścicielom CD PROJEKT S.A.</t>
  </si>
  <si>
    <t>Other comprehensive income subject to reclassification to gains or losses after specific conditions have been met:</t>
  </si>
  <si>
    <t>Suma dochodów całkowitych przypisanych właścicielom CD PROJEKT S.A.</t>
  </si>
  <si>
    <t>Shares in non-consolidated subordinated entities</t>
  </si>
  <si>
    <t xml:space="preserve">Other receivables </t>
  </si>
  <si>
    <t xml:space="preserve">Other financial assets </t>
  </si>
  <si>
    <t xml:space="preserve">Prepayments and deferred costs </t>
  </si>
  <si>
    <t>Equity attributable to owners of CD PROJEKT S.A.</t>
  </si>
  <si>
    <t xml:space="preserve">Supplementary capital </t>
  </si>
  <si>
    <t>Retained earnings / (Accumulated losses)</t>
  </si>
  <si>
    <t xml:space="preserve">Non-controlling interests </t>
  </si>
  <si>
    <t xml:space="preserve">Udziały niekontrolujące </t>
  </si>
  <si>
    <t>Deferred tax provision</t>
  </si>
  <si>
    <t>Provision for pension and similar benefits</t>
  </si>
  <si>
    <t xml:space="preserve">Other financial liabilities </t>
  </si>
  <si>
    <t xml:space="preserve">Other liabilities </t>
  </si>
  <si>
    <t xml:space="preserve">Deferred income </t>
  </si>
  <si>
    <t xml:space="preserve">Provision for pension and similar benefits </t>
  </si>
  <si>
    <t xml:space="preserve">Rezerwa na świadczenia emerytalne i podobne </t>
  </si>
  <si>
    <t xml:space="preserve">Other provisions </t>
  </si>
  <si>
    <t>Net profit /(loss)</t>
  </si>
  <si>
    <t>Foreign exchange (gains)/losses</t>
  </si>
  <si>
    <t>(Zysk)/strata z tytułu różnic kursowych</t>
  </si>
  <si>
    <t>(Zysk)/strata z działalności inwestycyjnej</t>
  </si>
  <si>
    <t>Interest received on deposits</t>
  </si>
  <si>
    <t>Other cash inflows from investing activities</t>
  </si>
  <si>
    <t>Nabycie aktywów niematerialnych oraz rzeczowych aktywów trwałych</t>
  </si>
  <si>
    <t>Expenditure on intangible assets</t>
  </si>
  <si>
    <t>Nakłady na wartości niematerialne</t>
  </si>
  <si>
    <t>Purchase of shares in a subsidiary</t>
  </si>
  <si>
    <t>Nabycie udziałów w spółce zależnej</t>
  </si>
  <si>
    <t>Placement of bank deposits over 3 months</t>
  </si>
  <si>
    <t>Outflows from execution of forward contracts</t>
  </si>
  <si>
    <t>Recapitalization of a subsidiary</t>
  </si>
  <si>
    <t>Net cash from investing activities</t>
  </si>
  <si>
    <t xml:space="preserve">FINANCING ACTIVITIES </t>
  </si>
  <si>
    <t xml:space="preserve">Inflows </t>
  </si>
  <si>
    <t xml:space="preserve">Outflows </t>
  </si>
  <si>
    <t xml:space="preserve">Wydatki </t>
  </si>
  <si>
    <t xml:space="preserve">Interest paid </t>
  </si>
  <si>
    <t>Cash and cash equivalents at the end of the period</t>
  </si>
  <si>
    <t>01.01.2023-31.03.2023</t>
  </si>
  <si>
    <t>01.01.2023-30.06.2023</t>
  </si>
  <si>
    <t>01.01.2022-30.06.2022*</t>
  </si>
  <si>
    <t>Sporządzone na podstawie Śródrocznego skróconego skonsolidowanego sprawozdania finansowego Grupy Kapitałowej CD PROJEKT, opublikowanego 28 listopada 2023.</t>
  </si>
  <si>
    <t>Prepared on the basis of the Condensed interim consolidated financial statement of the CD PROJEKT Capital Group, published on November 28th, 2023.</t>
  </si>
  <si>
    <t>01.07.2023-30.09.2023</t>
  </si>
  <si>
    <t>01.07.2022-30.09.2022*</t>
  </si>
  <si>
    <t>01.01.2023-30.09.2023</t>
  </si>
  <si>
    <t>01.01.2022-30.09.2022*</t>
  </si>
  <si>
    <t>Sporządzone na podstawie Śródrocznego skróconego skonsolidowanego sprawozdania finansowego Grupy Kapitałowej CD PROJEKT, opublikowanego 30 sierpnia 2023.</t>
  </si>
  <si>
    <t>Prepared on the basis of the Condensed interim consolidated financial statement of the CD PROJEKT Capital Group, published on August 30th, 2023.</t>
  </si>
  <si>
    <t>Sporządzone na podstawie Śródrocznego skróconego skonsolidowanego sprawozdania finansowego Grupy Kapitałowej CD PROJEKT, opublikowanego 29 maja 2023.</t>
  </si>
  <si>
    <t>Prepared on the basis of the Condensed interim consolidated financial statement of the CD PROJEKT Capital Group, published on May 29th, 2023.</t>
  </si>
  <si>
    <t>31.12.2022*</t>
  </si>
  <si>
    <t>30.06.2023*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</si>
</sst>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-* #,##0.00\ &quot;zł&quot;_-;\-* #,##0.00\ &quot;zł&quot;_-;_-* &quot;-&quot;??\ &quot;zł&quot;_-;_-@_-"/>
    <numFmt numFmtId="164" formatCode="_-* #,##0.00\ _z_ł_-;\-* #,##0.00\ _z_ł_-;_-* &quot;-&quot;??\ _z_ł_-;_-@_-"/>
    <numFmt numFmtId="165" formatCode="#,##0_ ;[Red]\-#,##0\ "/>
    <numFmt numFmtId="166" formatCode="_-* #,##0.00\ _K_č_-;\-* #,##0.00\ _K_č_-;_-* &quot;-&quot;??\ _K_č_-;_-@_-"/>
    <numFmt numFmtId="167" formatCode="#,##0.000"/>
    <numFmt numFmtId="168" formatCode="yyyy\-mm\-dd;@"/>
  </numFmts>
  <fonts count="75"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1"/>
      <color theme="1"/>
      <name val="Arial"/>
      <family val="2"/>
      <charset val="238"/>
    </font>
    <font>
      <sz val="11"/>
      <name val="Arial"/>
      <family val="2"/>
      <charset val="238"/>
    </font>
    <font>
      <i/>
      <sz val="9"/>
      <color theme="1"/>
      <name val="Arial"/>
      <family val="2"/>
      <charset val="238"/>
    </font>
    <font>
      <sz val="11"/>
      <color theme="1"/>
      <name val="Czcionka tekstu podstawowego"/>
      <family val="2"/>
      <charset val="238"/>
    </font>
    <font>
      <b/>
      <sz val="18"/>
      <color theme="3"/>
      <name val="Cambria"/>
      <family val="2"/>
      <charset val="238"/>
      <scheme val="major"/>
    </font>
    <font>
      <sz val="11"/>
      <color theme="1"/>
      <name val="Calibri"/>
      <family val="2"/>
      <scheme val="minor"/>
    </font>
    <font>
      <sz val="11"/>
      <color indexed="8"/>
      <name val="Czcionka tekstu podstawowego"/>
      <family val="2"/>
      <charset val="238"/>
    </font>
    <font>
      <sz val="11"/>
      <color indexed="9"/>
      <name val="Czcionka tekstu podstawowego"/>
      <family val="2"/>
      <charset val="238"/>
    </font>
    <font>
      <sz val="11"/>
      <color indexed="20"/>
      <name val="Czcionka tekstu podstawowego"/>
      <family val="2"/>
      <charset val="238"/>
    </font>
    <font>
      <b/>
      <sz val="11"/>
      <color indexed="52"/>
      <name val="Czcionka tekstu podstawowego"/>
      <family val="2"/>
      <charset val="238"/>
    </font>
    <font>
      <b/>
      <sz val="11"/>
      <color indexed="9"/>
      <name val="Czcionka tekstu podstawowego"/>
      <family val="2"/>
      <charset val="238"/>
    </font>
    <font>
      <sz val="11"/>
      <color indexed="62"/>
      <name val="Czcionka tekstu podstawowego"/>
      <family val="2"/>
      <charset val="238"/>
    </font>
    <font>
      <b/>
      <sz val="11"/>
      <color indexed="63"/>
      <name val="Czcionka tekstu podstawowego"/>
      <family val="2"/>
      <charset val="238"/>
    </font>
    <font>
      <sz val="11"/>
      <color indexed="17"/>
      <name val="Czcionka tekstu podstawowego"/>
      <family val="2"/>
      <charset val="238"/>
    </font>
    <font>
      <i/>
      <sz val="11"/>
      <color indexed="23"/>
      <name val="Czcionka tekstu podstawowego"/>
      <family val="2"/>
      <charset val="238"/>
    </font>
    <font>
      <b/>
      <sz val="15"/>
      <color indexed="56"/>
      <name val="Czcionka tekstu podstawowego"/>
      <family val="2"/>
      <charset val="238"/>
    </font>
    <font>
      <b/>
      <sz val="13"/>
      <color indexed="56"/>
      <name val="Czcionka tekstu podstawowego"/>
      <family val="2"/>
      <charset val="238"/>
    </font>
    <font>
      <b/>
      <sz val="11"/>
      <color indexed="56"/>
      <name val="Czcionka tekstu podstawowego"/>
      <family val="2"/>
      <charset val="238"/>
    </font>
    <font>
      <sz val="11"/>
      <color indexed="52"/>
      <name val="Czcionka tekstu podstawowego"/>
      <family val="2"/>
      <charset val="238"/>
    </font>
    <font>
      <sz val="11"/>
      <color indexed="60"/>
      <name val="Czcionka tekstu podstawowego"/>
      <family val="2"/>
      <charset val="238"/>
    </font>
    <font>
      <b/>
      <sz val="11"/>
      <color indexed="8"/>
      <name val="Czcionka tekstu podstawowego"/>
      <family val="2"/>
      <charset val="238"/>
    </font>
    <font>
      <sz val="11"/>
      <color indexed="10"/>
      <name val="Czcionka tekstu podstawowego"/>
      <family val="2"/>
      <charset val="238"/>
    </font>
    <font>
      <b/>
      <sz val="18"/>
      <color indexed="56"/>
      <name val="Cambria"/>
      <family val="2"/>
      <charset val="238"/>
    </font>
    <font>
      <sz val="10"/>
      <name val="Verdana"/>
      <family val="2"/>
      <charset val="238"/>
    </font>
    <font>
      <sz val="10"/>
      <color theme="1"/>
      <name val="Verdana"/>
      <family val="2"/>
      <charset val="238"/>
    </font>
    <font>
      <sz val="10"/>
      <color indexed="8"/>
      <name val="Verdana"/>
      <family val="2"/>
      <charset val="238"/>
    </font>
    <font>
      <sz val="10"/>
      <name val="Times New Roman"/>
      <family val="1"/>
      <charset val="204"/>
    </font>
    <font>
      <sz val="11"/>
      <color theme="0"/>
      <name val="Czcionka tekstu podstawowego"/>
      <family val="2"/>
      <charset val="238"/>
    </font>
    <font>
      <sz val="11"/>
      <color rgb="FF3F3F76"/>
      <name val="Czcionka tekstu podstawowego"/>
      <family val="2"/>
      <charset val="238"/>
    </font>
    <font>
      <b/>
      <sz val="11"/>
      <color rgb="FF3F3F3F"/>
      <name val="Czcionka tekstu podstawowego"/>
      <family val="2"/>
      <charset val="238"/>
    </font>
    <font>
      <sz val="11"/>
      <color rgb="FF006100"/>
      <name val="Czcionka tekstu podstawowego"/>
      <family val="2"/>
      <charset val="238"/>
    </font>
    <font>
      <sz val="11"/>
      <color rgb="FFFA7D00"/>
      <name val="Czcionka tekstu podstawowego"/>
      <family val="2"/>
      <charset val="238"/>
    </font>
    <font>
      <b/>
      <sz val="11"/>
      <color theme="0"/>
      <name val="Czcionka tekstu podstawowego"/>
      <family val="2"/>
      <charset val="238"/>
    </font>
    <font>
      <b/>
      <sz val="15"/>
      <color theme="3"/>
      <name val="Czcionka tekstu podstawowego"/>
      <family val="2"/>
      <charset val="238"/>
    </font>
    <font>
      <b/>
      <sz val="13"/>
      <color theme="3"/>
      <name val="Czcionka tekstu podstawowego"/>
      <family val="2"/>
      <charset val="238"/>
    </font>
    <font>
      <b/>
      <sz val="11"/>
      <color theme="3"/>
      <name val="Czcionka tekstu podstawowego"/>
      <family val="2"/>
      <charset val="238"/>
    </font>
    <font>
      <sz val="11"/>
      <color rgb="FF9C6500"/>
      <name val="Czcionka tekstu podstawowego"/>
      <family val="2"/>
      <charset val="238"/>
    </font>
    <font>
      <b/>
      <sz val="11"/>
      <color rgb="FFFA7D00"/>
      <name val="Czcionka tekstu podstawowego"/>
      <family val="2"/>
      <charset val="238"/>
    </font>
    <font>
      <b/>
      <sz val="11"/>
      <color theme="1"/>
      <name val="Czcionka tekstu podstawowego"/>
      <family val="2"/>
      <charset val="238"/>
    </font>
    <font>
      <i/>
      <sz val="11"/>
      <color rgb="FF7F7F7F"/>
      <name val="Czcionka tekstu podstawowego"/>
      <family val="2"/>
      <charset val="238"/>
    </font>
    <font>
      <sz val="11"/>
      <color rgb="FFFF0000"/>
      <name val="Czcionka tekstu podstawowego"/>
      <family val="2"/>
      <charset val="238"/>
    </font>
    <font>
      <sz val="11"/>
      <color rgb="FF9C0006"/>
      <name val="Czcionka tekstu podstawowego"/>
      <family val="2"/>
      <charset val="238"/>
    </font>
    <font>
      <b/>
      <sz val="11"/>
      <color rgb="FFFFFFFF"/>
      <name val="Arial"/>
      <family val="2"/>
      <charset val="238"/>
    </font>
    <font>
      <sz val="11"/>
      <color rgb="FF6F6F6F"/>
      <name val="Arial"/>
      <family val="2"/>
      <charset val="238"/>
    </font>
    <font>
      <b/>
      <sz val="9"/>
      <name val="Arial"/>
      <family val="2"/>
      <charset val="238"/>
    </font>
    <font>
      <b/>
      <i/>
      <sz val="8"/>
      <name val="Arial"/>
      <family val="2"/>
      <charset val="238"/>
    </font>
    <font>
      <sz val="9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name val="Arial"/>
      <family val="2"/>
      <charset val="238"/>
    </font>
    <font>
      <b/>
      <i/>
      <sz val="9"/>
      <name val="Arial"/>
      <family val="2"/>
      <charset val="238"/>
    </font>
    <font>
      <u/>
      <sz val="11"/>
      <color theme="10"/>
      <name val="Czcionka tekstu podstawowego"/>
      <family val="2"/>
      <charset val="238"/>
    </font>
    <font>
      <u/>
      <sz val="11"/>
      <color theme="11"/>
      <name val="Czcionka tekstu podstawowego"/>
      <family val="2"/>
      <charset val="238"/>
    </font>
    <font>
      <i/>
      <sz val="9"/>
      <color rgb="FFFF0000"/>
      <name val="Arial"/>
      <family val="2"/>
      <charset val="238"/>
    </font>
    <font>
      <sz val="8"/>
      <name val="Czcionka tekstu podstawowego"/>
      <family val="2"/>
      <charset val="238"/>
    </font>
    <font>
      <sz val="11"/>
      <color rgb="FF000000"/>
      <name val="Czcionka tekstu podstawowego"/>
      <family val="2"/>
      <charset val="238"/>
    </font>
    <font>
      <b/>
      <sz val="9"/>
      <color rgb="FFFF0000"/>
      <name val="Arial"/>
      <family val="2"/>
    </font>
    <font>
      <sz val="11"/>
      <name val="Czcionka tekstu podstawowego"/>
      <family val="2"/>
      <charset val="238"/>
    </font>
    <font>
      <sz val="9"/>
      <name val="Arial"/>
      <family val="2"/>
    </font>
    <font>
      <b/>
      <sz val="9"/>
      <color rgb="FFFF0000"/>
      <name val="Czcionka tekstu podstawowego"/>
      <charset val="238"/>
    </font>
    <font>
      <i/>
      <sz val="9"/>
      <name val="Arial"/>
      <family val="2"/>
      <charset val="238"/>
    </font>
    <font>
      <sz val="8"/>
      <color theme="1"/>
      <name val="Czcionka tekstu podstawowego"/>
      <family val="2"/>
      <charset val="238"/>
    </font>
    <font>
      <sz val="8"/>
      <color theme="1"/>
      <name val="Arial"/>
      <family val="2"/>
      <charset val="238"/>
    </font>
  </fonts>
  <fills count="6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99999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6666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indexed="64"/>
      </patternFill>
    </fill>
  </fills>
  <borders count="3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medium">
        <color theme="0" tint="-0.34998626667073579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theme="0" tint="-0.34998626667073579"/>
      </top>
      <bottom style="medium">
        <color theme="0" tint="-0.34998626667073579"/>
      </bottom>
      <diagonal/>
    </border>
    <border>
      <left/>
      <right/>
      <top/>
      <bottom style="medium">
        <color theme="0" tint="-0.34998626667073579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310">
    <xf numFmtId="0" fontId="0" fillId="0" borderId="0"/>
    <xf numFmtId="0" fontId="9" fillId="0" borderId="0"/>
    <xf numFmtId="164" fontId="12" fillId="0" borderId="0" applyFont="0" applyFill="0" applyBorder="0" applyAlignment="0" applyProtection="0"/>
    <xf numFmtId="0" fontId="12" fillId="0" borderId="0"/>
    <xf numFmtId="0" fontId="17" fillId="0" borderId="0" applyNumberForma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0" fontId="12" fillId="0" borderId="0"/>
    <xf numFmtId="9" fontId="12" fillId="0" borderId="0" applyFont="0" applyFill="0" applyBorder="0" applyAlignment="0" applyProtection="0"/>
    <xf numFmtId="0" fontId="12" fillId="0" borderId="0"/>
    <xf numFmtId="0" fontId="8" fillId="0" borderId="0"/>
    <xf numFmtId="0" fontId="12" fillId="0" borderId="0"/>
    <xf numFmtId="44" fontId="12" fillId="0" borderId="0" applyFont="0" applyFill="0" applyBorder="0" applyAlignment="0" applyProtection="0"/>
    <xf numFmtId="0" fontId="18" fillId="0" borderId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38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1" borderId="0" applyNumberFormat="0" applyBorder="0" applyAlignment="0" applyProtection="0"/>
    <xf numFmtId="0" fontId="19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38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2" borderId="0" applyNumberFormat="0" applyBorder="0" applyAlignment="0" applyProtection="0"/>
    <xf numFmtId="0" fontId="20" fillId="43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5" borderId="0" applyNumberFormat="0" applyBorder="0" applyAlignment="0" applyProtection="0"/>
    <xf numFmtId="0" fontId="20" fillId="42" borderId="0" applyNumberFormat="0" applyBorder="0" applyAlignment="0" applyProtection="0"/>
    <xf numFmtId="0" fontId="20" fillId="43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50" borderId="0" applyNumberFormat="0" applyBorder="0" applyAlignment="0" applyProtection="0"/>
    <xf numFmtId="0" fontId="20" fillId="51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52" borderId="0" applyNumberFormat="0" applyBorder="0" applyAlignment="0" applyProtection="0"/>
    <xf numFmtId="0" fontId="20" fillId="49" borderId="0" applyNumberFormat="0" applyBorder="0" applyAlignment="0" applyProtection="0"/>
    <xf numFmtId="0" fontId="20" fillId="50" borderId="0" applyNumberFormat="0" applyBorder="0" applyAlignment="0" applyProtection="0"/>
    <xf numFmtId="0" fontId="20" fillId="51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52" borderId="0" applyNumberFormat="0" applyBorder="0" applyAlignment="0" applyProtection="0"/>
    <xf numFmtId="0" fontId="21" fillId="36" borderId="0" applyNumberFormat="0" applyBorder="0" applyAlignment="0" applyProtection="0"/>
    <xf numFmtId="0" fontId="22" fillId="53" borderId="14" applyNumberFormat="0" applyAlignment="0" applyProtection="0"/>
    <xf numFmtId="0" fontId="23" fillId="54" borderId="15" applyNumberFormat="0" applyAlignment="0" applyProtection="0"/>
    <xf numFmtId="0" fontId="24" fillId="40" borderId="14" applyNumberFormat="0" applyAlignment="0" applyProtection="0"/>
    <xf numFmtId="0" fontId="25" fillId="53" borderId="16" applyNumberFormat="0" applyAlignment="0" applyProtection="0"/>
    <xf numFmtId="0" fontId="26" fillId="37" borderId="0" applyNumberFormat="0" applyBorder="0" applyAlignment="0" applyProtection="0"/>
    <xf numFmtId="164" fontId="8" fillId="0" borderId="0" applyFont="0" applyFill="0" applyBorder="0" applyAlignment="0" applyProtection="0"/>
    <xf numFmtId="164" fontId="16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6" fillId="0" borderId="0" applyFon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17" applyNumberFormat="0" applyFill="0" applyAlignment="0" applyProtection="0"/>
    <xf numFmtId="0" fontId="29" fillId="0" borderId="18" applyNumberFormat="0" applyFill="0" applyAlignment="0" applyProtection="0"/>
    <xf numFmtId="0" fontId="30" fillId="0" borderId="19" applyNumberFormat="0" applyFill="0" applyAlignment="0" applyProtection="0"/>
    <xf numFmtId="0" fontId="30" fillId="0" borderId="0" applyNumberFormat="0" applyFill="0" applyBorder="0" applyAlignment="0" applyProtection="0"/>
    <xf numFmtId="0" fontId="31" fillId="0" borderId="20" applyNumberFormat="0" applyFill="0" applyAlignment="0" applyProtection="0"/>
    <xf numFmtId="0" fontId="23" fillId="54" borderId="15" applyNumberFormat="0" applyAlignment="0" applyProtection="0"/>
    <xf numFmtId="0" fontId="28" fillId="0" borderId="17" applyNumberFormat="0" applyFill="0" applyAlignment="0" applyProtection="0"/>
    <xf numFmtId="0" fontId="29" fillId="0" borderId="18" applyNumberFormat="0" applyFill="0" applyAlignment="0" applyProtection="0"/>
    <xf numFmtId="0" fontId="30" fillId="0" borderId="19" applyNumberFormat="0" applyFill="0" applyAlignment="0" applyProtection="0"/>
    <xf numFmtId="0" fontId="30" fillId="0" borderId="0" applyNumberFormat="0" applyFill="0" applyBorder="0" applyAlignment="0" applyProtection="0"/>
    <xf numFmtId="0" fontId="32" fillId="55" borderId="0" applyNumberFormat="0" applyBorder="0" applyAlignment="0" applyProtection="0"/>
    <xf numFmtId="0" fontId="32" fillId="55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8" fillId="0" borderId="0"/>
    <xf numFmtId="0" fontId="16" fillId="0" borderId="0"/>
    <xf numFmtId="0" fontId="16" fillId="0" borderId="0"/>
    <xf numFmtId="0" fontId="16" fillId="0" borderId="0"/>
    <xf numFmtId="0" fontId="12" fillId="0" borderId="0"/>
    <xf numFmtId="0" fontId="16" fillId="0" borderId="0"/>
    <xf numFmtId="0" fontId="12" fillId="0" borderId="0"/>
    <xf numFmtId="0" fontId="8" fillId="0" borderId="0"/>
    <xf numFmtId="0" fontId="12" fillId="0" borderId="0"/>
    <xf numFmtId="0" fontId="12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2" fillId="56" borderId="21" applyNumberFormat="0" applyFont="0" applyAlignment="0" applyProtection="0"/>
    <xf numFmtId="0" fontId="12" fillId="56" borderId="21" applyNumberFormat="0" applyFont="0" applyAlignment="0" applyProtection="0"/>
    <xf numFmtId="0" fontId="22" fillId="53" borderId="14" applyNumberFormat="0" applyAlignment="0" applyProtection="0"/>
    <xf numFmtId="9" fontId="12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33" fillId="0" borderId="22" applyNumberFormat="0" applyFill="0" applyAlignment="0" applyProtection="0"/>
    <xf numFmtId="0" fontId="27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2" fillId="56" borderId="21" applyNumberFormat="0" applyFont="0" applyAlignment="0" applyProtection="0"/>
    <xf numFmtId="0" fontId="12" fillId="56" borderId="21" applyNumberFormat="0" applyFont="0" applyAlignment="0" applyProtection="0"/>
    <xf numFmtId="0" fontId="21" fillId="36" borderId="0" applyNumberFormat="0" applyBorder="0" applyAlignment="0" applyProtection="0"/>
    <xf numFmtId="0" fontId="12" fillId="0" borderId="0"/>
    <xf numFmtId="9" fontId="1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6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6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2" fillId="0" borderId="0" applyFill="0" applyBorder="0" applyAlignment="0" applyProtection="0"/>
    <xf numFmtId="164" fontId="1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31" fillId="0" borderId="20" applyNumberFormat="0" applyFill="0" applyAlignment="0" applyProtection="0"/>
    <xf numFmtId="0" fontId="1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0" borderId="0"/>
    <xf numFmtId="0" fontId="8" fillId="0" borderId="0"/>
    <xf numFmtId="0" fontId="8" fillId="0" borderId="0"/>
    <xf numFmtId="0" fontId="18" fillId="0" borderId="0"/>
    <xf numFmtId="0" fontId="8" fillId="0" borderId="0"/>
    <xf numFmtId="0" fontId="8" fillId="0" borderId="0"/>
    <xf numFmtId="0" fontId="36" fillId="0" borderId="0"/>
    <xf numFmtId="0" fontId="16" fillId="0" borderId="0"/>
    <xf numFmtId="0" fontId="8" fillId="0" borderId="0"/>
    <xf numFmtId="0" fontId="8" fillId="0" borderId="0"/>
    <xf numFmtId="0" fontId="9" fillId="0" borderId="0"/>
    <xf numFmtId="0" fontId="18" fillId="0" borderId="0"/>
    <xf numFmtId="0" fontId="36" fillId="0" borderId="0"/>
    <xf numFmtId="0" fontId="8" fillId="0" borderId="0"/>
    <xf numFmtId="0" fontId="8" fillId="0" borderId="0"/>
    <xf numFmtId="0" fontId="8" fillId="0" borderId="0"/>
    <xf numFmtId="0" fontId="12" fillId="0" borderId="0"/>
    <xf numFmtId="0" fontId="8" fillId="0" borderId="0"/>
    <xf numFmtId="0" fontId="37" fillId="0" borderId="0"/>
    <xf numFmtId="0" fontId="12" fillId="0" borderId="0"/>
    <xf numFmtId="0" fontId="8" fillId="0" borderId="0"/>
    <xf numFmtId="0" fontId="8" fillId="0" borderId="0"/>
    <xf numFmtId="0" fontId="8" fillId="0" borderId="0"/>
    <xf numFmtId="0" fontId="16" fillId="0" borderId="0"/>
    <xf numFmtId="0" fontId="8" fillId="0" borderId="0"/>
    <xf numFmtId="0" fontId="12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8" fillId="0" borderId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12" fillId="0" borderId="0"/>
    <xf numFmtId="0" fontId="8" fillId="0" borderId="0"/>
    <xf numFmtId="0" fontId="16" fillId="0" borderId="0"/>
    <xf numFmtId="0" fontId="38" fillId="0" borderId="0"/>
    <xf numFmtId="0" fontId="36" fillId="0" borderId="0"/>
    <xf numFmtId="0" fontId="9" fillId="0" borderId="0"/>
    <xf numFmtId="0" fontId="9" fillId="0" borderId="0"/>
    <xf numFmtId="0" fontId="12" fillId="0" borderId="0"/>
    <xf numFmtId="166" fontId="12" fillId="0" borderId="0" applyFont="0" applyFill="0" applyBorder="0" applyAlignment="0" applyProtection="0"/>
    <xf numFmtId="0" fontId="8" fillId="0" borderId="0"/>
    <xf numFmtId="166" fontId="12" fillId="0" borderId="0" applyFont="0" applyFill="0" applyBorder="0" applyAlignment="0" applyProtection="0"/>
    <xf numFmtId="0" fontId="12" fillId="0" borderId="0"/>
    <xf numFmtId="0" fontId="8" fillId="0" borderId="0"/>
    <xf numFmtId="9" fontId="12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39" fillId="0" borderId="0" applyNumberFormat="0" applyFill="0" applyBorder="0" applyProtection="0">
      <alignment vertical="top" wrapText="1"/>
    </xf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16" fillId="33" borderId="0" applyNumberFormat="0" applyBorder="0" applyAlignment="0" applyProtection="0"/>
    <xf numFmtId="0" fontId="40" fillId="14" borderId="0" applyNumberFormat="0" applyBorder="0" applyAlignment="0" applyProtection="0"/>
    <xf numFmtId="0" fontId="40" fillId="18" borderId="0" applyNumberFormat="0" applyBorder="0" applyAlignment="0" applyProtection="0"/>
    <xf numFmtId="0" fontId="40" fillId="22" borderId="0" applyNumberFormat="0" applyBorder="0" applyAlignment="0" applyProtection="0"/>
    <xf numFmtId="0" fontId="40" fillId="26" borderId="0" applyNumberFormat="0" applyBorder="0" applyAlignment="0" applyProtection="0"/>
    <xf numFmtId="0" fontId="40" fillId="30" borderId="0" applyNumberFormat="0" applyBorder="0" applyAlignment="0" applyProtection="0"/>
    <xf numFmtId="0" fontId="40" fillId="34" borderId="0" applyNumberFormat="0" applyBorder="0" applyAlignment="0" applyProtection="0"/>
    <xf numFmtId="0" fontId="40" fillId="11" borderId="0" applyNumberFormat="0" applyBorder="0" applyAlignment="0" applyProtection="0"/>
    <xf numFmtId="0" fontId="40" fillId="15" borderId="0" applyNumberFormat="0" applyBorder="0" applyAlignment="0" applyProtection="0"/>
    <xf numFmtId="0" fontId="40" fillId="19" borderId="0" applyNumberFormat="0" applyBorder="0" applyAlignment="0" applyProtection="0"/>
    <xf numFmtId="0" fontId="40" fillId="23" borderId="0" applyNumberFormat="0" applyBorder="0" applyAlignment="0" applyProtection="0"/>
    <xf numFmtId="0" fontId="40" fillId="27" borderId="0" applyNumberFormat="0" applyBorder="0" applyAlignment="0" applyProtection="0"/>
    <xf numFmtId="0" fontId="40" fillId="31" borderId="0" applyNumberFormat="0" applyBorder="0" applyAlignment="0" applyProtection="0"/>
    <xf numFmtId="0" fontId="41" fillId="7" borderId="8" applyNumberFormat="0" applyAlignment="0" applyProtection="0"/>
    <xf numFmtId="0" fontId="42" fillId="8" borderId="9" applyNumberFormat="0" applyAlignment="0" applyProtection="0"/>
    <xf numFmtId="0" fontId="43" fillId="4" borderId="0" applyNumberFormat="0" applyBorder="0" applyAlignment="0" applyProtection="0"/>
    <xf numFmtId="0" fontId="44" fillId="0" borderId="10" applyNumberFormat="0" applyFill="0" applyAlignment="0" applyProtection="0"/>
    <xf numFmtId="0" fontId="45" fillId="9" borderId="11" applyNumberFormat="0" applyAlignment="0" applyProtection="0"/>
    <xf numFmtId="0" fontId="46" fillId="0" borderId="5" applyNumberFormat="0" applyFill="0" applyAlignment="0" applyProtection="0"/>
    <xf numFmtId="0" fontId="47" fillId="0" borderId="6" applyNumberFormat="0" applyFill="0" applyAlignment="0" applyProtection="0"/>
    <xf numFmtId="0" fontId="48" fillId="0" borderId="7" applyNumberFormat="0" applyFill="0" applyAlignment="0" applyProtection="0"/>
    <xf numFmtId="0" fontId="48" fillId="0" borderId="0" applyNumberFormat="0" applyFill="0" applyBorder="0" applyAlignment="0" applyProtection="0"/>
    <xf numFmtId="0" fontId="49" fillId="6" borderId="0" applyNumberFormat="0" applyBorder="0" applyAlignment="0" applyProtection="0"/>
    <xf numFmtId="0" fontId="50" fillId="8" borderId="8" applyNumberFormat="0" applyAlignment="0" applyProtection="0"/>
    <xf numFmtId="0" fontId="51" fillId="0" borderId="13" applyNumberFormat="0" applyFill="0" applyAlignment="0" applyProtection="0"/>
    <xf numFmtId="0" fontId="52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16" fillId="10" borderId="12" applyNumberFormat="0" applyFont="0" applyAlignment="0" applyProtection="0"/>
    <xf numFmtId="0" fontId="54" fillId="5" borderId="0" applyNumberFormat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6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164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0" fontId="6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16" fillId="0" borderId="0"/>
    <xf numFmtId="0" fontId="6" fillId="0" borderId="0"/>
    <xf numFmtId="164" fontId="16" fillId="0" borderId="0" applyFont="0" applyFill="0" applyBorder="0" applyAlignment="0" applyProtection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344">
    <xf numFmtId="0" fontId="0" fillId="0" borderId="0" xfId="0"/>
    <xf numFmtId="165" fontId="11" fillId="0" borderId="1" xfId="1" applyNumberFormat="1" applyFont="1" applyBorder="1" applyAlignment="1" applyProtection="1">
      <alignment horizontal="right" vertical="center" wrapText="1"/>
      <protection locked="0"/>
    </xf>
    <xf numFmtId="165" fontId="13" fillId="0" borderId="0" xfId="0" applyNumberFormat="1" applyFont="1"/>
    <xf numFmtId="165" fontId="14" fillId="0" borderId="0" xfId="0" applyNumberFormat="1" applyFont="1"/>
    <xf numFmtId="165" fontId="14" fillId="0" borderId="0" xfId="0" applyNumberFormat="1" applyFont="1" applyAlignment="1">
      <alignment vertical="center"/>
    </xf>
    <xf numFmtId="3" fontId="10" fillId="2" borderId="4" xfId="1" applyNumberFormat="1" applyFont="1" applyFill="1" applyBorder="1" applyAlignment="1">
      <alignment horizontal="right" vertical="center"/>
    </xf>
    <xf numFmtId="3" fontId="10" fillId="2" borderId="4" xfId="1" applyNumberFormat="1" applyFont="1" applyFill="1" applyBorder="1" applyAlignment="1">
      <alignment horizontal="right" vertical="center" wrapText="1"/>
    </xf>
    <xf numFmtId="3" fontId="11" fillId="0" borderId="4" xfId="1" applyNumberFormat="1" applyFont="1" applyBorder="1" applyAlignment="1">
      <alignment horizontal="right" vertical="center" wrapText="1"/>
    </xf>
    <xf numFmtId="3" fontId="11" fillId="2" borderId="4" xfId="1" applyNumberFormat="1" applyFont="1" applyFill="1" applyBorder="1" applyAlignment="1">
      <alignment horizontal="right" vertical="center" wrapText="1"/>
    </xf>
    <xf numFmtId="3" fontId="56" fillId="58" borderId="0" xfId="0" applyNumberFormat="1" applyFont="1" applyFill="1" applyAlignment="1">
      <alignment horizontal="right" vertical="center" wrapText="1"/>
    </xf>
    <xf numFmtId="3" fontId="56" fillId="59" borderId="0" xfId="0" applyNumberFormat="1" applyFont="1" applyFill="1" applyAlignment="1">
      <alignment horizontal="right" vertical="center" wrapText="1"/>
    </xf>
    <xf numFmtId="165" fontId="15" fillId="60" borderId="0" xfId="0" applyNumberFormat="1" applyFont="1" applyFill="1"/>
    <xf numFmtId="0" fontId="0" fillId="60" borderId="0" xfId="0" applyFill="1"/>
    <xf numFmtId="0" fontId="59" fillId="60" borderId="0" xfId="0" applyFont="1" applyFill="1"/>
    <xf numFmtId="165" fontId="60" fillId="60" borderId="0" xfId="0" applyNumberFormat="1" applyFont="1" applyFill="1" applyAlignment="1">
      <alignment horizontal="center" vertical="center" wrapText="1"/>
    </xf>
    <xf numFmtId="165" fontId="60" fillId="0" borderId="0" xfId="0" applyNumberFormat="1" applyFont="1" applyAlignment="1">
      <alignment horizontal="center" vertical="center" wrapText="1"/>
    </xf>
    <xf numFmtId="165" fontId="57" fillId="3" borderId="1" xfId="1" applyNumberFormat="1" applyFont="1" applyFill="1" applyBorder="1" applyAlignment="1">
      <alignment vertical="center" wrapText="1"/>
    </xf>
    <xf numFmtId="165" fontId="61" fillId="0" borderId="1" xfId="1" applyNumberFormat="1" applyFont="1" applyBorder="1" applyAlignment="1">
      <alignment horizontal="left" vertical="center" wrapText="1"/>
    </xf>
    <xf numFmtId="165" fontId="57" fillId="3" borderId="1" xfId="1" applyNumberFormat="1" applyFont="1" applyFill="1" applyBorder="1" applyAlignment="1">
      <alignment horizontal="left" vertical="center" wrapText="1"/>
    </xf>
    <xf numFmtId="165" fontId="61" fillId="0" borderId="1" xfId="1" applyNumberFormat="1" applyFont="1" applyBorder="1" applyAlignment="1">
      <alignment vertical="center" wrapText="1"/>
    </xf>
    <xf numFmtId="165" fontId="57" fillId="0" borderId="1" xfId="1" applyNumberFormat="1" applyFont="1" applyBorder="1" applyAlignment="1">
      <alignment horizontal="left" vertical="center" wrapText="1"/>
    </xf>
    <xf numFmtId="165" fontId="57" fillId="3" borderId="1" xfId="0" applyNumberFormat="1" applyFont="1" applyFill="1" applyBorder="1" applyAlignment="1">
      <alignment horizontal="justify" wrapText="1"/>
    </xf>
    <xf numFmtId="165" fontId="59" fillId="60" borderId="0" xfId="0" applyNumberFormat="1" applyFont="1" applyFill="1"/>
    <xf numFmtId="165" fontId="57" fillId="60" borderId="3" xfId="1" applyNumberFormat="1" applyFont="1" applyFill="1" applyBorder="1" applyAlignment="1">
      <alignment horizontal="left" vertical="center" wrapText="1"/>
    </xf>
    <xf numFmtId="165" fontId="57" fillId="60" borderId="0" xfId="1" applyNumberFormat="1" applyFont="1" applyFill="1" applyAlignment="1">
      <alignment horizontal="left" vertical="center" wrapText="1"/>
    </xf>
    <xf numFmtId="165" fontId="57" fillId="3" borderId="1" xfId="0" applyNumberFormat="1" applyFont="1" applyFill="1" applyBorder="1" applyAlignment="1">
      <alignment horizontal="justify" vertical="center" wrapText="1"/>
    </xf>
    <xf numFmtId="165" fontId="61" fillId="0" borderId="2" xfId="0" applyNumberFormat="1" applyFont="1" applyBorder="1" applyAlignment="1">
      <alignment horizontal="justify" wrapText="1"/>
    </xf>
    <xf numFmtId="165" fontId="61" fillId="0" borderId="1" xfId="0" applyNumberFormat="1" applyFont="1" applyBorder="1" applyAlignment="1">
      <alignment horizontal="justify" wrapText="1"/>
    </xf>
    <xf numFmtId="165" fontId="57" fillId="3" borderId="1" xfId="0" applyNumberFormat="1" applyFont="1" applyFill="1" applyBorder="1" applyAlignment="1">
      <alignment vertical="center" wrapText="1"/>
    </xf>
    <xf numFmtId="165" fontId="61" fillId="0" borderId="1" xfId="0" applyNumberFormat="1" applyFont="1" applyBorder="1" applyAlignment="1">
      <alignment wrapText="1"/>
    </xf>
    <xf numFmtId="165" fontId="57" fillId="0" borderId="1" xfId="0" applyNumberFormat="1" applyFont="1" applyBorder="1" applyAlignment="1">
      <alignment vertical="center" wrapText="1"/>
    </xf>
    <xf numFmtId="4" fontId="57" fillId="2" borderId="1" xfId="1" applyNumberFormat="1" applyFont="1" applyFill="1" applyBorder="1" applyAlignment="1">
      <alignment vertical="center"/>
    </xf>
    <xf numFmtId="4" fontId="57" fillId="2" borderId="1" xfId="1" applyNumberFormat="1" applyFont="1" applyFill="1" applyBorder="1" applyAlignment="1">
      <alignment horizontal="left" vertical="center" wrapText="1" indent="1"/>
    </xf>
    <xf numFmtId="4" fontId="57" fillId="0" borderId="1" xfId="1" applyNumberFormat="1" applyFont="1" applyBorder="1" applyAlignment="1">
      <alignment horizontal="left" vertical="center" wrapText="1" indent="1"/>
    </xf>
    <xf numFmtId="4" fontId="61" fillId="0" borderId="1" xfId="1" applyNumberFormat="1" applyFont="1" applyBorder="1" applyAlignment="1">
      <alignment horizontal="left" vertical="center" wrapText="1" indent="1"/>
    </xf>
    <xf numFmtId="4" fontId="61" fillId="2" borderId="1" xfId="1" applyNumberFormat="1" applyFont="1" applyFill="1" applyBorder="1" applyAlignment="1">
      <alignment horizontal="left" vertical="center" wrapText="1" indent="1"/>
    </xf>
    <xf numFmtId="4" fontId="57" fillId="2" borderId="1" xfId="1" applyNumberFormat="1" applyFont="1" applyFill="1" applyBorder="1" applyAlignment="1">
      <alignment vertical="center" wrapText="1"/>
    </xf>
    <xf numFmtId="4" fontId="57" fillId="2" borderId="1" xfId="1" applyNumberFormat="1" applyFont="1" applyFill="1" applyBorder="1" applyAlignment="1">
      <alignment horizontal="left" vertical="center" indent="1"/>
    </xf>
    <xf numFmtId="4" fontId="57" fillId="2" borderId="1" xfId="1" applyNumberFormat="1" applyFont="1" applyFill="1" applyBorder="1" applyAlignment="1">
      <alignment horizontal="left" vertical="center" wrapText="1"/>
    </xf>
    <xf numFmtId="4" fontId="61" fillId="0" borderId="1" xfId="1" applyNumberFormat="1" applyFont="1" applyBorder="1" applyAlignment="1">
      <alignment horizontal="left" vertical="center" wrapText="1"/>
    </xf>
    <xf numFmtId="4" fontId="61" fillId="0" borderId="1" xfId="1" applyNumberFormat="1" applyFont="1" applyBorder="1" applyAlignment="1">
      <alignment vertical="center" wrapText="1"/>
    </xf>
    <xf numFmtId="4" fontId="57" fillId="0" borderId="1" xfId="3" applyNumberFormat="1" applyFont="1" applyBorder="1" applyAlignment="1">
      <alignment wrapText="1"/>
    </xf>
    <xf numFmtId="165" fontId="59" fillId="0" borderId="0" xfId="0" applyNumberFormat="1" applyFont="1"/>
    <xf numFmtId="165" fontId="61" fillId="0" borderId="0" xfId="0" applyNumberFormat="1" applyFont="1"/>
    <xf numFmtId="4" fontId="57" fillId="2" borderId="23" xfId="1" applyNumberFormat="1" applyFont="1" applyFill="1" applyBorder="1" applyAlignment="1">
      <alignment vertical="center" wrapText="1"/>
    </xf>
    <xf numFmtId="4" fontId="61" fillId="0" borderId="23" xfId="1" applyNumberFormat="1" applyFont="1" applyBorder="1" applyAlignment="1">
      <alignment vertical="center" wrapText="1"/>
    </xf>
    <xf numFmtId="4" fontId="61" fillId="2" borderId="23" xfId="0" applyNumberFormat="1" applyFont="1" applyFill="1" applyBorder="1" applyAlignment="1">
      <alignment vertical="center" wrapText="1"/>
    </xf>
    <xf numFmtId="4" fontId="61" fillId="2" borderId="1" xfId="0" applyNumberFormat="1" applyFont="1" applyFill="1" applyBorder="1" applyAlignment="1">
      <alignment vertical="center" wrapText="1"/>
    </xf>
    <xf numFmtId="4" fontId="57" fillId="0" borderId="23" xfId="1" applyNumberFormat="1" applyFont="1" applyBorder="1" applyAlignment="1">
      <alignment vertical="center" wrapText="1"/>
    </xf>
    <xf numFmtId="4" fontId="57" fillId="0" borderId="1" xfId="1" applyNumberFormat="1" applyFont="1" applyBorder="1" applyAlignment="1">
      <alignment vertical="center" wrapText="1"/>
    </xf>
    <xf numFmtId="165" fontId="61" fillId="0" borderId="0" xfId="0" applyNumberFormat="1" applyFont="1" applyAlignment="1">
      <alignment vertical="center"/>
    </xf>
    <xf numFmtId="4" fontId="61" fillId="0" borderId="23" xfId="1" applyNumberFormat="1" applyFont="1" applyBorder="1" applyAlignment="1">
      <alignment horizontal="left" vertical="center" wrapText="1"/>
    </xf>
    <xf numFmtId="4" fontId="62" fillId="2" borderId="23" xfId="1" applyNumberFormat="1" applyFont="1" applyFill="1" applyBorder="1" applyAlignment="1">
      <alignment horizontal="left" vertical="center" wrapText="1"/>
    </xf>
    <xf numFmtId="4" fontId="62" fillId="2" borderId="1" xfId="1" applyNumberFormat="1" applyFont="1" applyFill="1" applyBorder="1" applyAlignment="1">
      <alignment horizontal="left" vertical="center" wrapText="1"/>
    </xf>
    <xf numFmtId="4" fontId="62" fillId="0" borderId="23" xfId="1" applyNumberFormat="1" applyFont="1" applyBorder="1" applyAlignment="1">
      <alignment vertical="center" wrapText="1"/>
    </xf>
    <xf numFmtId="4" fontId="62" fillId="0" borderId="1" xfId="1" applyNumberFormat="1" applyFont="1" applyBorder="1" applyAlignment="1">
      <alignment vertical="center" wrapText="1"/>
    </xf>
    <xf numFmtId="4" fontId="62" fillId="0" borderId="23" xfId="1" applyNumberFormat="1" applyFont="1" applyBorder="1" applyAlignment="1">
      <alignment horizontal="left" vertical="center" wrapText="1"/>
    </xf>
    <xf numFmtId="4" fontId="62" fillId="0" borderId="1" xfId="1" applyNumberFormat="1" applyFont="1" applyBorder="1" applyAlignment="1">
      <alignment horizontal="left" vertical="center" wrapText="1"/>
    </xf>
    <xf numFmtId="4" fontId="61" fillId="0" borderId="23" xfId="0" applyNumberFormat="1" applyFont="1" applyBorder="1" applyAlignment="1">
      <alignment wrapText="1"/>
    </xf>
    <xf numFmtId="4" fontId="61" fillId="0" borderId="1" xfId="0" applyNumberFormat="1" applyFont="1" applyBorder="1" applyAlignment="1">
      <alignment wrapText="1"/>
    </xf>
    <xf numFmtId="4" fontId="57" fillId="2" borderId="23" xfId="0" applyNumberFormat="1" applyFont="1" applyFill="1" applyBorder="1" applyAlignment="1">
      <alignment wrapText="1"/>
    </xf>
    <xf numFmtId="4" fontId="57" fillId="2" borderId="1" xfId="0" applyNumberFormat="1" applyFont="1" applyFill="1" applyBorder="1" applyAlignment="1">
      <alignment wrapText="1"/>
    </xf>
    <xf numFmtId="3" fontId="10" fillId="2" borderId="1" xfId="1" applyNumberFormat="1" applyFont="1" applyFill="1" applyBorder="1" applyAlignment="1">
      <alignment horizontal="right" vertical="center" wrapText="1"/>
    </xf>
    <xf numFmtId="165" fontId="10" fillId="60" borderId="3" xfId="1" applyNumberFormat="1" applyFont="1" applyFill="1" applyBorder="1" applyAlignment="1">
      <alignment horizontal="right" vertical="center" wrapText="1"/>
    </xf>
    <xf numFmtId="165" fontId="10" fillId="60" borderId="0" xfId="1" applyNumberFormat="1" applyFont="1" applyFill="1" applyAlignment="1">
      <alignment horizontal="right" vertical="center" wrapText="1"/>
    </xf>
    <xf numFmtId="165" fontId="61" fillId="60" borderId="0" xfId="0" applyNumberFormat="1" applyFont="1" applyFill="1"/>
    <xf numFmtId="165" fontId="14" fillId="60" borderId="0" xfId="0" applyNumberFormat="1" applyFont="1" applyFill="1"/>
    <xf numFmtId="165" fontId="61" fillId="60" borderId="0" xfId="0" applyNumberFormat="1" applyFont="1" applyFill="1" applyAlignment="1">
      <alignment vertical="center"/>
    </xf>
    <xf numFmtId="165" fontId="14" fillId="60" borderId="0" xfId="0" applyNumberFormat="1" applyFont="1" applyFill="1" applyAlignment="1">
      <alignment vertical="center"/>
    </xf>
    <xf numFmtId="3" fontId="10" fillId="2" borderId="1" xfId="1" applyNumberFormat="1" applyFont="1" applyFill="1" applyBorder="1" applyAlignment="1">
      <alignment vertical="center" wrapText="1"/>
    </xf>
    <xf numFmtId="3" fontId="11" fillId="0" borderId="1" xfId="1" applyNumberFormat="1" applyFont="1" applyBorder="1" applyAlignment="1">
      <alignment vertical="center" wrapText="1"/>
    </xf>
    <xf numFmtId="3" fontId="10" fillId="0" borderId="1" xfId="3" applyNumberFormat="1" applyFont="1" applyBorder="1" applyAlignment="1">
      <alignment wrapText="1"/>
    </xf>
    <xf numFmtId="3" fontId="11" fillId="2" borderId="1" xfId="0" applyNumberFormat="1" applyFont="1" applyFill="1" applyBorder="1" applyAlignment="1">
      <alignment vertical="center" wrapText="1"/>
    </xf>
    <xf numFmtId="3" fontId="10" fillId="0" borderId="1" xfId="1" applyNumberFormat="1" applyFont="1" applyBorder="1" applyAlignment="1">
      <alignment vertical="center" wrapText="1"/>
    </xf>
    <xf numFmtId="3" fontId="11" fillId="0" borderId="1" xfId="1" applyNumberFormat="1" applyFont="1" applyBorder="1" applyAlignment="1">
      <alignment horizontal="right" vertical="center" wrapText="1"/>
    </xf>
    <xf numFmtId="3" fontId="58" fillId="2" borderId="1" xfId="1" applyNumberFormat="1" applyFont="1" applyFill="1" applyBorder="1" applyAlignment="1">
      <alignment horizontal="right" vertical="center" wrapText="1"/>
    </xf>
    <xf numFmtId="3" fontId="58" fillId="0" borderId="1" xfId="1" applyNumberFormat="1" applyFont="1" applyBorder="1" applyAlignment="1">
      <alignment horizontal="right" vertical="center" wrapText="1"/>
    </xf>
    <xf numFmtId="3" fontId="11" fillId="0" borderId="1" xfId="0" applyNumberFormat="1" applyFont="1" applyBorder="1" applyAlignment="1">
      <alignment horizontal="right" wrapText="1"/>
    </xf>
    <xf numFmtId="3" fontId="10" fillId="2" borderId="1" xfId="0" applyNumberFormat="1" applyFont="1" applyFill="1" applyBorder="1" applyAlignment="1">
      <alignment horizontal="right" wrapText="1"/>
    </xf>
    <xf numFmtId="165" fontId="61" fillId="0" borderId="2" xfId="0" applyNumberFormat="1" applyFont="1" applyBorder="1" applyAlignment="1">
      <alignment horizontal="left" vertical="center" wrapText="1"/>
    </xf>
    <xf numFmtId="3" fontId="10" fillId="3" borderId="1" xfId="1" applyNumberFormat="1" applyFont="1" applyFill="1" applyBorder="1" applyAlignment="1">
      <alignment horizontal="right" vertical="center" wrapText="1"/>
    </xf>
    <xf numFmtId="3" fontId="10" fillId="0" borderId="1" xfId="1" applyNumberFormat="1" applyFont="1" applyBorder="1" applyAlignment="1">
      <alignment horizontal="right" vertical="center" wrapText="1"/>
    </xf>
    <xf numFmtId="3" fontId="10" fillId="3" borderId="1" xfId="0" applyNumberFormat="1" applyFont="1" applyFill="1" applyBorder="1" applyAlignment="1">
      <alignment horizontal="right" wrapText="1"/>
    </xf>
    <xf numFmtId="4" fontId="10" fillId="3" borderId="1" xfId="0" applyNumberFormat="1" applyFont="1" applyFill="1" applyBorder="1" applyAlignment="1">
      <alignment horizontal="right" vertical="center" wrapText="1"/>
    </xf>
    <xf numFmtId="4" fontId="11" fillId="0" borderId="1" xfId="0" applyNumberFormat="1" applyFont="1" applyBorder="1" applyAlignment="1">
      <alignment horizontal="right" wrapText="1"/>
    </xf>
    <xf numFmtId="4" fontId="10" fillId="3" borderId="1" xfId="1" applyNumberFormat="1" applyFont="1" applyFill="1" applyBorder="1" applyAlignment="1">
      <alignment horizontal="right" vertical="center" wrapText="1"/>
    </xf>
    <xf numFmtId="3" fontId="10" fillId="3" borderId="1" xfId="0" applyNumberFormat="1" applyFont="1" applyFill="1" applyBorder="1" applyAlignment="1">
      <alignment vertical="center" wrapText="1"/>
    </xf>
    <xf numFmtId="3" fontId="11" fillId="0" borderId="1" xfId="0" applyNumberFormat="1" applyFont="1" applyBorder="1" applyAlignment="1">
      <alignment wrapText="1"/>
    </xf>
    <xf numFmtId="3" fontId="10" fillId="3" borderId="1" xfId="1" applyNumberFormat="1" applyFont="1" applyFill="1" applyBorder="1" applyAlignment="1">
      <alignment vertical="center" wrapText="1"/>
    </xf>
    <xf numFmtId="3" fontId="10" fillId="0" borderId="1" xfId="0" applyNumberFormat="1" applyFont="1" applyBorder="1" applyAlignment="1">
      <alignment vertical="center" wrapText="1"/>
    </xf>
    <xf numFmtId="3" fontId="11" fillId="1" borderId="1" xfId="1" applyNumberFormat="1" applyFont="1" applyFill="1" applyBorder="1" applyAlignment="1">
      <alignment horizontal="right" vertical="center" wrapText="1"/>
    </xf>
    <xf numFmtId="167" fontId="11" fillId="0" borderId="1" xfId="0" applyNumberFormat="1" applyFont="1" applyBorder="1" applyAlignment="1">
      <alignment horizontal="right" wrapText="1"/>
    </xf>
    <xf numFmtId="4" fontId="61" fillId="0" borderId="3" xfId="1" applyNumberFormat="1" applyFont="1" applyBorder="1" applyAlignment="1">
      <alignment horizontal="left" vertical="center"/>
    </xf>
    <xf numFmtId="165" fontId="57" fillId="61" borderId="1" xfId="1" applyNumberFormat="1" applyFont="1" applyFill="1" applyBorder="1" applyAlignment="1">
      <alignment horizontal="center" vertical="center" wrapText="1"/>
    </xf>
    <xf numFmtId="165" fontId="10" fillId="61" borderId="1" xfId="1" applyNumberFormat="1" applyFont="1" applyFill="1" applyBorder="1" applyAlignment="1">
      <alignment horizontal="center" vertical="center" wrapText="1"/>
    </xf>
    <xf numFmtId="3" fontId="10" fillId="61" borderId="1" xfId="1" applyNumberFormat="1" applyFont="1" applyFill="1" applyBorder="1" applyAlignment="1">
      <alignment horizontal="center" vertical="center" wrapText="1"/>
    </xf>
    <xf numFmtId="165" fontId="57" fillId="61" borderId="1" xfId="0" applyNumberFormat="1" applyFont="1" applyFill="1" applyBorder="1" applyAlignment="1">
      <alignment horizontal="center" vertical="center" wrapText="1"/>
    </xf>
    <xf numFmtId="165" fontId="57" fillId="61" borderId="1" xfId="0" applyNumberFormat="1" applyFont="1" applyFill="1" applyBorder="1" applyAlignment="1">
      <alignment horizontal="center" vertical="center"/>
    </xf>
    <xf numFmtId="3" fontId="0" fillId="60" borderId="0" xfId="0" applyNumberFormat="1" applyFill="1"/>
    <xf numFmtId="3" fontId="53" fillId="60" borderId="0" xfId="0" applyNumberFormat="1" applyFont="1" applyFill="1"/>
    <xf numFmtId="4" fontId="0" fillId="60" borderId="0" xfId="0" applyNumberFormat="1" applyFill="1"/>
    <xf numFmtId="14" fontId="55" fillId="57" borderId="0" xfId="0" applyNumberFormat="1" applyFont="1" applyFill="1" applyAlignment="1">
      <alignment horizontal="center" vertical="center" wrapText="1"/>
    </xf>
    <xf numFmtId="3" fontId="56" fillId="59" borderId="27" xfId="0" applyNumberFormat="1" applyFont="1" applyFill="1" applyBorder="1" applyAlignment="1">
      <alignment horizontal="right" vertical="center" wrapText="1"/>
    </xf>
    <xf numFmtId="164" fontId="11" fillId="0" borderId="1" xfId="272" applyFont="1" applyFill="1" applyBorder="1" applyAlignment="1">
      <alignment horizontal="right" wrapText="1"/>
    </xf>
    <xf numFmtId="164" fontId="11" fillId="0" borderId="1" xfId="272" applyFont="1" applyFill="1" applyBorder="1" applyAlignment="1">
      <alignment horizontal="right" vertical="center" wrapText="1"/>
    </xf>
    <xf numFmtId="3" fontId="10" fillId="2" borderId="4" xfId="1" quotePrefix="1" applyNumberFormat="1" applyFont="1" applyFill="1" applyBorder="1" applyAlignment="1">
      <alignment horizontal="right" vertical="center" wrapText="1"/>
    </xf>
    <xf numFmtId="4" fontId="57" fillId="60" borderId="0" xfId="1" applyNumberFormat="1" applyFont="1" applyFill="1" applyAlignment="1">
      <alignment horizontal="left" vertical="center" wrapText="1"/>
    </xf>
    <xf numFmtId="3" fontId="10" fillId="60" borderId="0" xfId="1" applyNumberFormat="1" applyFont="1" applyFill="1" applyAlignment="1">
      <alignment horizontal="right" vertical="center" wrapText="1"/>
    </xf>
    <xf numFmtId="4" fontId="57" fillId="2" borderId="28" xfId="1" applyNumberFormat="1" applyFont="1" applyFill="1" applyBorder="1" applyAlignment="1">
      <alignment horizontal="left" vertical="center" wrapText="1"/>
    </xf>
    <xf numFmtId="3" fontId="10" fillId="2" borderId="28" xfId="1" applyNumberFormat="1" applyFont="1" applyFill="1" applyBorder="1" applyAlignment="1">
      <alignment horizontal="right" vertical="center" wrapText="1"/>
    </xf>
    <xf numFmtId="0" fontId="15" fillId="60" borderId="0" xfId="0" applyFont="1" applyFill="1"/>
    <xf numFmtId="0" fontId="65" fillId="60" borderId="0" xfId="0" applyFont="1" applyFill="1"/>
    <xf numFmtId="165" fontId="57" fillId="0" borderId="2" xfId="0" applyNumberFormat="1" applyFont="1" applyBorder="1" applyAlignment="1">
      <alignment horizontal="left" vertical="center" wrapText="1"/>
    </xf>
    <xf numFmtId="164" fontId="10" fillId="3" borderId="1" xfId="272" applyFont="1" applyFill="1" applyBorder="1" applyAlignment="1">
      <alignment vertical="center" wrapText="1"/>
    </xf>
    <xf numFmtId="4" fontId="57" fillId="0" borderId="23" xfId="0" applyNumberFormat="1" applyFont="1" applyBorder="1" applyAlignment="1">
      <alignment wrapText="1"/>
    </xf>
    <xf numFmtId="4" fontId="57" fillId="0" borderId="1" xfId="0" applyNumberFormat="1" applyFont="1" applyBorder="1" applyAlignment="1">
      <alignment wrapText="1"/>
    </xf>
    <xf numFmtId="3" fontId="10" fillId="0" borderId="1" xfId="0" applyNumberFormat="1" applyFont="1" applyBorder="1" applyAlignment="1">
      <alignment horizontal="right" wrapText="1"/>
    </xf>
    <xf numFmtId="0" fontId="51" fillId="60" borderId="0" xfId="0" applyFont="1" applyFill="1"/>
    <xf numFmtId="9" fontId="0" fillId="60" borderId="0" xfId="273" applyFont="1" applyFill="1"/>
    <xf numFmtId="4" fontId="57" fillId="2" borderId="23" xfId="1" applyNumberFormat="1" applyFont="1" applyFill="1" applyBorder="1" applyAlignment="1">
      <alignment horizontal="left" vertical="center" wrapText="1"/>
    </xf>
    <xf numFmtId="4" fontId="57" fillId="0" borderId="23" xfId="1" applyNumberFormat="1" applyFont="1" applyBorder="1" applyAlignment="1">
      <alignment horizontal="left" vertical="center" wrapText="1"/>
    </xf>
    <xf numFmtId="4" fontId="57" fillId="0" borderId="1" xfId="1" applyNumberFormat="1" applyFont="1" applyBorder="1" applyAlignment="1">
      <alignment horizontal="left" vertical="center" wrapText="1"/>
    </xf>
    <xf numFmtId="3" fontId="56" fillId="59" borderId="29" xfId="0" applyNumberFormat="1" applyFont="1" applyFill="1" applyBorder="1" applyAlignment="1">
      <alignment horizontal="right" vertical="center" wrapText="1"/>
    </xf>
    <xf numFmtId="3" fontId="56" fillId="58" borderId="30" xfId="0" applyNumberFormat="1" applyFont="1" applyFill="1" applyBorder="1" applyAlignment="1">
      <alignment horizontal="right" vertical="center" wrapText="1"/>
    </xf>
    <xf numFmtId="165" fontId="0" fillId="60" borderId="0" xfId="0" applyNumberFormat="1" applyFill="1"/>
    <xf numFmtId="165" fontId="61" fillId="0" borderId="28" xfId="1" applyNumberFormat="1" applyFont="1" applyBorder="1" applyAlignment="1">
      <alignment vertical="center" wrapText="1"/>
    </xf>
    <xf numFmtId="3" fontId="11" fillId="0" borderId="28" xfId="1" applyNumberFormat="1" applyFont="1" applyBorder="1" applyAlignment="1">
      <alignment vertical="center" wrapText="1"/>
    </xf>
    <xf numFmtId="168" fontId="10" fillId="61" borderId="1" xfId="1" applyNumberFormat="1" applyFont="1" applyFill="1" applyBorder="1" applyAlignment="1">
      <alignment horizontal="center" vertical="center" wrapText="1"/>
    </xf>
    <xf numFmtId="4" fontId="61" fillId="0" borderId="28" xfId="1" applyNumberFormat="1" applyFont="1" applyBorder="1" applyAlignment="1">
      <alignment horizontal="left" vertical="center" wrapText="1" indent="1"/>
    </xf>
    <xf numFmtId="4" fontId="61" fillId="0" borderId="28" xfId="1" applyNumberFormat="1" applyFont="1" applyBorder="1" applyAlignment="1">
      <alignment vertical="center" wrapText="1"/>
    </xf>
    <xf numFmtId="49" fontId="10" fillId="61" borderId="1" xfId="1" applyNumberFormat="1" applyFont="1" applyFill="1" applyBorder="1" applyAlignment="1">
      <alignment horizontal="center" vertical="center" wrapText="1"/>
    </xf>
    <xf numFmtId="14" fontId="10" fillId="61" borderId="1" xfId="1" applyNumberFormat="1" applyFont="1" applyFill="1" applyBorder="1" applyAlignment="1">
      <alignment horizontal="center" vertical="center" wrapText="1"/>
    </xf>
    <xf numFmtId="4" fontId="57" fillId="3" borderId="1" xfId="1" applyNumberFormat="1" applyFont="1" applyFill="1" applyBorder="1" applyAlignment="1">
      <alignment vertical="center" wrapText="1"/>
    </xf>
    <xf numFmtId="3" fontId="60" fillId="60" borderId="0" xfId="0" applyNumberFormat="1" applyFont="1" applyFill="1" applyAlignment="1">
      <alignment horizontal="center" vertical="center" wrapText="1"/>
    </xf>
    <xf numFmtId="3" fontId="60" fillId="0" borderId="0" xfId="0" applyNumberFormat="1" applyFont="1" applyAlignment="1">
      <alignment horizontal="center" vertical="center" wrapText="1"/>
    </xf>
    <xf numFmtId="3" fontId="57" fillId="2" borderId="1" xfId="1" applyNumberFormat="1" applyFont="1" applyFill="1" applyBorder="1" applyAlignment="1">
      <alignment vertical="center"/>
    </xf>
    <xf numFmtId="3" fontId="57" fillId="2" borderId="1" xfId="1" applyNumberFormat="1" applyFont="1" applyFill="1" applyBorder="1" applyAlignment="1">
      <alignment horizontal="left" vertical="center" indent="1"/>
    </xf>
    <xf numFmtId="3" fontId="57" fillId="61" borderId="1" xfId="0" applyNumberFormat="1" applyFont="1" applyFill="1" applyBorder="1" applyAlignment="1">
      <alignment horizontal="center" vertical="center" wrapText="1"/>
    </xf>
    <xf numFmtId="3" fontId="15" fillId="60" borderId="0" xfId="0" applyNumberFormat="1" applyFont="1" applyFill="1"/>
    <xf numFmtId="3" fontId="59" fillId="60" borderId="0" xfId="0" applyNumberFormat="1" applyFont="1" applyFill="1"/>
    <xf numFmtId="3" fontId="57" fillId="61" borderId="1" xfId="1" applyNumberFormat="1" applyFont="1" applyFill="1" applyBorder="1" applyAlignment="1">
      <alignment horizontal="center" vertical="center"/>
    </xf>
    <xf numFmtId="3" fontId="57" fillId="3" borderId="1" xfId="1" applyNumberFormat="1" applyFont="1" applyFill="1" applyBorder="1" applyAlignment="1">
      <alignment vertical="center"/>
    </xf>
    <xf numFmtId="3" fontId="10" fillId="3" borderId="1" xfId="1" applyNumberFormat="1" applyFont="1" applyFill="1" applyBorder="1" applyAlignment="1">
      <alignment horizontal="right" vertical="center"/>
    </xf>
    <xf numFmtId="3" fontId="61" fillId="0" borderId="1" xfId="1" applyNumberFormat="1" applyFont="1" applyBorder="1" applyAlignment="1">
      <alignment horizontal="left" vertical="center"/>
    </xf>
    <xf numFmtId="3" fontId="11" fillId="0" borderId="1" xfId="1" applyNumberFormat="1" applyFont="1" applyBorder="1" applyAlignment="1">
      <alignment horizontal="right" vertical="center"/>
    </xf>
    <xf numFmtId="3" fontId="57" fillId="3" borderId="1" xfId="1" applyNumberFormat="1" applyFont="1" applyFill="1" applyBorder="1" applyAlignment="1">
      <alignment horizontal="left" vertical="center"/>
    </xf>
    <xf numFmtId="3" fontId="61" fillId="0" borderId="1" xfId="1" applyNumberFormat="1" applyFont="1" applyBorder="1" applyAlignment="1">
      <alignment vertical="center"/>
    </xf>
    <xf numFmtId="3" fontId="57" fillId="60" borderId="3" xfId="1" applyNumberFormat="1" applyFont="1" applyFill="1" applyBorder="1" applyAlignment="1">
      <alignment horizontal="left" vertical="center"/>
    </xf>
    <xf numFmtId="3" fontId="10" fillId="60" borderId="3" xfId="1" applyNumberFormat="1" applyFont="1" applyFill="1" applyBorder="1" applyAlignment="1">
      <alignment horizontal="right" vertical="center"/>
    </xf>
    <xf numFmtId="3" fontId="57" fillId="60" borderId="0" xfId="1" applyNumberFormat="1" applyFont="1" applyFill="1" applyAlignment="1">
      <alignment horizontal="left" vertical="center"/>
    </xf>
    <xf numFmtId="3" fontId="10" fillId="60" borderId="0" xfId="1" applyNumberFormat="1" applyFont="1" applyFill="1" applyAlignment="1">
      <alignment horizontal="right" vertical="center"/>
    </xf>
    <xf numFmtId="3" fontId="57" fillId="3" borderId="1" xfId="0" applyNumberFormat="1" applyFont="1" applyFill="1" applyBorder="1" applyAlignment="1">
      <alignment horizontal="justify" vertical="center"/>
    </xf>
    <xf numFmtId="3" fontId="10" fillId="3" borderId="1" xfId="0" applyNumberFormat="1" applyFont="1" applyFill="1" applyBorder="1" applyAlignment="1">
      <alignment horizontal="right" vertical="center"/>
    </xf>
    <xf numFmtId="3" fontId="61" fillId="0" borderId="2" xfId="0" applyNumberFormat="1" applyFont="1" applyBorder="1" applyAlignment="1">
      <alignment horizontal="justify"/>
    </xf>
    <xf numFmtId="3" fontId="61" fillId="0" borderId="1" xfId="0" applyNumberFormat="1" applyFont="1" applyBorder="1" applyAlignment="1">
      <alignment horizontal="justify"/>
    </xf>
    <xf numFmtId="3" fontId="57" fillId="0" borderId="2" xfId="0" applyNumberFormat="1" applyFont="1" applyBorder="1" applyAlignment="1">
      <alignment horizontal="left" vertical="center"/>
    </xf>
    <xf numFmtId="3" fontId="10" fillId="0" borderId="1" xfId="1" applyNumberFormat="1" applyFont="1" applyBorder="1" applyAlignment="1">
      <alignment horizontal="right" vertical="center"/>
    </xf>
    <xf numFmtId="3" fontId="61" fillId="0" borderId="2" xfId="0" applyNumberFormat="1" applyFont="1" applyBorder="1" applyAlignment="1">
      <alignment horizontal="left" vertical="center"/>
    </xf>
    <xf numFmtId="3" fontId="65" fillId="60" borderId="0" xfId="0" applyNumberFormat="1" applyFont="1" applyFill="1"/>
    <xf numFmtId="3" fontId="57" fillId="3" borderId="1" xfId="0" applyNumberFormat="1" applyFont="1" applyFill="1" applyBorder="1" applyAlignment="1">
      <alignment vertical="center"/>
    </xf>
    <xf numFmtId="3" fontId="10" fillId="3" borderId="1" xfId="0" applyNumberFormat="1" applyFont="1" applyFill="1" applyBorder="1" applyAlignment="1">
      <alignment vertical="center"/>
    </xf>
    <xf numFmtId="3" fontId="11" fillId="0" borderId="1" xfId="1" applyNumberFormat="1" applyFont="1" applyBorder="1" applyAlignment="1">
      <alignment vertical="center"/>
    </xf>
    <xf numFmtId="3" fontId="61" fillId="0" borderId="28" xfId="1" applyNumberFormat="1" applyFont="1" applyBorder="1" applyAlignment="1">
      <alignment vertical="center"/>
    </xf>
    <xf numFmtId="3" fontId="11" fillId="0" borderId="28" xfId="1" applyNumberFormat="1" applyFont="1" applyBorder="1" applyAlignment="1">
      <alignment vertical="center"/>
    </xf>
    <xf numFmtId="3" fontId="61" fillId="0" borderId="1" xfId="0" applyNumberFormat="1" applyFont="1" applyBorder="1"/>
    <xf numFmtId="3" fontId="11" fillId="0" borderId="1" xfId="0" applyNumberFormat="1" applyFont="1" applyBorder="1"/>
    <xf numFmtId="3" fontId="13" fillId="0" borderId="0" xfId="0" applyNumberFormat="1" applyFont="1"/>
    <xf numFmtId="3" fontId="10" fillId="3" borderId="1" xfId="272" applyNumberFormat="1" applyFont="1" applyFill="1" applyBorder="1" applyAlignment="1">
      <alignment vertical="center"/>
    </xf>
    <xf numFmtId="3" fontId="11" fillId="0" borderId="4" xfId="1" applyNumberFormat="1" applyFont="1" applyBorder="1" applyAlignment="1">
      <alignment horizontal="right" vertical="center"/>
    </xf>
    <xf numFmtId="3" fontId="61" fillId="0" borderId="1" xfId="1" applyNumberFormat="1" applyFont="1" applyBorder="1" applyAlignment="1">
      <alignment horizontal="left" vertical="center" indent="1"/>
    </xf>
    <xf numFmtId="3" fontId="61" fillId="0" borderId="28" xfId="1" applyNumberFormat="1" applyFont="1" applyBorder="1" applyAlignment="1">
      <alignment horizontal="left" vertical="center" indent="1"/>
    </xf>
    <xf numFmtId="3" fontId="10" fillId="2" borderId="1" xfId="1" applyNumberFormat="1" applyFont="1" applyFill="1" applyBorder="1" applyAlignment="1">
      <alignment vertical="center"/>
    </xf>
    <xf numFmtId="3" fontId="57" fillId="2" borderId="23" xfId="1" applyNumberFormat="1" applyFont="1" applyFill="1" applyBorder="1" applyAlignment="1">
      <alignment vertical="center"/>
    </xf>
    <xf numFmtId="3" fontId="61" fillId="0" borderId="23" xfId="1" applyNumberFormat="1" applyFont="1" applyBorder="1" applyAlignment="1">
      <alignment vertical="center"/>
    </xf>
    <xf numFmtId="3" fontId="10" fillId="2" borderId="1" xfId="1" applyNumberFormat="1" applyFont="1" applyFill="1" applyBorder="1" applyAlignment="1">
      <alignment horizontal="right" vertical="center"/>
    </xf>
    <xf numFmtId="3" fontId="61" fillId="0" borderId="23" xfId="1" applyNumberFormat="1" applyFont="1" applyBorder="1" applyAlignment="1">
      <alignment horizontal="left" vertical="center"/>
    </xf>
    <xf numFmtId="3" fontId="57" fillId="2" borderId="23" xfId="1" applyNumberFormat="1" applyFont="1" applyFill="1" applyBorder="1" applyAlignment="1">
      <alignment horizontal="left" vertical="center"/>
    </xf>
    <xf numFmtId="3" fontId="57" fillId="2" borderId="1" xfId="1" applyNumberFormat="1" applyFont="1" applyFill="1" applyBorder="1" applyAlignment="1">
      <alignment horizontal="left" vertical="center"/>
    </xf>
    <xf numFmtId="3" fontId="0" fillId="60" borderId="0" xfId="273" applyNumberFormat="1" applyFont="1" applyFill="1" applyAlignment="1"/>
    <xf numFmtId="4" fontId="11" fillId="0" borderId="1" xfId="0" applyNumberFormat="1" applyFont="1" applyBorder="1" applyAlignment="1">
      <alignment horizontal="right"/>
    </xf>
    <xf numFmtId="4" fontId="10" fillId="3" borderId="1" xfId="1" applyNumberFormat="1" applyFont="1" applyFill="1" applyBorder="1" applyAlignment="1">
      <alignment horizontal="right" vertical="center"/>
    </xf>
    <xf numFmtId="4" fontId="11" fillId="0" borderId="1" xfId="272" applyNumberFormat="1" applyFont="1" applyFill="1" applyBorder="1" applyAlignment="1">
      <alignment horizontal="right"/>
    </xf>
    <xf numFmtId="14" fontId="10" fillId="61" borderId="1" xfId="1" applyNumberFormat="1" applyFont="1" applyFill="1" applyBorder="1" applyAlignment="1">
      <alignment horizontal="center" vertical="center"/>
    </xf>
    <xf numFmtId="3" fontId="67" fillId="62" borderId="0" xfId="0" applyNumberFormat="1" applyFont="1" applyFill="1"/>
    <xf numFmtId="3" fontId="11" fillId="0" borderId="28" xfId="1" applyNumberFormat="1" applyFont="1" applyBorder="1" applyAlignment="1">
      <alignment horizontal="right" vertical="center"/>
    </xf>
    <xf numFmtId="3" fontId="61" fillId="63" borderId="28" xfId="1" applyNumberFormat="1" applyFont="1" applyFill="1" applyBorder="1" applyAlignment="1">
      <alignment vertical="center"/>
    </xf>
    <xf numFmtId="3" fontId="68" fillId="63" borderId="0" xfId="0" applyNumberFormat="1" applyFont="1" applyFill="1" applyAlignment="1">
      <alignment horizontal="left" vertical="center"/>
    </xf>
    <xf numFmtId="3" fontId="11" fillId="63" borderId="28" xfId="1" applyNumberFormat="1" applyFont="1" applyFill="1" applyBorder="1" applyAlignment="1">
      <alignment horizontal="right" vertical="center"/>
    </xf>
    <xf numFmtId="3" fontId="11" fillId="63" borderId="1" xfId="1" applyNumberFormat="1" applyFont="1" applyFill="1" applyBorder="1" applyAlignment="1">
      <alignment vertical="center"/>
    </xf>
    <xf numFmtId="3" fontId="11" fillId="63" borderId="1" xfId="1" applyNumberFormat="1" applyFont="1" applyFill="1" applyBorder="1" applyAlignment="1">
      <alignment horizontal="right" vertical="center"/>
    </xf>
    <xf numFmtId="3" fontId="0" fillId="63" borderId="0" xfId="0" applyNumberFormat="1" applyFill="1"/>
    <xf numFmtId="3" fontId="61" fillId="63" borderId="28" xfId="1" applyNumberFormat="1" applyFont="1" applyFill="1" applyBorder="1" applyAlignment="1">
      <alignment horizontal="left" vertical="center" indent="1"/>
    </xf>
    <xf numFmtId="3" fontId="11" fillId="63" borderId="4" xfId="1" applyNumberFormat="1" applyFont="1" applyFill="1" applyBorder="1" applyAlignment="1">
      <alignment horizontal="right" vertical="center"/>
    </xf>
    <xf numFmtId="3" fontId="11" fillId="63" borderId="28" xfId="1" applyNumberFormat="1" applyFont="1" applyFill="1" applyBorder="1" applyAlignment="1">
      <alignment vertical="center"/>
    </xf>
    <xf numFmtId="3" fontId="61" fillId="63" borderId="1" xfId="1" applyNumberFormat="1" applyFont="1" applyFill="1" applyBorder="1" applyAlignment="1">
      <alignment vertical="center"/>
    </xf>
    <xf numFmtId="3" fontId="61" fillId="63" borderId="23" xfId="1" applyNumberFormat="1" applyFont="1" applyFill="1" applyBorder="1" applyAlignment="1">
      <alignment vertical="center"/>
    </xf>
    <xf numFmtId="3" fontId="0" fillId="0" borderId="0" xfId="0" applyNumberFormat="1"/>
    <xf numFmtId="3" fontId="56" fillId="0" borderId="0" xfId="0" applyNumberFormat="1" applyFont="1" applyAlignment="1">
      <alignment horizontal="right" vertical="center" wrapText="1"/>
    </xf>
    <xf numFmtId="3" fontId="69" fillId="60" borderId="0" xfId="0" applyNumberFormat="1" applyFont="1" applyFill="1"/>
    <xf numFmtId="3" fontId="61" fillId="60" borderId="28" xfId="1" applyNumberFormat="1" applyFont="1" applyFill="1" applyBorder="1" applyAlignment="1">
      <alignment vertical="center"/>
    </xf>
    <xf numFmtId="3" fontId="11" fillId="60" borderId="28" xfId="1" applyNumberFormat="1" applyFont="1" applyFill="1" applyBorder="1" applyAlignment="1">
      <alignment vertical="center"/>
    </xf>
    <xf numFmtId="3" fontId="61" fillId="60" borderId="23" xfId="1" applyNumberFormat="1" applyFont="1" applyFill="1" applyBorder="1" applyAlignment="1">
      <alignment vertical="center"/>
    </xf>
    <xf numFmtId="3" fontId="61" fillId="60" borderId="1" xfId="1" applyNumberFormat="1" applyFont="1" applyFill="1" applyBorder="1" applyAlignment="1">
      <alignment vertical="center"/>
    </xf>
    <xf numFmtId="3" fontId="11" fillId="60" borderId="1" xfId="1" applyNumberFormat="1" applyFont="1" applyFill="1" applyBorder="1" applyAlignment="1">
      <alignment vertical="center"/>
    </xf>
    <xf numFmtId="0" fontId="55" fillId="57" borderId="0" xfId="0" applyFont="1" applyFill="1" applyAlignment="1">
      <alignment horizontal="right" vertical="center"/>
    </xf>
    <xf numFmtId="0" fontId="56" fillId="58" borderId="0" xfId="0" applyFont="1" applyFill="1" applyAlignment="1">
      <alignment vertical="center"/>
    </xf>
    <xf numFmtId="0" fontId="56" fillId="59" borderId="0" xfId="0" applyFont="1" applyFill="1" applyAlignment="1">
      <alignment vertical="center"/>
    </xf>
    <xf numFmtId="0" fontId="56" fillId="0" borderId="0" xfId="0" applyFont="1" applyAlignment="1">
      <alignment vertical="center"/>
    </xf>
    <xf numFmtId="0" fontId="56" fillId="59" borderId="27" xfId="0" applyFont="1" applyFill="1" applyBorder="1" applyAlignment="1">
      <alignment vertical="center"/>
    </xf>
    <xf numFmtId="0" fontId="56" fillId="58" borderId="30" xfId="0" applyFont="1" applyFill="1" applyBorder="1" applyAlignment="1">
      <alignment vertical="center"/>
    </xf>
    <xf numFmtId="0" fontId="55" fillId="57" borderId="0" xfId="0" applyFont="1" applyFill="1" applyAlignment="1">
      <alignment horizontal="center" vertical="center"/>
    </xf>
    <xf numFmtId="0" fontId="56" fillId="59" borderId="0" xfId="0" applyFont="1" applyFill="1" applyAlignment="1">
      <alignment horizontal="left" vertical="center"/>
    </xf>
    <xf numFmtId="0" fontId="56" fillId="59" borderId="29" xfId="0" applyFont="1" applyFill="1" applyBorder="1" applyAlignment="1">
      <alignment horizontal="left" vertical="center"/>
    </xf>
    <xf numFmtId="0" fontId="56" fillId="59" borderId="27" xfId="0" applyFont="1" applyFill="1" applyBorder="1" applyAlignment="1">
      <alignment horizontal="left" vertical="center"/>
    </xf>
    <xf numFmtId="3" fontId="10" fillId="61" borderId="28" xfId="1" applyNumberFormat="1" applyFont="1" applyFill="1" applyBorder="1" applyAlignment="1">
      <alignment horizontal="center" vertical="center" wrapText="1"/>
    </xf>
    <xf numFmtId="3" fontId="57" fillId="3" borderId="28" xfId="1" applyNumberFormat="1" applyFont="1" applyFill="1" applyBorder="1" applyAlignment="1">
      <alignment vertical="center"/>
    </xf>
    <xf numFmtId="3" fontId="10" fillId="3" borderId="28" xfId="1" applyNumberFormat="1" applyFont="1" applyFill="1" applyBorder="1" applyAlignment="1">
      <alignment horizontal="right" vertical="center"/>
    </xf>
    <xf numFmtId="3" fontId="61" fillId="0" borderId="28" xfId="1" applyNumberFormat="1" applyFont="1" applyBorder="1" applyAlignment="1">
      <alignment horizontal="left" vertical="center"/>
    </xf>
    <xf numFmtId="3" fontId="57" fillId="3" borderId="28" xfId="1" applyNumberFormat="1" applyFont="1" applyFill="1" applyBorder="1" applyAlignment="1">
      <alignment horizontal="left" vertical="center"/>
    </xf>
    <xf numFmtId="3" fontId="10" fillId="0" borderId="28" xfId="1" applyNumberFormat="1" applyFont="1" applyBorder="1" applyAlignment="1">
      <alignment horizontal="right" vertical="center"/>
    </xf>
    <xf numFmtId="14" fontId="10" fillId="61" borderId="28" xfId="1" applyNumberFormat="1" applyFont="1" applyFill="1" applyBorder="1" applyAlignment="1">
      <alignment horizontal="center" vertical="center"/>
    </xf>
    <xf numFmtId="3" fontId="10" fillId="3" borderId="28" xfId="304" applyNumberFormat="1" applyFont="1" applyFill="1" applyBorder="1" applyAlignment="1">
      <alignment vertical="center"/>
    </xf>
    <xf numFmtId="3" fontId="57" fillId="2" borderId="28" xfId="1" applyNumberFormat="1" applyFont="1" applyFill="1" applyBorder="1" applyAlignment="1">
      <alignment vertical="center"/>
    </xf>
    <xf numFmtId="3" fontId="57" fillId="2" borderId="28" xfId="1" applyNumberFormat="1" applyFont="1" applyFill="1" applyBorder="1" applyAlignment="1">
      <alignment horizontal="left" vertical="center" indent="1"/>
    </xf>
    <xf numFmtId="3" fontId="57" fillId="61" borderId="28" xfId="1" applyNumberFormat="1" applyFont="1" applyFill="1" applyBorder="1" applyAlignment="1">
      <alignment horizontal="center" vertical="center"/>
    </xf>
    <xf numFmtId="3" fontId="10" fillId="2" borderId="28" xfId="1" applyNumberFormat="1" applyFont="1" applyFill="1" applyBorder="1" applyAlignment="1">
      <alignment horizontal="right" vertical="center"/>
    </xf>
    <xf numFmtId="3" fontId="57" fillId="2" borderId="28" xfId="1" applyNumberFormat="1" applyFont="1" applyFill="1" applyBorder="1" applyAlignment="1">
      <alignment horizontal="left" vertical="center"/>
    </xf>
    <xf numFmtId="3" fontId="10" fillId="2" borderId="28" xfId="1" applyNumberFormat="1" applyFont="1" applyFill="1" applyBorder="1" applyAlignment="1">
      <alignment vertical="center"/>
    </xf>
    <xf numFmtId="3" fontId="57" fillId="3" borderId="28" xfId="0" applyNumberFormat="1" applyFont="1" applyFill="1" applyBorder="1" applyAlignment="1">
      <alignment horizontal="justify" vertical="center"/>
    </xf>
    <xf numFmtId="3" fontId="10" fillId="3" borderId="28" xfId="0" applyNumberFormat="1" applyFont="1" applyFill="1" applyBorder="1" applyAlignment="1">
      <alignment horizontal="right" vertical="center"/>
    </xf>
    <xf numFmtId="4" fontId="11" fillId="0" borderId="28" xfId="0" applyNumberFormat="1" applyFont="1" applyBorder="1" applyAlignment="1">
      <alignment horizontal="right"/>
    </xf>
    <xf numFmtId="3" fontId="61" fillId="0" borderId="28" xfId="0" applyNumberFormat="1" applyFont="1" applyBorder="1" applyAlignment="1">
      <alignment horizontal="justify"/>
    </xf>
    <xf numFmtId="3" fontId="57" fillId="3" borderId="28" xfId="0" applyNumberFormat="1" applyFont="1" applyFill="1" applyBorder="1" applyAlignment="1">
      <alignment vertical="center"/>
    </xf>
    <xf numFmtId="3" fontId="10" fillId="3" borderId="28" xfId="0" applyNumberFormat="1" applyFont="1" applyFill="1" applyBorder="1" applyAlignment="1">
      <alignment vertical="center"/>
    </xf>
    <xf numFmtId="3" fontId="61" fillId="0" borderId="28" xfId="0" applyNumberFormat="1" applyFont="1" applyBorder="1"/>
    <xf numFmtId="3" fontId="57" fillId="61" borderId="28" xfId="0" applyNumberFormat="1" applyFont="1" applyFill="1" applyBorder="1" applyAlignment="1">
      <alignment horizontal="center" vertical="center" wrapText="1"/>
    </xf>
    <xf numFmtId="165" fontId="61" fillId="63" borderId="2" xfId="0" applyNumberFormat="1" applyFont="1" applyFill="1" applyBorder="1" applyAlignment="1">
      <alignment horizontal="left" vertical="center"/>
    </xf>
    <xf numFmtId="3" fontId="61" fillId="63" borderId="2" xfId="0" applyNumberFormat="1" applyFont="1" applyFill="1" applyBorder="1" applyAlignment="1">
      <alignment horizontal="left" vertical="center"/>
    </xf>
    <xf numFmtId="3" fontId="0" fillId="63" borderId="32" xfId="0" applyNumberFormat="1" applyFill="1" applyBorder="1"/>
    <xf numFmtId="3" fontId="14" fillId="58" borderId="0" xfId="0" applyNumberFormat="1" applyFont="1" applyFill="1" applyAlignment="1">
      <alignment horizontal="right" vertical="center" wrapText="1"/>
    </xf>
    <xf numFmtId="0" fontId="69" fillId="0" borderId="0" xfId="0" applyFont="1"/>
    <xf numFmtId="165" fontId="61" fillId="0" borderId="2" xfId="0" applyNumberFormat="1" applyFont="1" applyBorder="1" applyAlignment="1">
      <alignment horizontal="left" vertical="center"/>
    </xf>
    <xf numFmtId="3" fontId="15" fillId="0" borderId="0" xfId="0" applyNumberFormat="1" applyFont="1"/>
    <xf numFmtId="3" fontId="70" fillId="0" borderId="2" xfId="0" applyNumberFormat="1" applyFont="1" applyBorder="1" applyAlignment="1">
      <alignment horizontal="left" vertical="center"/>
    </xf>
    <xf numFmtId="3" fontId="11" fillId="0" borderId="0" xfId="1" applyNumberFormat="1" applyFont="1" applyAlignment="1">
      <alignment vertical="center"/>
    </xf>
    <xf numFmtId="3" fontId="15" fillId="60" borderId="0" xfId="307" applyNumberFormat="1" applyFont="1" applyFill="1"/>
    <xf numFmtId="3" fontId="3" fillId="60" borderId="0" xfId="307" applyNumberFormat="1" applyFill="1"/>
    <xf numFmtId="3" fontId="59" fillId="60" borderId="0" xfId="307" applyNumberFormat="1" applyFont="1" applyFill="1"/>
    <xf numFmtId="3" fontId="60" fillId="60" borderId="0" xfId="307" applyNumberFormat="1" applyFont="1" applyFill="1" applyAlignment="1">
      <alignment horizontal="center" vertical="center" wrapText="1"/>
    </xf>
    <xf numFmtId="3" fontId="60" fillId="0" borderId="0" xfId="307" applyNumberFormat="1" applyFont="1" applyAlignment="1">
      <alignment horizontal="center" vertical="center" wrapText="1"/>
    </xf>
    <xf numFmtId="3" fontId="3" fillId="0" borderId="0" xfId="307" applyNumberFormat="1"/>
    <xf numFmtId="3" fontId="57" fillId="3" borderId="28" xfId="307" applyNumberFormat="1" applyFont="1" applyFill="1" applyBorder="1" applyAlignment="1">
      <alignment horizontal="justify" vertical="center"/>
    </xf>
    <xf numFmtId="3" fontId="10" fillId="3" borderId="28" xfId="307" applyNumberFormat="1" applyFont="1" applyFill="1" applyBorder="1" applyAlignment="1">
      <alignment horizontal="right" vertical="center"/>
    </xf>
    <xf numFmtId="3" fontId="61" fillId="0" borderId="2" xfId="307" applyNumberFormat="1" applyFont="1" applyBorder="1" applyAlignment="1">
      <alignment horizontal="justify"/>
    </xf>
    <xf numFmtId="4" fontId="11" fillId="0" borderId="28" xfId="307" applyNumberFormat="1" applyFont="1" applyBorder="1" applyAlignment="1">
      <alignment horizontal="right"/>
    </xf>
    <xf numFmtId="3" fontId="61" fillId="0" borderId="28" xfId="307" applyNumberFormat="1" applyFont="1" applyBorder="1" applyAlignment="1">
      <alignment horizontal="justify"/>
    </xf>
    <xf numFmtId="3" fontId="57" fillId="0" borderId="2" xfId="307" applyNumberFormat="1" applyFont="1" applyBorder="1" applyAlignment="1">
      <alignment horizontal="left" vertical="center"/>
    </xf>
    <xf numFmtId="3" fontId="61" fillId="0" borderId="2" xfId="307" applyNumberFormat="1" applyFont="1" applyBorder="1" applyAlignment="1">
      <alignment horizontal="left" vertical="center"/>
    </xf>
    <xf numFmtId="3" fontId="57" fillId="3" borderId="28" xfId="307" applyNumberFormat="1" applyFont="1" applyFill="1" applyBorder="1" applyAlignment="1">
      <alignment vertical="center"/>
    </xf>
    <xf numFmtId="3" fontId="10" fillId="3" borderId="28" xfId="307" applyNumberFormat="1" applyFont="1" applyFill="1" applyBorder="1" applyAlignment="1">
      <alignment vertical="center"/>
    </xf>
    <xf numFmtId="3" fontId="13" fillId="0" borderId="0" xfId="307" applyNumberFormat="1" applyFont="1"/>
    <xf numFmtId="3" fontId="65" fillId="60" borderId="0" xfId="307" applyNumberFormat="1" applyFont="1" applyFill="1"/>
    <xf numFmtId="3" fontId="57" fillId="61" borderId="28" xfId="307" applyNumberFormat="1" applyFont="1" applyFill="1" applyBorder="1" applyAlignment="1">
      <alignment horizontal="center" vertical="center" wrapText="1"/>
    </xf>
    <xf numFmtId="3" fontId="69" fillId="60" borderId="0" xfId="307" applyNumberFormat="1" applyFont="1" applyFill="1"/>
    <xf numFmtId="165" fontId="61" fillId="0" borderId="2" xfId="307" applyNumberFormat="1" applyFont="1" applyBorder="1" applyAlignment="1">
      <alignment horizontal="left" vertical="center"/>
    </xf>
    <xf numFmtId="3" fontId="0" fillId="0" borderId="32" xfId="0" applyNumberFormat="1" applyBorder="1"/>
    <xf numFmtId="3" fontId="61" fillId="0" borderId="28" xfId="307" applyNumberFormat="1" applyFont="1" applyBorder="1" applyAlignment="1">
      <alignment vertical="center"/>
    </xf>
    <xf numFmtId="3" fontId="61" fillId="0" borderId="28" xfId="0" applyNumberFormat="1" applyFont="1" applyBorder="1" applyAlignment="1">
      <alignment vertical="center"/>
    </xf>
    <xf numFmtId="3" fontId="65" fillId="0" borderId="0" xfId="307" applyNumberFormat="1" applyFont="1"/>
    <xf numFmtId="3" fontId="72" fillId="60" borderId="0" xfId="0" applyNumberFormat="1" applyFont="1" applyFill="1"/>
    <xf numFmtId="3" fontId="72" fillId="0" borderId="0" xfId="0" applyNumberFormat="1" applyFont="1"/>
    <xf numFmtId="3" fontId="65" fillId="0" borderId="0" xfId="0" applyNumberFormat="1" applyFont="1"/>
    <xf numFmtId="3" fontId="59" fillId="0" borderId="0" xfId="0" applyNumberFormat="1" applyFont="1"/>
    <xf numFmtId="3" fontId="56" fillId="59" borderId="27" xfId="0" applyNumberFormat="1" applyFont="1" applyFill="1" applyBorder="1" applyAlignment="1">
      <alignment vertical="center"/>
    </xf>
    <xf numFmtId="3" fontId="56" fillId="58" borderId="30" xfId="0" applyNumberFormat="1" applyFont="1" applyFill="1" applyBorder="1" applyAlignment="1">
      <alignment vertical="center"/>
    </xf>
    <xf numFmtId="3" fontId="56" fillId="59" borderId="29" xfId="0" applyNumberFormat="1" applyFont="1" applyFill="1" applyBorder="1" applyAlignment="1">
      <alignment horizontal="right" vertical="center"/>
    </xf>
    <xf numFmtId="3" fontId="73" fillId="60" borderId="0" xfId="0" applyNumberFormat="1" applyFont="1" applyFill="1"/>
    <xf numFmtId="3" fontId="74" fillId="60" borderId="0" xfId="0" applyNumberFormat="1" applyFont="1" applyFill="1"/>
    <xf numFmtId="3" fontId="74" fillId="0" borderId="0" xfId="0" applyNumberFormat="1" applyFont="1"/>
    <xf numFmtId="3" fontId="10" fillId="3" borderId="28" xfId="1" applyNumberFormat="1" applyFont="1" applyFill="1" applyBorder="1" applyAlignment="1">
      <alignment vertical="center"/>
    </xf>
    <xf numFmtId="3" fontId="73" fillId="0" borderId="0" xfId="0" applyNumberFormat="1" applyFont="1"/>
    <xf numFmtId="3" fontId="61" fillId="0" borderId="28" xfId="1" applyNumberFormat="1" applyFont="1" applyBorder="1" applyAlignment="1">
      <alignment horizontal="left" vertical="center" wrapText="1" indent="1"/>
    </xf>
    <xf numFmtId="3" fontId="57" fillId="0" borderId="0" xfId="1" applyNumberFormat="1" applyFont="1" applyAlignment="1">
      <alignment horizontal="left" vertical="center"/>
    </xf>
    <xf numFmtId="3" fontId="10" fillId="0" borderId="0" xfId="1" applyNumberFormat="1" applyFont="1" applyAlignment="1">
      <alignment horizontal="right" vertical="center"/>
    </xf>
    <xf numFmtId="3" fontId="69" fillId="0" borderId="0" xfId="0" applyNumberFormat="1" applyFont="1"/>
    <xf numFmtId="3" fontId="15" fillId="60" borderId="0" xfId="309" applyNumberFormat="1" applyFont="1" applyFill="1"/>
    <xf numFmtId="3" fontId="1" fillId="60" borderId="0" xfId="309" applyNumberFormat="1" applyFill="1"/>
    <xf numFmtId="3" fontId="59" fillId="60" borderId="0" xfId="309" applyNumberFormat="1" applyFont="1" applyFill="1"/>
    <xf numFmtId="3" fontId="60" fillId="60" borderId="0" xfId="309" applyNumberFormat="1" applyFont="1" applyFill="1" applyAlignment="1">
      <alignment horizontal="center" vertical="center" wrapText="1"/>
    </xf>
    <xf numFmtId="3" fontId="60" fillId="0" borderId="0" xfId="309" applyNumberFormat="1" applyFont="1" applyAlignment="1">
      <alignment horizontal="center" vertical="center" wrapText="1"/>
    </xf>
    <xf numFmtId="3" fontId="1" fillId="0" borderId="0" xfId="309" applyNumberFormat="1"/>
    <xf numFmtId="3" fontId="57" fillId="3" borderId="28" xfId="309" applyNumberFormat="1" applyFont="1" applyFill="1" applyBorder="1" applyAlignment="1">
      <alignment horizontal="justify" vertical="center"/>
    </xf>
    <xf numFmtId="3" fontId="10" fillId="3" borderId="28" xfId="309" applyNumberFormat="1" applyFont="1" applyFill="1" applyBorder="1" applyAlignment="1">
      <alignment horizontal="right" vertical="center"/>
    </xf>
    <xf numFmtId="3" fontId="61" fillId="0" borderId="2" xfId="309" applyNumberFormat="1" applyFont="1" applyBorder="1" applyAlignment="1">
      <alignment horizontal="justify"/>
    </xf>
    <xf numFmtId="4" fontId="11" fillId="0" borderId="28" xfId="309" applyNumberFormat="1" applyFont="1" applyBorder="1" applyAlignment="1">
      <alignment horizontal="right"/>
    </xf>
    <xf numFmtId="3" fontId="61" fillId="0" borderId="28" xfId="309" applyNumberFormat="1" applyFont="1" applyBorder="1" applyAlignment="1">
      <alignment horizontal="justify"/>
    </xf>
    <xf numFmtId="3" fontId="57" fillId="0" borderId="2" xfId="309" applyNumberFormat="1" applyFont="1" applyBorder="1" applyAlignment="1">
      <alignment horizontal="left" vertical="center"/>
    </xf>
    <xf numFmtId="3" fontId="61" fillId="0" borderId="2" xfId="309" applyNumberFormat="1" applyFont="1" applyBorder="1" applyAlignment="1">
      <alignment horizontal="left" vertical="center"/>
    </xf>
    <xf numFmtId="165" fontId="61" fillId="0" borderId="2" xfId="309" applyNumberFormat="1" applyFont="1" applyBorder="1" applyAlignment="1">
      <alignment horizontal="left" vertical="center" wrapText="1"/>
    </xf>
    <xf numFmtId="3" fontId="11" fillId="0" borderId="0" xfId="1" applyNumberFormat="1" applyFont="1" applyAlignment="1">
      <alignment horizontal="right" vertical="center"/>
    </xf>
    <xf numFmtId="0" fontId="1" fillId="0" borderId="0" xfId="309"/>
    <xf numFmtId="3" fontId="57" fillId="3" borderId="28" xfId="309" applyNumberFormat="1" applyFont="1" applyFill="1" applyBorder="1" applyAlignment="1">
      <alignment vertical="center"/>
    </xf>
    <xf numFmtId="3" fontId="10" fillId="3" borderId="28" xfId="309" applyNumberFormat="1" applyFont="1" applyFill="1" applyBorder="1" applyAlignment="1">
      <alignment vertical="center"/>
    </xf>
    <xf numFmtId="3" fontId="61" fillId="0" borderId="28" xfId="309" applyNumberFormat="1" applyFont="1" applyBorder="1"/>
    <xf numFmtId="3" fontId="13" fillId="0" borderId="0" xfId="309" applyNumberFormat="1" applyFont="1"/>
    <xf numFmtId="3" fontId="72" fillId="60" borderId="0" xfId="309" applyNumberFormat="1" applyFont="1" applyFill="1"/>
    <xf numFmtId="3" fontId="65" fillId="60" borderId="0" xfId="309" applyNumberFormat="1" applyFont="1" applyFill="1"/>
    <xf numFmtId="3" fontId="65" fillId="0" borderId="0" xfId="309" applyNumberFormat="1" applyFont="1"/>
    <xf numFmtId="3" fontId="57" fillId="61" borderId="23" xfId="1" applyNumberFormat="1" applyFont="1" applyFill="1" applyBorder="1" applyAlignment="1">
      <alignment horizontal="center" vertical="center" wrapText="1"/>
    </xf>
    <xf numFmtId="3" fontId="57" fillId="61" borderId="28" xfId="309" applyNumberFormat="1" applyFont="1" applyFill="1" applyBorder="1" applyAlignment="1">
      <alignment horizontal="center" vertical="center" wrapText="1"/>
    </xf>
    <xf numFmtId="3" fontId="72" fillId="0" borderId="0" xfId="309" applyNumberFormat="1" applyFont="1"/>
    <xf numFmtId="3" fontId="69" fillId="0" borderId="0" xfId="309" applyNumberFormat="1" applyFont="1"/>
    <xf numFmtId="14" fontId="57" fillId="61" borderId="23" xfId="1" applyNumberFormat="1" applyFont="1" applyFill="1" applyBorder="1" applyAlignment="1">
      <alignment horizontal="center" vertical="center"/>
    </xf>
    <xf numFmtId="14" fontId="57" fillId="61" borderId="31" xfId="1" applyNumberFormat="1" applyFont="1" applyFill="1" applyBorder="1" applyAlignment="1">
      <alignment horizontal="center" vertical="center"/>
    </xf>
    <xf numFmtId="14" fontId="57" fillId="61" borderId="4" xfId="1" applyNumberFormat="1" applyFont="1" applyFill="1" applyBorder="1" applyAlignment="1">
      <alignment horizontal="center" vertical="center"/>
    </xf>
    <xf numFmtId="3" fontId="57" fillId="61" borderId="23" xfId="1" applyNumberFormat="1" applyFont="1" applyFill="1" applyBorder="1" applyAlignment="1">
      <alignment horizontal="center" vertical="center"/>
    </xf>
    <xf numFmtId="3" fontId="57" fillId="61" borderId="28" xfId="1" applyNumberFormat="1" applyFont="1" applyFill="1" applyBorder="1" applyAlignment="1">
      <alignment horizontal="center" vertical="center"/>
    </xf>
    <xf numFmtId="3" fontId="57" fillId="61" borderId="26" xfId="309" applyNumberFormat="1" applyFont="1" applyFill="1" applyBorder="1" applyAlignment="1">
      <alignment horizontal="center" vertical="center" wrapText="1"/>
    </xf>
    <xf numFmtId="3" fontId="57" fillId="61" borderId="2" xfId="309" applyNumberFormat="1" applyFont="1" applyFill="1" applyBorder="1" applyAlignment="1">
      <alignment horizontal="center" vertical="center" wrapText="1"/>
    </xf>
    <xf numFmtId="3" fontId="57" fillId="61" borderId="26" xfId="1" applyNumberFormat="1" applyFont="1" applyFill="1" applyBorder="1" applyAlignment="1">
      <alignment horizontal="center" vertical="center"/>
    </xf>
    <xf numFmtId="3" fontId="57" fillId="61" borderId="2" xfId="1" applyNumberFormat="1" applyFont="1" applyFill="1" applyBorder="1" applyAlignment="1">
      <alignment horizontal="center" vertical="center"/>
    </xf>
    <xf numFmtId="3" fontId="57" fillId="61" borderId="26" xfId="0" applyNumberFormat="1" applyFont="1" applyFill="1" applyBorder="1" applyAlignment="1">
      <alignment horizontal="center" vertical="center" wrapText="1"/>
    </xf>
    <xf numFmtId="3" fontId="57" fillId="61" borderId="2" xfId="0" applyNumberFormat="1" applyFont="1" applyFill="1" applyBorder="1" applyAlignment="1">
      <alignment horizontal="center" vertical="center" wrapText="1"/>
    </xf>
    <xf numFmtId="3" fontId="71" fillId="63" borderId="0" xfId="0" applyNumberFormat="1" applyFont="1" applyFill="1" applyAlignment="1">
      <alignment horizontal="center" vertical="center"/>
    </xf>
    <xf numFmtId="14" fontId="57" fillId="61" borderId="28" xfId="1" applyNumberFormat="1" applyFont="1" applyFill="1" applyBorder="1" applyAlignment="1">
      <alignment horizontal="center" vertical="center"/>
    </xf>
    <xf numFmtId="3" fontId="57" fillId="61" borderId="28" xfId="0" applyNumberFormat="1" applyFont="1" applyFill="1" applyBorder="1" applyAlignment="1">
      <alignment horizontal="center" vertical="center" wrapText="1"/>
    </xf>
    <xf numFmtId="3" fontId="57" fillId="61" borderId="26" xfId="307" applyNumberFormat="1" applyFont="1" applyFill="1" applyBorder="1" applyAlignment="1">
      <alignment horizontal="center" vertical="center" wrapText="1"/>
    </xf>
    <xf numFmtId="3" fontId="57" fillId="61" borderId="2" xfId="307" applyNumberFormat="1" applyFont="1" applyFill="1" applyBorder="1" applyAlignment="1">
      <alignment horizontal="center" vertical="center" wrapText="1"/>
    </xf>
    <xf numFmtId="3" fontId="68" fillId="63" borderId="0" xfId="0" applyNumberFormat="1" applyFont="1" applyFill="1" applyAlignment="1">
      <alignment horizontal="center" vertical="center"/>
    </xf>
    <xf numFmtId="3" fontId="57" fillId="61" borderId="1" xfId="1" applyNumberFormat="1" applyFont="1" applyFill="1" applyBorder="1" applyAlignment="1">
      <alignment horizontal="center" vertical="center"/>
    </xf>
    <xf numFmtId="3" fontId="68" fillId="63" borderId="32" xfId="0" applyNumberFormat="1" applyFont="1" applyFill="1" applyBorder="1" applyAlignment="1">
      <alignment horizontal="center" vertical="center"/>
    </xf>
    <xf numFmtId="49" fontId="57" fillId="61" borderId="23" xfId="1" applyNumberFormat="1" applyFont="1" applyFill="1" applyBorder="1" applyAlignment="1">
      <alignment horizontal="center" vertical="center"/>
    </xf>
    <xf numFmtId="49" fontId="57" fillId="61" borderId="31" xfId="1" applyNumberFormat="1" applyFont="1" applyFill="1" applyBorder="1" applyAlignment="1">
      <alignment horizontal="center" vertical="center"/>
    </xf>
    <xf numFmtId="49" fontId="57" fillId="61" borderId="4" xfId="1" applyNumberFormat="1" applyFont="1" applyFill="1" applyBorder="1" applyAlignment="1">
      <alignment horizontal="center" vertical="center"/>
    </xf>
    <xf numFmtId="165" fontId="57" fillId="61" borderId="24" xfId="1" applyNumberFormat="1" applyFont="1" applyFill="1" applyBorder="1" applyAlignment="1">
      <alignment horizontal="center" vertical="center" wrapText="1"/>
    </xf>
    <xf numFmtId="165" fontId="57" fillId="61" borderId="25" xfId="1" applyNumberFormat="1" applyFont="1" applyFill="1" applyBorder="1" applyAlignment="1">
      <alignment horizontal="center" vertical="center" wrapText="1"/>
    </xf>
    <xf numFmtId="165" fontId="57" fillId="61" borderId="26" xfId="1" applyNumberFormat="1" applyFont="1" applyFill="1" applyBorder="1" applyAlignment="1">
      <alignment horizontal="center" vertical="center" wrapText="1"/>
    </xf>
    <xf numFmtId="165" fontId="57" fillId="61" borderId="2" xfId="1" applyNumberFormat="1" applyFont="1" applyFill="1" applyBorder="1" applyAlignment="1">
      <alignment horizontal="center" vertical="center" wrapText="1"/>
    </xf>
    <xf numFmtId="165" fontId="57" fillId="61" borderId="26" xfId="0" applyNumberFormat="1" applyFont="1" applyFill="1" applyBorder="1" applyAlignment="1">
      <alignment horizontal="center" vertical="center" wrapText="1"/>
    </xf>
    <xf numFmtId="165" fontId="57" fillId="61" borderId="2" xfId="0" applyNumberFormat="1" applyFont="1" applyFill="1" applyBorder="1" applyAlignment="1">
      <alignment horizontal="center" vertical="center" wrapText="1"/>
    </xf>
    <xf numFmtId="165" fontId="57" fillId="61" borderId="1" xfId="1" applyNumberFormat="1" applyFont="1" applyFill="1" applyBorder="1" applyAlignment="1">
      <alignment horizontal="center" vertical="center" wrapText="1"/>
    </xf>
    <xf numFmtId="165" fontId="57" fillId="61" borderId="23" xfId="1" applyNumberFormat="1" applyFont="1" applyFill="1" applyBorder="1" applyAlignment="1">
      <alignment horizontal="center" vertical="center" wrapText="1"/>
    </xf>
    <xf numFmtId="3" fontId="15" fillId="0" borderId="0" xfId="309" applyNumberFormat="1" applyFont="1" applyFill="1"/>
    <xf numFmtId="3" fontId="1" fillId="0" borderId="0" xfId="309" applyNumberFormat="1" applyFill="1"/>
  </cellXfs>
  <cellStyles count="310">
    <cellStyle name="20% - Accent1" xfId="14" xr:uid="{00000000-0005-0000-0000-000000000000}"/>
    <cellStyle name="20% - Accent2" xfId="15" xr:uid="{00000000-0005-0000-0000-000001000000}"/>
    <cellStyle name="20% - Accent3" xfId="16" xr:uid="{00000000-0005-0000-0000-000002000000}"/>
    <cellStyle name="20% - Accent4" xfId="17" xr:uid="{00000000-0005-0000-0000-000003000000}"/>
    <cellStyle name="20% - Accent5" xfId="18" xr:uid="{00000000-0005-0000-0000-000004000000}"/>
    <cellStyle name="20% - Accent6" xfId="19" xr:uid="{00000000-0005-0000-0000-000005000000}"/>
    <cellStyle name="20% - akcent 1 2" xfId="20" xr:uid="{00000000-0005-0000-0000-000006000000}"/>
    <cellStyle name="20% - akcent 1 3" xfId="208" xr:uid="{00000000-0005-0000-0000-000007000000}"/>
    <cellStyle name="20% - akcent 2 2" xfId="21" xr:uid="{00000000-0005-0000-0000-000008000000}"/>
    <cellStyle name="20% - akcent 2 3" xfId="209" xr:uid="{00000000-0005-0000-0000-000009000000}"/>
    <cellStyle name="20% - akcent 3 2" xfId="22" xr:uid="{00000000-0005-0000-0000-00000A000000}"/>
    <cellStyle name="20% - akcent 3 3" xfId="210" xr:uid="{00000000-0005-0000-0000-00000B000000}"/>
    <cellStyle name="20% - akcent 4 2" xfId="23" xr:uid="{00000000-0005-0000-0000-00000C000000}"/>
    <cellStyle name="20% - akcent 4 3" xfId="211" xr:uid="{00000000-0005-0000-0000-00000D000000}"/>
    <cellStyle name="20% - akcent 5 2" xfId="24" xr:uid="{00000000-0005-0000-0000-00000E000000}"/>
    <cellStyle name="20% - akcent 5 3" xfId="212" xr:uid="{00000000-0005-0000-0000-00000F000000}"/>
    <cellStyle name="20% - akcent 6 2" xfId="25" xr:uid="{00000000-0005-0000-0000-000010000000}"/>
    <cellStyle name="20% - akcent 6 3" xfId="213" xr:uid="{00000000-0005-0000-0000-000011000000}"/>
    <cellStyle name="40% - Accent1" xfId="26" xr:uid="{00000000-0005-0000-0000-000012000000}"/>
    <cellStyle name="40% - Accent2" xfId="27" xr:uid="{00000000-0005-0000-0000-000013000000}"/>
    <cellStyle name="40% - Accent3" xfId="28" xr:uid="{00000000-0005-0000-0000-000014000000}"/>
    <cellStyle name="40% - Accent4" xfId="29" xr:uid="{00000000-0005-0000-0000-000015000000}"/>
    <cellStyle name="40% - Accent5" xfId="30" xr:uid="{00000000-0005-0000-0000-000016000000}"/>
    <cellStyle name="40% - Accent6" xfId="31" xr:uid="{00000000-0005-0000-0000-000017000000}"/>
    <cellStyle name="40% - akcent 1 2" xfId="32" xr:uid="{00000000-0005-0000-0000-000018000000}"/>
    <cellStyle name="40% - akcent 1 3" xfId="214" xr:uid="{00000000-0005-0000-0000-000019000000}"/>
    <cellStyle name="40% - akcent 2 2" xfId="33" xr:uid="{00000000-0005-0000-0000-00001A000000}"/>
    <cellStyle name="40% - akcent 2 3" xfId="215" xr:uid="{00000000-0005-0000-0000-00001B000000}"/>
    <cellStyle name="40% - akcent 3 2" xfId="34" xr:uid="{00000000-0005-0000-0000-00001C000000}"/>
    <cellStyle name="40% - akcent 3 3" xfId="216" xr:uid="{00000000-0005-0000-0000-00001D000000}"/>
    <cellStyle name="40% - akcent 4 2" xfId="35" xr:uid="{00000000-0005-0000-0000-00001E000000}"/>
    <cellStyle name="40% - akcent 4 3" xfId="217" xr:uid="{00000000-0005-0000-0000-00001F000000}"/>
    <cellStyle name="40% - akcent 5 2" xfId="36" xr:uid="{00000000-0005-0000-0000-000020000000}"/>
    <cellStyle name="40% - akcent 5 3" xfId="218" xr:uid="{00000000-0005-0000-0000-000021000000}"/>
    <cellStyle name="40% - akcent 6 2" xfId="37" xr:uid="{00000000-0005-0000-0000-000022000000}"/>
    <cellStyle name="40% - akcent 6 3" xfId="219" xr:uid="{00000000-0005-0000-0000-000023000000}"/>
    <cellStyle name="60% - Accent1" xfId="38" xr:uid="{00000000-0005-0000-0000-000024000000}"/>
    <cellStyle name="60% - Accent2" xfId="39" xr:uid="{00000000-0005-0000-0000-000025000000}"/>
    <cellStyle name="60% - Accent3" xfId="40" xr:uid="{00000000-0005-0000-0000-000026000000}"/>
    <cellStyle name="60% - Accent4" xfId="41" xr:uid="{00000000-0005-0000-0000-000027000000}"/>
    <cellStyle name="60% - Accent5" xfId="42" xr:uid="{00000000-0005-0000-0000-000028000000}"/>
    <cellStyle name="60% - Accent6" xfId="43" xr:uid="{00000000-0005-0000-0000-000029000000}"/>
    <cellStyle name="60% - akcent 1 2" xfId="44" xr:uid="{00000000-0005-0000-0000-00002A000000}"/>
    <cellStyle name="60% - akcent 1 3" xfId="220" xr:uid="{00000000-0005-0000-0000-00002B000000}"/>
    <cellStyle name="60% - akcent 2 2" xfId="45" xr:uid="{00000000-0005-0000-0000-00002C000000}"/>
    <cellStyle name="60% - akcent 2 3" xfId="221" xr:uid="{00000000-0005-0000-0000-00002D000000}"/>
    <cellStyle name="60% - akcent 3 2" xfId="46" xr:uid="{00000000-0005-0000-0000-00002E000000}"/>
    <cellStyle name="60% - akcent 3 3" xfId="222" xr:uid="{00000000-0005-0000-0000-00002F000000}"/>
    <cellStyle name="60% - akcent 4 2" xfId="47" xr:uid="{00000000-0005-0000-0000-000030000000}"/>
    <cellStyle name="60% - akcent 4 3" xfId="223" xr:uid="{00000000-0005-0000-0000-000031000000}"/>
    <cellStyle name="60% - akcent 5 2" xfId="48" xr:uid="{00000000-0005-0000-0000-000032000000}"/>
    <cellStyle name="60% - akcent 5 3" xfId="224" xr:uid="{00000000-0005-0000-0000-000033000000}"/>
    <cellStyle name="60% - akcent 6 2" xfId="49" xr:uid="{00000000-0005-0000-0000-000034000000}"/>
    <cellStyle name="60% - akcent 6 3" xfId="225" xr:uid="{00000000-0005-0000-0000-000035000000}"/>
    <cellStyle name="Accent1" xfId="50" xr:uid="{00000000-0005-0000-0000-000036000000}"/>
    <cellStyle name="Accent2" xfId="51" xr:uid="{00000000-0005-0000-0000-000037000000}"/>
    <cellStyle name="Accent3" xfId="52" xr:uid="{00000000-0005-0000-0000-000038000000}"/>
    <cellStyle name="Accent4" xfId="53" xr:uid="{00000000-0005-0000-0000-000039000000}"/>
    <cellStyle name="Accent5" xfId="54" xr:uid="{00000000-0005-0000-0000-00003A000000}"/>
    <cellStyle name="Accent6" xfId="55" xr:uid="{00000000-0005-0000-0000-00003B000000}"/>
    <cellStyle name="Akcent 1 2" xfId="56" xr:uid="{00000000-0005-0000-0000-00003C000000}"/>
    <cellStyle name="Akcent 1 3" xfId="226" xr:uid="{00000000-0005-0000-0000-00003D000000}"/>
    <cellStyle name="Akcent 2 2" xfId="57" xr:uid="{00000000-0005-0000-0000-00003E000000}"/>
    <cellStyle name="Akcent 2 3" xfId="227" xr:uid="{00000000-0005-0000-0000-00003F000000}"/>
    <cellStyle name="Akcent 3 2" xfId="58" xr:uid="{00000000-0005-0000-0000-000040000000}"/>
    <cellStyle name="Akcent 3 3" xfId="228" xr:uid="{00000000-0005-0000-0000-000041000000}"/>
    <cellStyle name="Akcent 4 2" xfId="59" xr:uid="{00000000-0005-0000-0000-000042000000}"/>
    <cellStyle name="Akcent 4 3" xfId="229" xr:uid="{00000000-0005-0000-0000-000043000000}"/>
    <cellStyle name="Akcent 5 2" xfId="60" xr:uid="{00000000-0005-0000-0000-000044000000}"/>
    <cellStyle name="Akcent 5 3" xfId="230" xr:uid="{00000000-0005-0000-0000-000045000000}"/>
    <cellStyle name="Akcent 6 2" xfId="61" xr:uid="{00000000-0005-0000-0000-000046000000}"/>
    <cellStyle name="Akcent 6 3" xfId="231" xr:uid="{00000000-0005-0000-0000-000047000000}"/>
    <cellStyle name="Bad" xfId="62" xr:uid="{00000000-0005-0000-0000-000048000000}"/>
    <cellStyle name="Calculation" xfId="63" xr:uid="{00000000-0005-0000-0000-000049000000}"/>
    <cellStyle name="Check Cell" xfId="64" xr:uid="{00000000-0005-0000-0000-00004A000000}"/>
    <cellStyle name="Comma" xfId="272" builtinId="3"/>
    <cellStyle name="Dane wejściowe 2" xfId="65" xr:uid="{00000000-0005-0000-0000-00004B000000}"/>
    <cellStyle name="Dane wejściowe 3" xfId="232" xr:uid="{00000000-0005-0000-0000-00004C000000}"/>
    <cellStyle name="Dane wyjściowe 2" xfId="66" xr:uid="{00000000-0005-0000-0000-00004D000000}"/>
    <cellStyle name="Dane wyjściowe 3" xfId="233" xr:uid="{00000000-0005-0000-0000-00004E000000}"/>
    <cellStyle name="Dobre 2" xfId="67" xr:uid="{00000000-0005-0000-0000-00004F000000}"/>
    <cellStyle name="Dobre 3" xfId="234" xr:uid="{00000000-0005-0000-0000-000050000000}"/>
    <cellStyle name="Dziesiętny 10" xfId="249" xr:uid="{00000000-0005-0000-0000-000052000000}"/>
    <cellStyle name="Dziesiętny 10 2 2 2 2 2 2" xfId="304" xr:uid="{433C9C8D-57EC-43B3-BE7C-E85A757BBA5C}"/>
    <cellStyle name="Dziesiętny 2" xfId="2" xr:uid="{00000000-0005-0000-0000-000053000000}"/>
    <cellStyle name="Dziesiętny 2 2" xfId="68" xr:uid="{00000000-0005-0000-0000-000054000000}"/>
    <cellStyle name="Dziesiętny 2 2 2" xfId="121" xr:uid="{00000000-0005-0000-0000-000055000000}"/>
    <cellStyle name="Dziesiętny 2 2 3" xfId="122" xr:uid="{00000000-0005-0000-0000-000056000000}"/>
    <cellStyle name="Dziesiętny 2 2 4" xfId="252" xr:uid="{00000000-0005-0000-0000-000057000000}"/>
    <cellStyle name="Dziesiętny 2 3" xfId="69" xr:uid="{00000000-0005-0000-0000-000058000000}"/>
    <cellStyle name="Dziesiętny 2 3 2" xfId="123" xr:uid="{00000000-0005-0000-0000-000059000000}"/>
    <cellStyle name="Dziesiętny 2 3 3" xfId="124" xr:uid="{00000000-0005-0000-0000-00005A000000}"/>
    <cellStyle name="Dziesiętny 2 4" xfId="125" xr:uid="{00000000-0005-0000-0000-00005B000000}"/>
    <cellStyle name="Dziesiętny 2 5" xfId="126" xr:uid="{00000000-0005-0000-0000-00005C000000}"/>
    <cellStyle name="Dziesiętny 2 6" xfId="127" xr:uid="{00000000-0005-0000-0000-00005D000000}"/>
    <cellStyle name="Dziesiętny 2 7" xfId="190" xr:uid="{00000000-0005-0000-0000-00005E000000}"/>
    <cellStyle name="Dziesiętny 3" xfId="70" xr:uid="{00000000-0005-0000-0000-00005F000000}"/>
    <cellStyle name="Dziesiętny 3 2" xfId="71" xr:uid="{00000000-0005-0000-0000-000060000000}"/>
    <cellStyle name="Dziesiętny 3 2 2" xfId="128" xr:uid="{00000000-0005-0000-0000-000061000000}"/>
    <cellStyle name="Dziesiętny 3 3" xfId="129" xr:uid="{00000000-0005-0000-0000-000062000000}"/>
    <cellStyle name="Dziesiętny 3 4" xfId="130" xr:uid="{00000000-0005-0000-0000-000063000000}"/>
    <cellStyle name="Dziesiętny 3 5" xfId="191" xr:uid="{00000000-0005-0000-0000-000064000000}"/>
    <cellStyle name="Dziesiętny 4" xfId="72" xr:uid="{00000000-0005-0000-0000-000065000000}"/>
    <cellStyle name="Dziesiętny 4 2" xfId="131" xr:uid="{00000000-0005-0000-0000-000066000000}"/>
    <cellStyle name="Dziesiętny 4 3" xfId="132" xr:uid="{00000000-0005-0000-0000-000067000000}"/>
    <cellStyle name="Dziesiętny 4 4" xfId="200" xr:uid="{00000000-0005-0000-0000-000068000000}"/>
    <cellStyle name="Dziesiętny 5" xfId="73" xr:uid="{00000000-0005-0000-0000-000069000000}"/>
    <cellStyle name="Dziesiętny 5 2" xfId="133" xr:uid="{00000000-0005-0000-0000-00006A000000}"/>
    <cellStyle name="Dziesiętny 5 3" xfId="202" xr:uid="{00000000-0005-0000-0000-00006B000000}"/>
    <cellStyle name="Dziesiętny 6" xfId="74" xr:uid="{00000000-0005-0000-0000-00006C000000}"/>
    <cellStyle name="Dziesiętny 6 2" xfId="134" xr:uid="{00000000-0005-0000-0000-00006D000000}"/>
    <cellStyle name="Dziesiętny 7" xfId="135" xr:uid="{00000000-0005-0000-0000-00006E000000}"/>
    <cellStyle name="Dziesiętny 8" xfId="136" xr:uid="{00000000-0005-0000-0000-00006F000000}"/>
    <cellStyle name="Dziesiętny 9" xfId="6" xr:uid="{00000000-0005-0000-0000-000070000000}"/>
    <cellStyle name="Explanatory Text" xfId="75" xr:uid="{00000000-0005-0000-0000-000071000000}"/>
    <cellStyle name="Followed Hyperlink" xfId="255" builtinId="9" hidden="1"/>
    <cellStyle name="Followed Hyperlink" xfId="257" builtinId="9" hidden="1"/>
    <cellStyle name="Followed Hyperlink" xfId="259" builtinId="9" hidden="1"/>
    <cellStyle name="Followed Hyperlink" xfId="261" builtinId="9" hidden="1"/>
    <cellStyle name="Followed Hyperlink" xfId="263" builtinId="9" hidden="1"/>
    <cellStyle name="Followed Hyperlink" xfId="265" builtinId="9" hidden="1"/>
    <cellStyle name="Followed Hyperlink" xfId="267" builtinId="9" hidden="1"/>
    <cellStyle name="Followed Hyperlink" xfId="269" builtinId="9" hidden="1"/>
    <cellStyle name="Followed Hyperlink" xfId="271" builtinId="9" hidden="1"/>
    <cellStyle name="Followed Hyperlink" xfId="275" builtinId="9" hidden="1"/>
    <cellStyle name="Followed Hyperlink" xfId="277" builtinId="9" hidden="1"/>
    <cellStyle name="Followed Hyperlink" xfId="279" builtinId="9" hidden="1"/>
    <cellStyle name="Followed Hyperlink" xfId="281" builtinId="9" hidden="1"/>
    <cellStyle name="Followed Hyperlink" xfId="283" builtinId="9" hidden="1"/>
    <cellStyle name="Followed Hyperlink" xfId="285" builtinId="9" hidden="1"/>
    <cellStyle name="Followed Hyperlink" xfId="287" builtinId="9" hidden="1"/>
    <cellStyle name="Followed Hyperlink" xfId="289" builtinId="9" hidden="1"/>
    <cellStyle name="Followed Hyperlink" xfId="291" builtinId="9" hidden="1"/>
    <cellStyle name="Followed Hyperlink" xfId="293" builtinId="9" hidden="1"/>
    <cellStyle name="Followed Hyperlink" xfId="295" builtinId="9" hidden="1"/>
    <cellStyle name="Followed Hyperlink" xfId="297" builtinId="9" hidden="1"/>
    <cellStyle name="Followed Hyperlink" xfId="299" builtinId="9" hidden="1"/>
    <cellStyle name="Followed Hyperlink" xfId="301" builtinId="9" hidden="1"/>
    <cellStyle name="Heading 1" xfId="76" xr:uid="{00000000-0005-0000-0000-000072000000}"/>
    <cellStyle name="Heading 2" xfId="77" xr:uid="{00000000-0005-0000-0000-000073000000}"/>
    <cellStyle name="Heading 3" xfId="78" xr:uid="{00000000-0005-0000-0000-000074000000}"/>
    <cellStyle name="Heading 4" xfId="79" xr:uid="{00000000-0005-0000-0000-000075000000}"/>
    <cellStyle name="Hyperlink" xfId="254" builtinId="8" hidden="1"/>
    <cellStyle name="Hyperlink" xfId="256" builtinId="8" hidden="1"/>
    <cellStyle name="Hyperlink" xfId="258" builtinId="8" hidden="1"/>
    <cellStyle name="Hyperlink" xfId="260" builtinId="8" hidden="1"/>
    <cellStyle name="Hyperlink" xfId="262" builtinId="8" hidden="1"/>
    <cellStyle name="Hyperlink" xfId="264" builtinId="8" hidden="1"/>
    <cellStyle name="Hyperlink" xfId="266" builtinId="8" hidden="1"/>
    <cellStyle name="Hyperlink" xfId="268" builtinId="8" hidden="1"/>
    <cellStyle name="Hyperlink" xfId="270" builtinId="8" hidden="1"/>
    <cellStyle name="Hyperlink" xfId="274" builtinId="8" hidden="1"/>
    <cellStyle name="Hyperlink" xfId="276" builtinId="8" hidden="1"/>
    <cellStyle name="Hyperlink" xfId="278" builtinId="8" hidden="1"/>
    <cellStyle name="Hyperlink" xfId="280" builtinId="8" hidden="1"/>
    <cellStyle name="Hyperlink" xfId="282" builtinId="8" hidden="1"/>
    <cellStyle name="Hyperlink" xfId="284" builtinId="8" hidden="1"/>
    <cellStyle name="Hyperlink" xfId="286" builtinId="8" hidden="1"/>
    <cellStyle name="Hyperlink" xfId="288" builtinId="8" hidden="1"/>
    <cellStyle name="Hyperlink" xfId="290" builtinId="8" hidden="1"/>
    <cellStyle name="Hyperlink" xfId="292" builtinId="8" hidden="1"/>
    <cellStyle name="Hyperlink" xfId="294" builtinId="8" hidden="1"/>
    <cellStyle name="Hyperlink" xfId="296" builtinId="8" hidden="1"/>
    <cellStyle name="Hyperlink" xfId="298" builtinId="8" hidden="1"/>
    <cellStyle name="Hyperlink" xfId="300" builtinId="8" hidden="1"/>
    <cellStyle name="Komórka połączona 2" xfId="80" xr:uid="{00000000-0005-0000-0000-00008D000000}"/>
    <cellStyle name="Komórka połączona 2 2" xfId="137" xr:uid="{00000000-0005-0000-0000-00008E000000}"/>
    <cellStyle name="Komórka połączona 3" xfId="235" xr:uid="{00000000-0005-0000-0000-00008F000000}"/>
    <cellStyle name="Komórka zaznaczona 2" xfId="81" xr:uid="{00000000-0005-0000-0000-000090000000}"/>
    <cellStyle name="Komórka zaznaczona 3" xfId="236" xr:uid="{00000000-0005-0000-0000-000091000000}"/>
    <cellStyle name="Nagłówek 1 2" xfId="82" xr:uid="{00000000-0005-0000-0000-000092000000}"/>
    <cellStyle name="Nagłówek 1 3" xfId="237" xr:uid="{00000000-0005-0000-0000-000093000000}"/>
    <cellStyle name="Nagłówek 2 2" xfId="83" xr:uid="{00000000-0005-0000-0000-000094000000}"/>
    <cellStyle name="Nagłówek 2 3" xfId="238" xr:uid="{00000000-0005-0000-0000-000095000000}"/>
    <cellStyle name="Nagłówek 3 2" xfId="84" xr:uid="{00000000-0005-0000-0000-000096000000}"/>
    <cellStyle name="Nagłówek 3 3" xfId="239" xr:uid="{00000000-0005-0000-0000-000097000000}"/>
    <cellStyle name="Nagłówek 4 2" xfId="85" xr:uid="{00000000-0005-0000-0000-000098000000}"/>
    <cellStyle name="Nagłówek 4 3" xfId="240" xr:uid="{00000000-0005-0000-0000-000099000000}"/>
    <cellStyle name="Neutral" xfId="86" xr:uid="{00000000-0005-0000-0000-00009A000000}"/>
    <cellStyle name="Neutralne 2" xfId="87" xr:uid="{00000000-0005-0000-0000-00009B000000}"/>
    <cellStyle name="Neutralne 3" xfId="241" xr:uid="{00000000-0005-0000-0000-00009C000000}"/>
    <cellStyle name="Normal" xfId="0" builtinId="0"/>
    <cellStyle name="Normal 2" xfId="138" xr:uid="{00000000-0005-0000-0000-00009D000000}"/>
    <cellStyle name="Normal 2 2" xfId="192" xr:uid="{00000000-0005-0000-0000-00009E000000}"/>
    <cellStyle name="Normal 2 3" xfId="201" xr:uid="{00000000-0005-0000-0000-00009F000000}"/>
    <cellStyle name="Normalny 10" xfId="119" xr:uid="{00000000-0005-0000-0000-0000A0000000}"/>
    <cellStyle name="Normalny 10 2" xfId="139" xr:uid="{00000000-0005-0000-0000-0000A1000000}"/>
    <cellStyle name="Normalny 10 3" xfId="140" xr:uid="{00000000-0005-0000-0000-0000A2000000}"/>
    <cellStyle name="Normalny 10 4" xfId="141" xr:uid="{00000000-0005-0000-0000-0000A3000000}"/>
    <cellStyle name="Normalny 10 5" xfId="203" xr:uid="{00000000-0005-0000-0000-0000A4000000}"/>
    <cellStyle name="Normalny 11" xfId="142" xr:uid="{00000000-0005-0000-0000-0000A5000000}"/>
    <cellStyle name="Normalny 11 2" xfId="143" xr:uid="{00000000-0005-0000-0000-0000A6000000}"/>
    <cellStyle name="Normalny 12" xfId="144" xr:uid="{00000000-0005-0000-0000-0000A7000000}"/>
    <cellStyle name="Normalny 12 2" xfId="145" xr:uid="{00000000-0005-0000-0000-0000A8000000}"/>
    <cellStyle name="Normalny 12 3" xfId="204" xr:uid="{00000000-0005-0000-0000-0000A9000000}"/>
    <cellStyle name="Normalny 13" xfId="146" xr:uid="{00000000-0005-0000-0000-0000AA000000}"/>
    <cellStyle name="Normalny 13 2" xfId="147" xr:uid="{00000000-0005-0000-0000-0000AB000000}"/>
    <cellStyle name="Normalny 14" xfId="148" xr:uid="{00000000-0005-0000-0000-0000AC000000}"/>
    <cellStyle name="Normalny 14 2" xfId="193" xr:uid="{00000000-0005-0000-0000-0000AD000000}"/>
    <cellStyle name="Normalny 15" xfId="149" xr:uid="{00000000-0005-0000-0000-0000AE000000}"/>
    <cellStyle name="Normalny 15 2" xfId="150" xr:uid="{00000000-0005-0000-0000-0000AF000000}"/>
    <cellStyle name="Normalny 16" xfId="151" xr:uid="{00000000-0005-0000-0000-0000B0000000}"/>
    <cellStyle name="Normalny 16 2" xfId="194" xr:uid="{00000000-0005-0000-0000-0000B1000000}"/>
    <cellStyle name="Normalny 17" xfId="152" xr:uid="{00000000-0005-0000-0000-0000B2000000}"/>
    <cellStyle name="Normalny 18" xfId="153" xr:uid="{00000000-0005-0000-0000-0000B3000000}"/>
    <cellStyle name="Normalny 19" xfId="154" xr:uid="{00000000-0005-0000-0000-0000B4000000}"/>
    <cellStyle name="Normalny 2" xfId="11" xr:uid="{00000000-0005-0000-0000-0000B5000000}"/>
    <cellStyle name="Normalny 2 2" xfId="10" xr:uid="{00000000-0005-0000-0000-0000B6000000}"/>
    <cellStyle name="Normalny 2 2 2" xfId="155" xr:uid="{00000000-0005-0000-0000-0000B7000000}"/>
    <cellStyle name="Normalny 2 2 3" xfId="156" xr:uid="{00000000-0005-0000-0000-0000B8000000}"/>
    <cellStyle name="Normalny 2 2 4" xfId="157" xr:uid="{00000000-0005-0000-0000-0000B9000000}"/>
    <cellStyle name="Normalny 2 2 5" xfId="195" xr:uid="{00000000-0005-0000-0000-0000BA000000}"/>
    <cellStyle name="Normalny 2 2 6" xfId="251" xr:uid="{00000000-0005-0000-0000-0000BB000000}"/>
    <cellStyle name="Normalny 2 3" xfId="88" xr:uid="{00000000-0005-0000-0000-0000BC000000}"/>
    <cellStyle name="Normalny 2 3 10 2 2 2 2 2" xfId="302" xr:uid="{0268940F-0B90-E643-BD95-414E36F7F0FB}"/>
    <cellStyle name="Normalny 2 3 2" xfId="89" xr:uid="{00000000-0005-0000-0000-0000BD000000}"/>
    <cellStyle name="Normalny 2 3 2 2" xfId="90" xr:uid="{00000000-0005-0000-0000-0000BE000000}"/>
    <cellStyle name="Normalny 2 3 3" xfId="91" xr:uid="{00000000-0005-0000-0000-0000BF000000}"/>
    <cellStyle name="Normalny 2 4" xfId="3" xr:uid="{00000000-0005-0000-0000-0000C0000000}"/>
    <cellStyle name="Normalny 2 5" xfId="158" xr:uid="{00000000-0005-0000-0000-0000C1000000}"/>
    <cellStyle name="Normalny 2 6" xfId="159" xr:uid="{00000000-0005-0000-0000-0000C2000000}"/>
    <cellStyle name="Normalny 2 7" xfId="160" xr:uid="{00000000-0005-0000-0000-0000C3000000}"/>
    <cellStyle name="Normalny 20" xfId="161" xr:uid="{00000000-0005-0000-0000-0000C4000000}"/>
    <cellStyle name="Normalny 21" xfId="162" xr:uid="{00000000-0005-0000-0000-0000C5000000}"/>
    <cellStyle name="Normalny 22" xfId="163" xr:uid="{00000000-0005-0000-0000-0000C6000000}"/>
    <cellStyle name="Normalny 23" xfId="207" xr:uid="{00000000-0005-0000-0000-0000C7000000}"/>
    <cellStyle name="Normalny 24" xfId="5" xr:uid="{00000000-0005-0000-0000-0000C8000000}"/>
    <cellStyle name="Normalny 25" xfId="248" xr:uid="{00000000-0005-0000-0000-0000C9000000}"/>
    <cellStyle name="Normalny 26" xfId="303" xr:uid="{168C9A93-BF3E-4C77-A362-D02EA24F1134}"/>
    <cellStyle name="Normalny 27" xfId="305" xr:uid="{FB30413A-828C-48A3-8DFE-1EF6474C502D}"/>
    <cellStyle name="Normalny 28" xfId="306" xr:uid="{254E9408-F117-463D-8E5B-342E0AD87821}"/>
    <cellStyle name="Normalny 29" xfId="307" xr:uid="{05FF3E21-64DD-42D6-8234-7D6E12BDAB21}"/>
    <cellStyle name="Normalny 3" xfId="7" xr:uid="{00000000-0005-0000-0000-0000CA000000}"/>
    <cellStyle name="Normalny 3 2" xfId="164" xr:uid="{00000000-0005-0000-0000-0000CB000000}"/>
    <cellStyle name="Normalny 3 2 2" xfId="165" xr:uid="{00000000-0005-0000-0000-0000CC000000}"/>
    <cellStyle name="Normalny 3 3" xfId="166" xr:uid="{00000000-0005-0000-0000-0000CD000000}"/>
    <cellStyle name="Normalny 3 3 2" xfId="167" xr:uid="{00000000-0005-0000-0000-0000CE000000}"/>
    <cellStyle name="Normalny 3 4" xfId="168" xr:uid="{00000000-0005-0000-0000-0000CF000000}"/>
    <cellStyle name="Normalny 3 5" xfId="196" xr:uid="{00000000-0005-0000-0000-0000D0000000}"/>
    <cellStyle name="Normalny 30" xfId="308" xr:uid="{2A93F1C9-4BBD-4B56-ADD9-5DE5E99AE147}"/>
    <cellStyle name="Normalny 31" xfId="309" xr:uid="{EECCE53E-8F13-42C1-A2A9-0BBA5AAA06EC}"/>
    <cellStyle name="Normalny 4" xfId="92" xr:uid="{00000000-0005-0000-0000-0000D1000000}"/>
    <cellStyle name="Normalny 4 2" xfId="93" xr:uid="{00000000-0005-0000-0000-0000D2000000}"/>
    <cellStyle name="Normalny 4 2 2" xfId="94" xr:uid="{00000000-0005-0000-0000-0000D3000000}"/>
    <cellStyle name="Normalny 4 2 3" xfId="169" xr:uid="{00000000-0005-0000-0000-0000D4000000}"/>
    <cellStyle name="Normalny 4 3" xfId="95" xr:uid="{00000000-0005-0000-0000-0000D5000000}"/>
    <cellStyle name="Normalny 4 4" xfId="170" xr:uid="{00000000-0005-0000-0000-0000D6000000}"/>
    <cellStyle name="Normalny 5" xfId="9" xr:uid="{00000000-0005-0000-0000-0000D7000000}"/>
    <cellStyle name="Normalny 5 2" xfId="96" xr:uid="{00000000-0005-0000-0000-0000D8000000}"/>
    <cellStyle name="Normalny 5 2 2" xfId="171" xr:uid="{00000000-0005-0000-0000-0000D9000000}"/>
    <cellStyle name="Normalny 5 2 3" xfId="172" xr:uid="{00000000-0005-0000-0000-0000DA000000}"/>
    <cellStyle name="Normalny 5 3" xfId="173" xr:uid="{00000000-0005-0000-0000-0000DB000000}"/>
    <cellStyle name="Normalny 5 4" xfId="174" xr:uid="{00000000-0005-0000-0000-0000DC000000}"/>
    <cellStyle name="Normalny 5 5" xfId="175" xr:uid="{00000000-0005-0000-0000-0000DD000000}"/>
    <cellStyle name="Normalny 6" xfId="97" xr:uid="{00000000-0005-0000-0000-0000DE000000}"/>
    <cellStyle name="Normalny 6 2" xfId="98" xr:uid="{00000000-0005-0000-0000-0000DF000000}"/>
    <cellStyle name="Normalny 6 2 2" xfId="176" xr:uid="{00000000-0005-0000-0000-0000E0000000}"/>
    <cellStyle name="Normalny 6 3" xfId="177" xr:uid="{00000000-0005-0000-0000-0000E1000000}"/>
    <cellStyle name="Normalny 6 4" xfId="197" xr:uid="{00000000-0005-0000-0000-0000E2000000}"/>
    <cellStyle name="Normalny 7" xfId="13" xr:uid="{00000000-0005-0000-0000-0000E3000000}"/>
    <cellStyle name="Normalny 7 2" xfId="99" xr:uid="{00000000-0005-0000-0000-0000E4000000}"/>
    <cellStyle name="Normalny 7 2 2" xfId="178" xr:uid="{00000000-0005-0000-0000-0000E5000000}"/>
    <cellStyle name="Normalny 7 3" xfId="100" xr:uid="{00000000-0005-0000-0000-0000E6000000}"/>
    <cellStyle name="Normalny 7 3 2" xfId="179" xr:uid="{00000000-0005-0000-0000-0000E7000000}"/>
    <cellStyle name="Normalny 7 3 3" xfId="253" xr:uid="{00000000-0005-0000-0000-0000E8000000}"/>
    <cellStyle name="Normalny 7 4" xfId="180" xr:uid="{00000000-0005-0000-0000-0000E9000000}"/>
    <cellStyle name="Normalny 7 5" xfId="198" xr:uid="{00000000-0005-0000-0000-0000EA000000}"/>
    <cellStyle name="Normalny 8" xfId="101" xr:uid="{00000000-0005-0000-0000-0000EB000000}"/>
    <cellStyle name="Normalny 8 2" xfId="102" xr:uid="{00000000-0005-0000-0000-0000EC000000}"/>
    <cellStyle name="Normalny 8 2 2" xfId="181" xr:uid="{00000000-0005-0000-0000-0000ED000000}"/>
    <cellStyle name="Normalny 8 3" xfId="182" xr:uid="{00000000-0005-0000-0000-0000EE000000}"/>
    <cellStyle name="Normalny 9" xfId="103" xr:uid="{00000000-0005-0000-0000-0000EF000000}"/>
    <cellStyle name="Normalny 9 2" xfId="104" xr:uid="{00000000-0005-0000-0000-0000F0000000}"/>
    <cellStyle name="Normalny 9 2 2" xfId="105" xr:uid="{00000000-0005-0000-0000-0000F1000000}"/>
    <cellStyle name="Normalny 9 2 3" xfId="183" xr:uid="{00000000-0005-0000-0000-0000F2000000}"/>
    <cellStyle name="Normalny 9 3" xfId="106" xr:uid="{00000000-0005-0000-0000-0000F3000000}"/>
    <cellStyle name="Normalny 9 4" xfId="184" xr:uid="{00000000-0005-0000-0000-0000F4000000}"/>
    <cellStyle name="Normalny 9 5" xfId="199" xr:uid="{00000000-0005-0000-0000-0000F5000000}"/>
    <cellStyle name="Normalny_bilans_przekształceń" xfId="1" xr:uid="{00000000-0005-0000-0000-0000F6000000}"/>
    <cellStyle name="Note" xfId="107" xr:uid="{00000000-0005-0000-0000-0000F7000000}"/>
    <cellStyle name="Note 2" xfId="108" xr:uid="{00000000-0005-0000-0000-0000F8000000}"/>
    <cellStyle name="Obliczenia 2" xfId="109" xr:uid="{00000000-0005-0000-0000-0000F9000000}"/>
    <cellStyle name="Obliczenia 3" xfId="242" xr:uid="{00000000-0005-0000-0000-0000FA000000}"/>
    <cellStyle name="Percent" xfId="273" builtinId="5"/>
    <cellStyle name="Percent 2" xfId="185" xr:uid="{00000000-0005-0000-0000-0000FB000000}"/>
    <cellStyle name="Procentowy 2" xfId="8" xr:uid="{00000000-0005-0000-0000-0000FD000000}"/>
    <cellStyle name="Procentowy 2 2" xfId="186" xr:uid="{00000000-0005-0000-0000-0000FE000000}"/>
    <cellStyle name="Procentowy 2 3" xfId="187" xr:uid="{00000000-0005-0000-0000-0000FF000000}"/>
    <cellStyle name="Procentowy 3" xfId="110" xr:uid="{00000000-0005-0000-0000-000000010000}"/>
    <cellStyle name="Procentowy 4" xfId="111" xr:uid="{00000000-0005-0000-0000-000001010000}"/>
    <cellStyle name="Procentowy 4 2" xfId="188" xr:uid="{00000000-0005-0000-0000-000002010000}"/>
    <cellStyle name="Procentowy 5" xfId="120" xr:uid="{00000000-0005-0000-0000-000003010000}"/>
    <cellStyle name="Procentowy 5 2" xfId="189" xr:uid="{00000000-0005-0000-0000-000004010000}"/>
    <cellStyle name="Procentowy 5 3" xfId="205" xr:uid="{00000000-0005-0000-0000-000005010000}"/>
    <cellStyle name="Procentowy 6" xfId="206" xr:uid="{00000000-0005-0000-0000-000006010000}"/>
    <cellStyle name="Procentowy 7" xfId="250" xr:uid="{00000000-0005-0000-0000-000007010000}"/>
    <cellStyle name="Suma 2" xfId="112" xr:uid="{00000000-0005-0000-0000-000009010000}"/>
    <cellStyle name="Suma 3" xfId="243" xr:uid="{00000000-0005-0000-0000-00000A010000}"/>
    <cellStyle name="Tekst objaśnienia 2" xfId="113" xr:uid="{00000000-0005-0000-0000-00000B010000}"/>
    <cellStyle name="Tekst objaśnienia 3" xfId="244" xr:uid="{00000000-0005-0000-0000-00000C010000}"/>
    <cellStyle name="Tekst ostrzeżenia 2" xfId="114" xr:uid="{00000000-0005-0000-0000-00000D010000}"/>
    <cellStyle name="Tekst ostrzeżenia 3" xfId="245" xr:uid="{00000000-0005-0000-0000-00000E010000}"/>
    <cellStyle name="Title" xfId="4" xr:uid="{00000000-0005-0000-0000-00000F010000}"/>
    <cellStyle name="Tytuł 2" xfId="115" xr:uid="{00000000-0005-0000-0000-000010010000}"/>
    <cellStyle name="Uwaga 2" xfId="116" xr:uid="{00000000-0005-0000-0000-000011010000}"/>
    <cellStyle name="Uwaga 3" xfId="117" xr:uid="{00000000-0005-0000-0000-000012010000}"/>
    <cellStyle name="Uwaga 4" xfId="246" xr:uid="{00000000-0005-0000-0000-000013010000}"/>
    <cellStyle name="Walutowy 2" xfId="12" xr:uid="{00000000-0005-0000-0000-00002B010000}"/>
    <cellStyle name="Złe 2" xfId="118" xr:uid="{00000000-0005-0000-0000-00002C010000}"/>
    <cellStyle name="Złe 3" xfId="247" xr:uid="{00000000-0005-0000-0000-00002D010000}"/>
  </cellStyles>
  <dxfs count="0"/>
  <tableStyles count="0" defaultTableStyle="TableStyleMedium9" defaultPivotStyle="PivotStyleLight16"/>
  <colors>
    <mruColors>
      <color rgb="FF76D6FF"/>
      <color rgb="FF800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externalLink" Target="externalLinks/externalLink13.xml"/><Relationship Id="rId68" Type="http://schemas.openxmlformats.org/officeDocument/2006/relationships/externalLink" Target="externalLinks/externalLink1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66" Type="http://schemas.openxmlformats.org/officeDocument/2006/relationships/externalLink" Target="externalLinks/externalLink16.xml"/><Relationship Id="rId74" Type="http://schemas.openxmlformats.org/officeDocument/2006/relationships/externalLink" Target="externalLinks/externalLink24.xml"/><Relationship Id="rId5" Type="http://schemas.openxmlformats.org/officeDocument/2006/relationships/worksheet" Target="worksheets/sheet5.xml"/><Relationship Id="rId61" Type="http://schemas.openxmlformats.org/officeDocument/2006/relationships/externalLink" Target="externalLinks/externalLink1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64" Type="http://schemas.openxmlformats.org/officeDocument/2006/relationships/externalLink" Target="externalLinks/externalLink14.xml"/><Relationship Id="rId69" Type="http://schemas.openxmlformats.org/officeDocument/2006/relationships/externalLink" Target="externalLinks/externalLink1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72" Type="http://schemas.openxmlformats.org/officeDocument/2006/relationships/externalLink" Target="externalLinks/externalLink2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Relationship Id="rId67" Type="http://schemas.openxmlformats.org/officeDocument/2006/relationships/externalLink" Target="externalLinks/externalLink1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externalLink" Target="externalLinks/externalLink12.xml"/><Relationship Id="rId70" Type="http://schemas.openxmlformats.org/officeDocument/2006/relationships/externalLink" Target="externalLinks/externalLink2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externalLink" Target="externalLinks/externalLink10.xml"/><Relationship Id="rId65" Type="http://schemas.openxmlformats.org/officeDocument/2006/relationships/externalLink" Target="externalLinks/externalLink15.xml"/><Relationship Id="rId73" Type="http://schemas.openxmlformats.org/officeDocument/2006/relationships/externalLink" Target="externalLinks/externalLink23.xml"/><Relationship Id="rId78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externalLink" Target="externalLinks/externalLink2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WINDOWS\TEMP\GAMxFiles\vkava824g9sxf3y2j4f6d7ensj89i53s9kdxh2secu667xkdskgc\kwi%208%2009\3a41ad7afd9e48c59aac093014c786b7\Asseco%20BS_2008_MSSF_full%20version(pl)_31032009%20-%20CF%20review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L-W-SOLENIEC\aws\Documents%20and%20Settings\mkostrow\Ustawienia%20lokalne\Temporary%20Internet%20Files\OLK3\r&#243;&#380;nice%20kursowe%20wycena%20%20XII2002r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Konsolidacja%20(kopia%20zapasowa)/2012/QII/arkusz%20konsolidacyjny%20I%20polrocze%202012%20v.%2015%20FINAL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Konsolidacja%20(kopia%20zapasowa)\2012\QII\arkusz%20konsolidacyjny%20I%20polrocze%202012%20v.%2015%20FINAL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Konsolidacja%20(kopia%20zapasowa)/2012/Q%20I/GOG%20IQ%202012%202012-04-30%20v.2%20-%20przeliczony%20na%20PLN-Cash%20Flow%202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Konsolidacja%20(kopia%20zapasowa)\2012\Q%20I\GOG%20IQ%202012%202012-04-30%20v.2%20-%20przeliczony%20na%20PLN-Cash%20Flow%202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Rafal/Ustawienia%20lokalne/Temporary%20Internet%20Files/OLK19/ZAT%20Pakiet%20konsolidacyjny%2006%202006%202007%2011%2008%20N18B%20do%20uzupenienia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ocuments%20and%20Settings\Rafal\Ustawienia%20lokalne\Temporary%20Internet%20Files\OLK19\ZAT%20Pakiet%20konsolidacyjny%2006%202006%202007%2011%2008%20N18B%20do%20uzupenienia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Konsolidacja%20(kopia%20zapasowa)/2012/QII/Pakiety/GOG-%20IIQ%202012%20consolidated%20package%20-%20w%20PLN%2031-07-2012%20v.3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Konsolidacja%20(kopia%20zapasowa)\2012\QII\Pakiety\GOG-%20IIQ%202012%20consolidated%20package%20-%20w%20PLN%2031-07-2012%20v.3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AUDIT\Client%20Folders\Clients%20G%20to%20J\G\GZE\2002\PBC%20przekazane\Analiza%20naleznosci%20GZE%20SA%2030.09.2002.xls" TargetMode="External"/></Relationships>
</file>

<file path=xl/externalLinks/_rels/externalLink1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ACCOUNTING\02_SPRAWOZDANIA\SPRAWOZDANIA\2023\QIII\Konsolidacja\Arkusz%20konsolidacyjny%20Grupy%20CD%20PROJEKT%20SA%2030.09.2023%20v2.xlsx" TargetMode="External"/><Relationship Id="rId1" Type="http://schemas.openxmlformats.org/officeDocument/2006/relationships/externalLinkPath" Target="Arkusz%20konsolidacyjny%20Grupy%20CD%20PROJEKT%20SA%2030.09.2023%20v2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Documents%20and%20Settings\jr429758\Local%20Settings\Temp\Nale&#380;no&#347;ci\H-40%20WYCENA_06200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Holding\Holding-allgemein\FINANCE\Month%20End\MRP%20templates\P&amp;L%20-%20%20WC%20-%20CAPEX%20all%20Groups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ocuments%20and%20Settings\rbarycki\Ustawienia%20lokalne\Temporary%20Internet%20Files\Content.Outlook\NZDZ161T\Noty%20do%20konsolidacji\ZAT%20Pakiet%20konsolidacyjny%2006%202006%202007%2011%2008%20N18B%20do%20uzupenienia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windows\TEMP\B2002%20JB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ocuments%20and%20Settings\pkierzkowski\Moje%20dokumenty\Bud&#380;et%202003\Plan\Podzia&#322;%20Miesi&#281;czny\Wersje%20robocze\SS%20Bud&#380;et%20SS%20%202003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rbarycki/Ustawienia%20lokalne/Temporary%20Internet%20Files/Content.Outlook/NZDZ161T/Noty%20do%20konsolidacji/ZAT%20Pakiet%20konsolidacyjny%2006%202006%202007%2011%2008%20N18B%20do%20uzupenienia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SP&#211;&#321;KA\2003\Sprawozdania%20finansowe\I%20p&#243;&#322;rocze%202003\Rezerwy%20socjalne\Soc%20benefits%20gen%2030.06.2003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Softbank\2008%20I%20kwarta&#322;\Raport\1Q%20MSSF-(pl)ABS_GK_%2030.04.08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WINDOWS\TEMP\Grv12F.tmp\ABS_MSSF-Y(pl)%2030.06.2007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GRUPA%20KAPITA&#321;OWA\Companies-2006\Templates\IIIQ'06\FINAL\PL\MSSF_quarteter(pl)v2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L14949\aws\Documents%20and%20Settings\zofia.jankowska\Desktop\Badane_Firmy_New\BS_PL%20report%2031_12_2005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OCUME~1\MICHAL~1.CIE\USTAWI~1\Temp\notesD1BA09\nal-zob_Y(pl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PUT DATA"/>
      <sheetName val="IFRSvsPAS"/>
      <sheetName val="P&amp;L"/>
      <sheetName val="BS_SHEET"/>
      <sheetName val="CF"/>
      <sheetName val="EC-EQUITY_CHANGES"/>
      <sheetName val="SEGMENTAL_REPORTING"/>
      <sheetName val="3,4"/>
      <sheetName val="5"/>
      <sheetName val="6,7"/>
      <sheetName val="8,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27"/>
      <sheetName val="28"/>
      <sheetName val="29"/>
      <sheetName val="30"/>
      <sheetName val="31"/>
      <sheetName val="32"/>
      <sheetName val="33"/>
      <sheetName val="34"/>
      <sheetName val="35"/>
      <sheetName val="36"/>
      <sheetName val="37"/>
      <sheetName val="38"/>
      <sheetName val="Podpisy"/>
      <sheetName val="Raport zgodności"/>
    </sheetNames>
    <sheetDataSet>
      <sheetData sheetId="0">
        <row r="41">
          <cell r="B41">
            <v>39813</v>
          </cell>
        </row>
        <row r="43">
          <cell r="B43">
            <v>39447</v>
          </cell>
        </row>
      </sheetData>
      <sheetData sheetId="1" refreshError="1"/>
      <sheetData sheetId="2"/>
      <sheetData sheetId="3" refreshError="1"/>
      <sheetData sheetId="4"/>
      <sheetData sheetId="5"/>
      <sheetData sheetId="6" refreshError="1"/>
      <sheetData sheetId="7" refreshError="1"/>
      <sheetData sheetId="8"/>
      <sheetData sheetId="9" refreshError="1"/>
      <sheetData sheetId="10" refreshError="1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 refreshError="1"/>
      <sheetData sheetId="28"/>
      <sheetData sheetId="29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azem Różnice kursowe handlowe"/>
      <sheetName val="BEA SYSTEM"/>
      <sheetName val="ACL WIERZ"/>
      <sheetName val="MERIDIO WIERZ."/>
      <sheetName val="FINANCIAL OBJECTS PLC-DŁUŻNIK"/>
      <sheetName val="GAEL"/>
      <sheetName val="Microsoft-WIERZYCIEL"/>
      <sheetName val="IBM"/>
      <sheetName val="Ementor Denmark-WIERZYCIEL"/>
    </sheetNames>
    <sheetDataSet>
      <sheetData sheetId="0" refreshError="1"/>
      <sheetData sheetId="1" refreshError="1">
        <row r="1">
          <cell r="G1" t="str">
            <v>BEA</v>
          </cell>
        </row>
      </sheetData>
      <sheetData sheetId="2"/>
      <sheetData sheetId="3"/>
      <sheetData sheetId="4" refreshError="1"/>
      <sheetData sheetId="5"/>
      <sheetData sheetId="6"/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DP"/>
      <sheetName val="GOG"/>
      <sheetName val="PH"/>
      <sheetName val="RED"/>
      <sheetName val="korekty"/>
      <sheetName val="spis korekt"/>
      <sheetName val="Konsolidacja"/>
      <sheetName val="konsolidacja_w_tys"/>
      <sheetName val="Grupowanie kosztów"/>
      <sheetName val="DANE W EURO"/>
      <sheetName val="kluczowi klienci"/>
      <sheetName val="RMK"/>
      <sheetName val="konsolidacja_w_tys (PRINT)"/>
    </sheetNames>
    <sheetDataSet>
      <sheetData sheetId="0" refreshError="1"/>
      <sheetData sheetId="1">
        <row r="4">
          <cell r="T4">
            <v>4.2613000000000003</v>
          </cell>
        </row>
        <row r="5">
          <cell r="T5">
            <v>4.2245999999999997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DP"/>
      <sheetName val="GOG"/>
      <sheetName val="PH"/>
      <sheetName val="RED"/>
      <sheetName val="korekty"/>
      <sheetName val="spis korekt"/>
      <sheetName val="Konsolidacja"/>
      <sheetName val="konsolidacja_w_tys"/>
      <sheetName val="Grupowanie kosztów"/>
      <sheetName val="DANE W EURO"/>
      <sheetName val="kluczowi klienci"/>
      <sheetName val="RMK"/>
      <sheetName val="konsolidacja_w_tys (PRINT)"/>
    </sheetNames>
    <sheetDataSet>
      <sheetData sheetId="0" refreshError="1"/>
      <sheetData sheetId="1">
        <row r="4">
          <cell r="T4">
            <v>4.2613000000000003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CI"/>
      <sheetName val="TFS"/>
      <sheetName val="EQ"/>
      <sheetName val="CF"/>
      <sheetName val="N1"/>
      <sheetName val="N2"/>
      <sheetName val="N3"/>
      <sheetName val="N4"/>
      <sheetName val="N5"/>
      <sheetName val="N6"/>
      <sheetName val="N7"/>
      <sheetName val="N8"/>
      <sheetName val="N9"/>
      <sheetName val="N10"/>
      <sheetName val="N11"/>
      <sheetName val="Kursy walut"/>
    </sheetNames>
    <sheetDataSet>
      <sheetData sheetId="0">
        <row r="3">
          <cell r="I3">
            <v>4.1749999999999998</v>
          </cell>
        </row>
      </sheetData>
      <sheetData sheetId="1">
        <row r="2">
          <cell r="R2">
            <v>4.1616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CI"/>
      <sheetName val="TFS"/>
      <sheetName val="EQ"/>
      <sheetName val="CF"/>
      <sheetName val="N1"/>
      <sheetName val="N2"/>
      <sheetName val="N3"/>
      <sheetName val="N4"/>
      <sheetName val="N5"/>
      <sheetName val="N6"/>
      <sheetName val="N7"/>
      <sheetName val="N8"/>
      <sheetName val="N9"/>
      <sheetName val="N10"/>
      <sheetName val="N11"/>
      <sheetName val="Kursy walut"/>
    </sheetNames>
    <sheetDataSet>
      <sheetData sheetId="0">
        <row r="3">
          <cell r="I3">
            <v>4.1749999999999998</v>
          </cell>
        </row>
      </sheetData>
      <sheetData sheetId="1">
        <row r="2">
          <cell r="R2">
            <v>4.1616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ne"/>
      <sheetName val="Wykaz jednostek"/>
      <sheetName val="SF"/>
      <sheetName val="ZZwK GK"/>
      <sheetName val="ZZwK Sp"/>
      <sheetName val="ZZwK 2"/>
      <sheetName val="N01A"/>
      <sheetName val="N01B"/>
      <sheetName val="N02"/>
      <sheetName val="N03"/>
      <sheetName val="N04"/>
      <sheetName val="N05"/>
      <sheetName val="N06A"/>
      <sheetName val="N06B"/>
      <sheetName val="N07"/>
      <sheetName val="N08"/>
      <sheetName val="N09"/>
      <sheetName val="N10"/>
      <sheetName val="N11B"/>
      <sheetName val="N11A"/>
      <sheetName val="N11C"/>
      <sheetName val="N11D"/>
      <sheetName val="N12"/>
      <sheetName val="N13"/>
      <sheetName val="N14"/>
      <sheetName val="N15"/>
      <sheetName val="N16"/>
      <sheetName val="N17"/>
      <sheetName val="N18A"/>
      <sheetName val="N18B"/>
      <sheetName val="N19"/>
      <sheetName val="N20"/>
      <sheetName val="N21"/>
      <sheetName val="N22"/>
      <sheetName val="N23"/>
      <sheetName val="WK"/>
      <sheetName val="Wybrane dane"/>
      <sheetName val="1 Należności"/>
      <sheetName val="2 Zobowiązania"/>
      <sheetName val="3 Pożyczki udzielone"/>
      <sheetName val="4 Zob finansowe"/>
      <sheetName val="5 Sprzedaż"/>
      <sheetName val="6 Zakup"/>
      <sheetName val="7 Dz finansowa"/>
      <sheetName val="8 ŚT sprzedający"/>
      <sheetName val="9 ŚT kupujący"/>
      <sheetName val="10 Wykaz AF"/>
      <sheetName val="11 Kapitał"/>
      <sheetName val="12 Warunkowe"/>
      <sheetName val="GOG"/>
    </sheetNames>
    <sheetDataSet>
      <sheetData sheetId="0" refreshError="1">
        <row r="55">
          <cell r="BB55" t="str">
            <v>30.06.2006</v>
          </cell>
        </row>
        <row r="56">
          <cell r="BB56" t="str">
            <v>31.12.2005</v>
          </cell>
        </row>
        <row r="96">
          <cell r="BB96" t="str">
            <v>PLN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ne"/>
      <sheetName val="Wykaz jednostek"/>
      <sheetName val="SF"/>
      <sheetName val="ZZwK GK"/>
      <sheetName val="ZZwK Sp"/>
      <sheetName val="ZZwK 2"/>
      <sheetName val="N01A"/>
      <sheetName val="N01B"/>
      <sheetName val="N02"/>
      <sheetName val="N03"/>
      <sheetName val="N04"/>
      <sheetName val="N05"/>
      <sheetName val="N06A"/>
      <sheetName val="N06B"/>
      <sheetName val="N07"/>
      <sheetName val="N08"/>
      <sheetName val="N09"/>
      <sheetName val="N10"/>
      <sheetName val="N11B"/>
      <sheetName val="N11A"/>
      <sheetName val="N11C"/>
      <sheetName val="N11D"/>
      <sheetName val="N12"/>
      <sheetName val="N13"/>
      <sheetName val="N14"/>
      <sheetName val="N15"/>
      <sheetName val="N16"/>
      <sheetName val="N17"/>
      <sheetName val="N18A"/>
      <sheetName val="N18B"/>
      <sheetName val="N19"/>
      <sheetName val="N20"/>
      <sheetName val="N21"/>
      <sheetName val="N22"/>
      <sheetName val="N23"/>
      <sheetName val="WK"/>
      <sheetName val="Wybrane dane"/>
      <sheetName val="1 Należności"/>
      <sheetName val="2 Zobowiązania"/>
      <sheetName val="3 Pożyczki udzielone"/>
      <sheetName val="4 Zob finansowe"/>
      <sheetName val="5 Sprzedaż"/>
      <sheetName val="6 Zakup"/>
      <sheetName val="7 Dz finansowa"/>
      <sheetName val="8 ŚT sprzedający"/>
      <sheetName val="9 ŚT kupujący"/>
      <sheetName val="10 Wykaz AF"/>
      <sheetName val="11 Kapitał"/>
      <sheetName val="12 Warunkowe"/>
    </sheetNames>
    <sheetDataSet>
      <sheetData sheetId="0" refreshError="1">
        <row r="55">
          <cell r="BB55" t="str">
            <v>30.06.2006</v>
          </cell>
        </row>
        <row r="56">
          <cell r="BB56" t="str">
            <v>31.12.2005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a"/>
      <sheetName val="COV"/>
      <sheetName val="INT"/>
      <sheetName val="TCI"/>
      <sheetName val="GI"/>
      <sheetName val="N11"/>
      <sheetName val="Kursy walut"/>
      <sheetName val="Arkusz1"/>
    </sheetNames>
    <sheetDataSet>
      <sheetData sheetId="0"/>
      <sheetData sheetId="1"/>
      <sheetData sheetId="2"/>
      <sheetData sheetId="3">
        <row r="4">
          <cell r="T4">
            <v>4.2613000000000003</v>
          </cell>
        </row>
        <row r="10">
          <cell r="AF10">
            <v>2439110</v>
          </cell>
        </row>
        <row r="11">
          <cell r="AF11">
            <v>0</v>
          </cell>
        </row>
        <row r="14">
          <cell r="AF14">
            <v>338143</v>
          </cell>
        </row>
        <row r="15">
          <cell r="AF15">
            <v>86950</v>
          </cell>
        </row>
        <row r="62">
          <cell r="AF62">
            <v>1244</v>
          </cell>
        </row>
        <row r="66">
          <cell r="AF66">
            <v>348277</v>
          </cell>
        </row>
        <row r="68">
          <cell r="AF68">
            <v>376645</v>
          </cell>
        </row>
        <row r="73">
          <cell r="AF73">
            <v>1461537</v>
          </cell>
        </row>
        <row r="106">
          <cell r="AF106">
            <v>10000</v>
          </cell>
        </row>
        <row r="129">
          <cell r="AF129">
            <v>70000</v>
          </cell>
        </row>
      </sheetData>
      <sheetData sheetId="4"/>
      <sheetData sheetId="5"/>
      <sheetData sheetId="6"/>
      <sheetData sheetId="7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a"/>
      <sheetName val="COV"/>
      <sheetName val="INT"/>
      <sheetName val="TCI"/>
      <sheetName val="GI"/>
      <sheetName val="N11"/>
      <sheetName val="Kursy walut"/>
      <sheetName val="Arkusz1"/>
    </sheetNames>
    <sheetDataSet>
      <sheetData sheetId="0"/>
      <sheetData sheetId="1"/>
      <sheetData sheetId="2"/>
      <sheetData sheetId="3">
        <row r="4">
          <cell r="T4">
            <v>4.2613000000000003</v>
          </cell>
        </row>
        <row r="10">
          <cell r="AF10">
            <v>2439110</v>
          </cell>
        </row>
        <row r="15">
          <cell r="AF15">
            <v>86950</v>
          </cell>
        </row>
        <row r="62">
          <cell r="AF62">
            <v>1244</v>
          </cell>
        </row>
        <row r="73">
          <cell r="AF73">
            <v>1461537</v>
          </cell>
        </row>
      </sheetData>
      <sheetData sheetId="4"/>
      <sheetData sheetId="5"/>
      <sheetData sheetId="6"/>
      <sheetData sheetId="7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bjaśnienia"/>
      <sheetName val="B-1"/>
      <sheetName val="B-2"/>
      <sheetName val="B-3"/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Ster"/>
      <sheetName val="#REF"/>
      <sheetName val="PBC-VCON009A"/>
      <sheetName val="Analiza naleznosci GZE SA 30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OG"/>
      <sheetName val="CDPSTR"/>
      <sheetName val="CDPINC"/>
      <sheetName val="Korekty do zrobienia"/>
      <sheetName val="Korekty"/>
      <sheetName val="Konsolidacja "/>
      <sheetName val="CDPSA"/>
      <sheetName val="Konsolidacja (tys)"/>
      <sheetName val="dane na stronę"/>
      <sheetName val="zmiany prezentacyjne"/>
      <sheetName val="Spis.korekt"/>
      <sheetName val="Dane w EURO"/>
      <sheetName val="SEG. skonsolid."/>
      <sheetName val="SEG. SA"/>
      <sheetName val="SEG. GOG"/>
      <sheetName val="SEG. CDPSTR"/>
      <sheetName val="SEG. USA"/>
      <sheetName val="BIG ODBIORCA"/>
      <sheetName val="Taksonomia na potrzeby IR"/>
      <sheetName val="Taksonomia na potrzeby IR tyś"/>
      <sheetName val="BIG DOSTAWCA"/>
      <sheetName val="MSSF 9"/>
      <sheetName val="Dodatkowe tab.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8">
          <cell r="B8">
            <v>390534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Kursy walut"/>
      <sheetName val="Eksport"/>
      <sheetName val="Summary"/>
      <sheetName val="zobowiązania"/>
      <sheetName val="Import"/>
      <sheetName val="Podsumowanie-06"/>
      <sheetName val="Kredyty"/>
      <sheetName val="zestawienie laczne"/>
    </sheetNames>
    <sheetDataSet>
      <sheetData sheetId="0">
        <row r="19">
          <cell r="G19">
            <v>4.1075999999999997</v>
          </cell>
        </row>
        <row r="24">
          <cell r="G24">
            <v>4.0603999999999996</v>
          </cell>
        </row>
      </sheetData>
      <sheetData sheetId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ead Sheet"/>
      <sheetName val="Total Europe"/>
      <sheetName val="AM Allocation Sheet"/>
      <sheetName val="EURLEAD"/>
      <sheetName val="Central Functions"/>
      <sheetName val="PTEADJ"/>
      <sheetName val="ETPOEADJ"/>
      <sheetName val="Holdings"/>
      <sheetName val="Special Ledgers=Koenig"/>
      <sheetName val="ETS"/>
      <sheetName val="Rings"/>
      <sheetName val="Pistons"/>
      <sheetName val="EBO"/>
      <sheetName val="LGB"/>
      <sheetName val="Transmission + Valve Train "/>
      <sheetName val="Transmission "/>
      <sheetName val="Valve Train "/>
      <sheetName val="Powertrain new"/>
      <sheetName val="Frictions"/>
      <sheetName val="Sealings"/>
      <sheetName val="Ignition"/>
      <sheetName val="Wipers"/>
      <sheetName val="Filters"/>
      <sheetName val="Aftermarket"/>
      <sheetName val="Module1"/>
      <sheetName val="Module2"/>
      <sheetName val="Special Ledgers"/>
      <sheetName val="Powercylinder"/>
      <sheetName val="Koenig"/>
      <sheetName val="South Africa"/>
      <sheetName val="Sinter"/>
      <sheetName val="Camshafts"/>
      <sheetName val="Other AM Allocation Europe"/>
      <sheetName val="Head"/>
      <sheetName val="Pistons Europe"/>
      <sheetName val="Nuremberg"/>
      <sheetName val="Bradford Piston"/>
      <sheetName val="Bradford Pin"/>
      <sheetName val="Chasseneuil"/>
      <sheetName val="Bridgwater"/>
      <sheetName val="Alpignano"/>
      <sheetName val="Desenzano"/>
      <sheetName val="Izmit"/>
      <sheetName val="Burscheid Pistons"/>
      <sheetName val="Euro HQ"/>
      <sheetName val="Pistone Europe Adj"/>
      <sheetName val="AEG Pistons Adj"/>
      <sheetName val="ExRate Sales"/>
      <sheetName val="ExRate GM"/>
      <sheetName val="ExRate SGA"/>
      <sheetName val="ExRate Ebit"/>
      <sheetName val="ExRate AR"/>
      <sheetName val="ExRate Inv"/>
      <sheetName val="Exrate AP"/>
      <sheetName val="Exrate CapSpend"/>
      <sheetName val="Central Functions=Koenig"/>
    </sheetNames>
    <sheetDataSet>
      <sheetData sheetId="0" refreshError="1">
        <row r="79">
          <cell r="B79" t="str">
            <v>FCST10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/>
      <sheetData sheetId="28" refreshError="1"/>
      <sheetData sheetId="29" refreshError="1"/>
      <sheetData sheetId="30" refreshError="1"/>
      <sheetData sheetId="31" refreshError="1"/>
      <sheetData sheetId="32" refreshError="1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ne"/>
      <sheetName val="Wykaz jednostek"/>
      <sheetName val="SF"/>
      <sheetName val="ZZwK GK"/>
      <sheetName val="ZZwK Sp"/>
      <sheetName val="ZZwK 2"/>
      <sheetName val="N01A"/>
      <sheetName val="N01B"/>
      <sheetName val="N02"/>
      <sheetName val="N03"/>
      <sheetName val="N04"/>
      <sheetName val="N05"/>
      <sheetName val="N06A"/>
      <sheetName val="N06B"/>
      <sheetName val="N07"/>
      <sheetName val="N08"/>
      <sheetName val="N09"/>
      <sheetName val="N10"/>
      <sheetName val="N11A"/>
      <sheetName val="N11B"/>
      <sheetName val="N11C"/>
      <sheetName val="N11D"/>
      <sheetName val="N12"/>
      <sheetName val="N13"/>
      <sheetName val="N14"/>
      <sheetName val="N15"/>
      <sheetName val="N16"/>
      <sheetName val="N17"/>
      <sheetName val="N18A"/>
      <sheetName val="N18B"/>
      <sheetName val="N19"/>
      <sheetName val="N20"/>
      <sheetName val="N21"/>
      <sheetName val="N22"/>
      <sheetName val="N23"/>
      <sheetName val="WK"/>
      <sheetName val="Wybrane dane"/>
      <sheetName val="1 Należności"/>
      <sheetName val="2 Zobowiązania"/>
      <sheetName val="3 Pożyczki udzielone"/>
      <sheetName val="4 Zob finansowe"/>
      <sheetName val="5 Sprzedaż"/>
      <sheetName val="6 Zakup"/>
      <sheetName val="7 Dz finansowa"/>
      <sheetName val="8 ŚT sprzedający"/>
      <sheetName val="9 ŚT kupujący"/>
      <sheetName val="10 Wykaz AF"/>
      <sheetName val="11 Kapitał"/>
      <sheetName val="12 Warunkowe"/>
    </sheetNames>
    <sheetDataSet>
      <sheetData sheetId="0">
        <row r="55">
          <cell r="BB55" t="str">
            <v>30.06.2006</v>
          </cell>
        </row>
        <row r="60">
          <cell r="BB60" t="str">
            <v>od 01.01 do 31.12.2005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XPORT"/>
      <sheetName val="RAZEM BUDŻET"/>
      <sheetName val="JB"/>
      <sheetName val="DFI"/>
      <sheetName val="BOG"/>
      <sheetName val="DAD"/>
      <sheetName val="DKK"/>
      <sheetName val="DMA"/>
      <sheetName val="DOC"/>
      <sheetName val="DPE"/>
      <sheetName val="DPR"/>
      <sheetName val="ZAR"/>
      <sheetName val="LISTA JEDNOSTEK"/>
      <sheetName val="wzó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>
        <row r="1">
          <cell r="A1" t="str">
            <v>SKRÓCONA NAZWA PIONU/DZIAŁU</v>
          </cell>
          <cell r="B1" t="str">
            <v>MPK</v>
          </cell>
          <cell r="C1" t="str">
            <v>NAZWA PIONU/DZIAŁU</v>
          </cell>
          <cell r="D1" t="str">
            <v>OPIS</v>
          </cell>
          <cell r="E1" t="str">
            <v>UWAGI</v>
          </cell>
        </row>
        <row r="2">
          <cell r="A2" t="str">
            <v>BOG</v>
          </cell>
          <cell r="B2">
            <v>710</v>
          </cell>
          <cell r="C2" t="str">
            <v>Budżet Ogólny</v>
          </cell>
          <cell r="D2" t="str">
            <v>BUDŻET MPK</v>
          </cell>
        </row>
        <row r="3">
          <cell r="A3" t="str">
            <v>DAD</v>
          </cell>
          <cell r="B3">
            <v>421</v>
          </cell>
          <cell r="C3" t="str">
            <v>Dział Administracji i CBZ</v>
          </cell>
          <cell r="D3" t="str">
            <v>BUDŻET MPK</v>
          </cell>
        </row>
        <row r="4">
          <cell r="A4" t="str">
            <v>DADD</v>
          </cell>
          <cell r="B4">
            <v>420</v>
          </cell>
          <cell r="C4" t="str">
            <v>Dział Administracyjno-Prawny Dyrektor</v>
          </cell>
          <cell r="D4" t="str">
            <v>BUDŻET MPK</v>
          </cell>
        </row>
        <row r="5">
          <cell r="A5" t="str">
            <v>DDI</v>
          </cell>
          <cell r="B5">
            <v>631</v>
          </cell>
          <cell r="C5" t="str">
            <v>Dział Dyrektora Informatyki</v>
          </cell>
          <cell r="D5" t="str">
            <v>BUDŻET MPK</v>
          </cell>
        </row>
        <row r="6">
          <cell r="A6" t="str">
            <v>DFI</v>
          </cell>
          <cell r="B6">
            <v>410</v>
          </cell>
          <cell r="C6" t="str">
            <v>Dział Finansów</v>
          </cell>
          <cell r="D6" t="str">
            <v>BUDŻET MPK</v>
          </cell>
        </row>
        <row r="7">
          <cell r="A7" t="str">
            <v>DKID</v>
          </cell>
          <cell r="B7">
            <v>142</v>
          </cell>
          <cell r="C7" t="str">
            <v>Dział Konsultingu i Doradztwa</v>
          </cell>
          <cell r="D7" t="str">
            <v>BUDŻET MPK</v>
          </cell>
        </row>
        <row r="8">
          <cell r="A8" t="str">
            <v>DKINRP</v>
          </cell>
          <cell r="B8">
            <v>141</v>
          </cell>
          <cell r="C8" t="str">
            <v>Dział Koordynacji i Nadzoru Realizacji Projektów</v>
          </cell>
          <cell r="D8" t="str">
            <v>BUDŻET MPK</v>
          </cell>
        </row>
        <row r="9">
          <cell r="A9" t="str">
            <v>DKK</v>
          </cell>
          <cell r="B9">
            <v>430</v>
          </cell>
          <cell r="C9" t="str">
            <v>Dział Kontrolingu Korporacyjnego</v>
          </cell>
          <cell r="D9" t="str">
            <v>BUDŻET MPK</v>
          </cell>
        </row>
        <row r="10">
          <cell r="A10" t="str">
            <v>DKS</v>
          </cell>
          <cell r="B10">
            <v>411</v>
          </cell>
          <cell r="C10" t="str">
            <v>Dział Księgowości</v>
          </cell>
          <cell r="D10" t="str">
            <v>BUDŻET MPK</v>
          </cell>
        </row>
        <row r="11">
          <cell r="A11" t="str">
            <v>DLIWP</v>
          </cell>
          <cell r="B11">
            <v>150</v>
          </cell>
          <cell r="C11" t="str">
            <v>Dział Logistyki i Wsparcia Produktów</v>
          </cell>
          <cell r="D11" t="str">
            <v>BUDŻET MPK</v>
          </cell>
        </row>
        <row r="12">
          <cell r="A12" t="str">
            <v>DLOB</v>
          </cell>
          <cell r="B12">
            <v>340</v>
          </cell>
          <cell r="C12" t="str">
            <v>Dział LOB</v>
          </cell>
          <cell r="D12" t="str">
            <v>BUDŻET MPK</v>
          </cell>
        </row>
        <row r="13">
          <cell r="A13" t="str">
            <v>DMD</v>
          </cell>
          <cell r="B13">
            <v>130</v>
          </cell>
          <cell r="C13" t="str">
            <v>Dział Marketingu Dyrektor</v>
          </cell>
          <cell r="D13" t="str">
            <v>BUDŻET MPK</v>
          </cell>
        </row>
        <row r="14">
          <cell r="A14" t="str">
            <v>DMO</v>
          </cell>
          <cell r="B14">
            <v>131</v>
          </cell>
          <cell r="C14" t="str">
            <v>Dział Marketingu Operacyjnego</v>
          </cell>
          <cell r="D14" t="str">
            <v>BUDŻET MPK</v>
          </cell>
        </row>
        <row r="15">
          <cell r="A15" t="str">
            <v>DMP</v>
          </cell>
          <cell r="B15">
            <v>132</v>
          </cell>
          <cell r="C15" t="str">
            <v>Dział Marketingu Produktowego</v>
          </cell>
          <cell r="D15" t="str">
            <v>BUDŻET MPK</v>
          </cell>
        </row>
        <row r="16">
          <cell r="A16" t="str">
            <v>DOC</v>
          </cell>
          <cell r="B16">
            <v>620</v>
          </cell>
          <cell r="C16" t="str">
            <v>Dział Ochrony</v>
          </cell>
          <cell r="D16" t="str">
            <v>BUDŻET MPK</v>
          </cell>
        </row>
        <row r="17">
          <cell r="A17" t="str">
            <v>DPE</v>
          </cell>
          <cell r="B17">
            <v>610</v>
          </cell>
          <cell r="C17" t="str">
            <v>Dział Personalny</v>
          </cell>
          <cell r="D17" t="str">
            <v>BUDŻET MPK</v>
          </cell>
        </row>
        <row r="18">
          <cell r="A18" t="str">
            <v>DPKOC2</v>
          </cell>
          <cell r="B18">
            <v>223</v>
          </cell>
          <cell r="C18" t="str">
            <v>Dział PKO BP C2</v>
          </cell>
          <cell r="D18" t="str">
            <v>BUDŻET MPK</v>
          </cell>
        </row>
        <row r="19">
          <cell r="A19" t="str">
            <v>DPKOOP</v>
          </cell>
          <cell r="B19">
            <v>221</v>
          </cell>
          <cell r="C19" t="str">
            <v>Dział PKO BP Operacyjny</v>
          </cell>
          <cell r="D19" t="str">
            <v>BUDŻET MPK</v>
          </cell>
        </row>
        <row r="20">
          <cell r="A20" t="str">
            <v>DPKORO</v>
          </cell>
          <cell r="B20">
            <v>220</v>
          </cell>
          <cell r="C20" t="str">
            <v>Dział PKO BP Rozwój</v>
          </cell>
          <cell r="D20" t="str">
            <v>BUDŻET MPK</v>
          </cell>
        </row>
        <row r="21">
          <cell r="A21" t="str">
            <v>DPKOSE</v>
          </cell>
          <cell r="B21">
            <v>222</v>
          </cell>
          <cell r="C21" t="str">
            <v>Dział PKO BP Serwis</v>
          </cell>
          <cell r="D21" t="str">
            <v>BUDŻET MPK</v>
          </cell>
        </row>
        <row r="22">
          <cell r="A22" t="str">
            <v>DPKOSP</v>
          </cell>
          <cell r="B22">
            <v>210</v>
          </cell>
          <cell r="C22" t="str">
            <v>Dział PKO BP Sprzedaż</v>
          </cell>
          <cell r="D22" t="str">
            <v>BUDŻET MPK</v>
          </cell>
        </row>
        <row r="23">
          <cell r="A23" t="str">
            <v>DPR</v>
          </cell>
          <cell r="B23">
            <v>422</v>
          </cell>
          <cell r="C23" t="str">
            <v>Dział Prawny</v>
          </cell>
          <cell r="D23" t="str">
            <v>BUDŻET MPK</v>
          </cell>
        </row>
        <row r="24">
          <cell r="A24" t="str">
            <v>DPROJ</v>
          </cell>
          <cell r="B24">
            <v>320</v>
          </cell>
          <cell r="C24" t="str">
            <v>Dział Projektów</v>
          </cell>
          <cell r="D24" t="str">
            <v>BUDŻET MPK</v>
          </cell>
        </row>
        <row r="25">
          <cell r="A25" t="str">
            <v>DRB</v>
          </cell>
          <cell r="B25">
            <v>630</v>
          </cell>
          <cell r="C25" t="str">
            <v>Dział Rozwoju Biznesu</v>
          </cell>
          <cell r="D25" t="str">
            <v>BUDŻET MPK</v>
          </cell>
        </row>
        <row r="26">
          <cell r="A26" t="str">
            <v>DRI</v>
          </cell>
          <cell r="B26">
            <v>440</v>
          </cell>
          <cell r="C26" t="str">
            <v>Dział Relacji Inwestorskich</v>
          </cell>
          <cell r="D26" t="str">
            <v>BUDŻET MPK</v>
          </cell>
        </row>
        <row r="27">
          <cell r="A27" t="str">
            <v>DRP</v>
          </cell>
          <cell r="B27">
            <v>632</v>
          </cell>
          <cell r="C27" t="str">
            <v>Dział Rzecznika Prasowego</v>
          </cell>
          <cell r="D27" t="str">
            <v>BUDŻET MPK</v>
          </cell>
        </row>
        <row r="28">
          <cell r="A28" t="str">
            <v>DRPIT</v>
          </cell>
          <cell r="B28">
            <v>330</v>
          </cell>
          <cell r="C28" t="str">
            <v>Dział Rozwoju Produktów i Technologii</v>
          </cell>
          <cell r="D28" t="str">
            <v>BUDŻET MPK</v>
          </cell>
        </row>
        <row r="29">
          <cell r="A29" t="str">
            <v>DSAPSM</v>
          </cell>
          <cell r="B29">
            <v>110</v>
          </cell>
          <cell r="C29" t="str">
            <v>Dział Sprzedaży Administracja Publiczna i Służby Mundurowe</v>
          </cell>
          <cell r="D29" t="str">
            <v>BUDŻET MPK</v>
          </cell>
        </row>
        <row r="30">
          <cell r="A30" t="str">
            <v>DSB</v>
          </cell>
          <cell r="B30">
            <v>121</v>
          </cell>
          <cell r="C30" t="str">
            <v>Dział Sprzedaży Bankowość</v>
          </cell>
          <cell r="D30" t="str">
            <v>BUDŻET MPK</v>
          </cell>
        </row>
        <row r="31">
          <cell r="A31" t="str">
            <v>DSD</v>
          </cell>
          <cell r="B31">
            <v>120</v>
          </cell>
          <cell r="C31" t="str">
            <v>Dział Sprzedaży Dyrektor</v>
          </cell>
          <cell r="D31" t="str">
            <v>BUDŻET MPK</v>
          </cell>
        </row>
        <row r="32">
          <cell r="A32" t="str">
            <v>DSGB</v>
          </cell>
          <cell r="B32">
            <v>123</v>
          </cell>
          <cell r="C32" t="str">
            <v>Dział Sprzedaży General Business</v>
          </cell>
          <cell r="D32" t="str">
            <v>BUDŻET MPK</v>
          </cell>
        </row>
        <row r="33">
          <cell r="A33" t="str">
            <v>DSPT</v>
          </cell>
          <cell r="B33">
            <v>124</v>
          </cell>
          <cell r="C33" t="str">
            <v>Dział Sprzedaży Produkty I Technologie</v>
          </cell>
          <cell r="D33" t="str">
            <v>BUDŻET MPK</v>
          </cell>
        </row>
        <row r="34">
          <cell r="A34" t="str">
            <v>DSU</v>
          </cell>
          <cell r="B34">
            <v>122</v>
          </cell>
          <cell r="C34" t="str">
            <v>Dział Sprzedaży Ubezpieczenia</v>
          </cell>
          <cell r="D34" t="str">
            <v>BUDŻET MPK</v>
          </cell>
        </row>
        <row r="35">
          <cell r="A35" t="str">
            <v>DTIPP</v>
          </cell>
          <cell r="B35">
            <v>310</v>
          </cell>
          <cell r="C35" t="str">
            <v>Dział Technologii Produktów Pozostałe</v>
          </cell>
          <cell r="D35" t="str">
            <v>BUDŻET MPK</v>
          </cell>
        </row>
        <row r="36">
          <cell r="A36" t="str">
            <v>DWSD</v>
          </cell>
          <cell r="B36">
            <v>140</v>
          </cell>
          <cell r="C36" t="str">
            <v>Dział Wsparcia Sprzedaży Dyrektor</v>
          </cell>
          <cell r="D36" t="str">
            <v>BUDŻET MPK</v>
          </cell>
        </row>
        <row r="37">
          <cell r="A37" t="str">
            <v>RBOG</v>
          </cell>
          <cell r="B37" t="str">
            <v>7ZZ</v>
          </cell>
          <cell r="C37" t="str">
            <v>RAZEM BUDŻET OGÓLNY</v>
          </cell>
          <cell r="D37" t="str">
            <v>BUDŻET ZBIORCZY STOPNIA II</v>
          </cell>
        </row>
        <row r="38">
          <cell r="A38" t="str">
            <v>RDAD</v>
          </cell>
          <cell r="B38" t="str">
            <v>42Z</v>
          </cell>
          <cell r="C38" t="str">
            <v>RAZEM DZIAŁ ADMINISTRACYJNO-PRAWNY</v>
          </cell>
          <cell r="D38" t="str">
            <v>BUDŻET ZBIORCZY STOPNIA III</v>
          </cell>
        </row>
        <row r="39">
          <cell r="A39" t="str">
            <v>RDFI</v>
          </cell>
          <cell r="B39" t="str">
            <v>41Z</v>
          </cell>
          <cell r="C39" t="str">
            <v>RAZEM DZIAŁ FINANSÓW</v>
          </cell>
          <cell r="D39" t="str">
            <v>BUDŻET ZBIORCZY STOPNIA II</v>
          </cell>
        </row>
        <row r="40">
          <cell r="A40" t="str">
            <v>RDKK</v>
          </cell>
          <cell r="B40" t="str">
            <v>43Z</v>
          </cell>
          <cell r="C40" t="str">
            <v>RAZEM DZIAŁ KONTROLINGU KORPORACYJNEGO</v>
          </cell>
          <cell r="D40" t="str">
            <v>BUDŻET ZBIORCZY STOPNIA III</v>
          </cell>
        </row>
        <row r="41">
          <cell r="A41" t="str">
            <v>RDLIWP</v>
          </cell>
          <cell r="B41" t="str">
            <v>15Z</v>
          </cell>
          <cell r="C41" t="str">
            <v>RAZEM DZIAŁ LOGISTYKI I WSPARCIA PRODUKTÓW</v>
          </cell>
          <cell r="D41" t="str">
            <v>BUDŻET ZBIORCZY STOPNIA III</v>
          </cell>
        </row>
        <row r="42">
          <cell r="A42" t="str">
            <v>RDM</v>
          </cell>
          <cell r="B42" t="str">
            <v>13Z</v>
          </cell>
          <cell r="C42" t="str">
            <v>RAZEM DZIAŁ MARKETINGU</v>
          </cell>
          <cell r="D42" t="str">
            <v>BUDŻET ZBIORCZY STOPNIA III</v>
          </cell>
        </row>
        <row r="43">
          <cell r="A43" t="str">
            <v>RDOC</v>
          </cell>
          <cell r="B43" t="str">
            <v>62Z</v>
          </cell>
          <cell r="C43" t="str">
            <v>RAZEM DZIAŁ OCHRONY</v>
          </cell>
          <cell r="D43" t="str">
            <v>BUDŻET ZBIORCZY STOPNIA III</v>
          </cell>
        </row>
        <row r="44">
          <cell r="A44" t="str">
            <v>RDPE</v>
          </cell>
          <cell r="B44" t="str">
            <v>61Z</v>
          </cell>
          <cell r="C44" t="str">
            <v>RAZEM DZIAŁ PERSONALNY</v>
          </cell>
          <cell r="D44" t="str">
            <v>BUDŻET ZBIORCZY STOPNIA III</v>
          </cell>
        </row>
        <row r="45">
          <cell r="A45" t="str">
            <v>RDRI</v>
          </cell>
          <cell r="B45" t="str">
            <v>44Z</v>
          </cell>
          <cell r="C45" t="str">
            <v>RAZEM DZIAŁ RELACJI INWESTORSKICH</v>
          </cell>
          <cell r="D45" t="str">
            <v>BUDŻET ZBIORCZY STOPNIA III</v>
          </cell>
        </row>
        <row r="46">
          <cell r="A46" t="str">
            <v>RDS</v>
          </cell>
          <cell r="B46" t="str">
            <v>12Z</v>
          </cell>
          <cell r="C46" t="str">
            <v xml:space="preserve">RAZEM DZIAŁ SPRZEDAŻY </v>
          </cell>
          <cell r="D46" t="str">
            <v>BUDŻET ZBIORCZY STOPNIA III</v>
          </cell>
          <cell r="E46" t="str">
            <v>Bez Działu AP I SM</v>
          </cell>
        </row>
        <row r="47">
          <cell r="A47" t="str">
            <v>RDSAPSM</v>
          </cell>
          <cell r="B47" t="str">
            <v>11Z</v>
          </cell>
          <cell r="C47" t="str">
            <v>RAZEM DZIAŁ SPRZEDAŻY ADMINISTRACJA PUBLICZNA I SŁUŻBY MUNDUROWE</v>
          </cell>
          <cell r="D47" t="str">
            <v>BUDŻET ZBIORCZY STOPNIA III</v>
          </cell>
        </row>
        <row r="48">
          <cell r="A48" t="str">
            <v>RDWS</v>
          </cell>
          <cell r="B48" t="str">
            <v>14Z</v>
          </cell>
          <cell r="C48" t="str">
            <v>RAZEM DZIAŁ WSPARCIA SPRZEDAŻY</v>
          </cell>
          <cell r="D48" t="str">
            <v>BUDŻET ZBIORCZY STOPNIA III</v>
          </cell>
        </row>
        <row r="49">
          <cell r="A49" t="str">
            <v>RPD</v>
          </cell>
          <cell r="B49" t="str">
            <v>63Z</v>
          </cell>
          <cell r="C49" t="str">
            <v>RAZEM POZOSTAŁE DZIAŁY</v>
          </cell>
          <cell r="D49" t="str">
            <v>BUDŻET ZBIORCZY STOPNIA III</v>
          </cell>
        </row>
        <row r="50">
          <cell r="A50" t="str">
            <v>RPDO</v>
          </cell>
          <cell r="B50" t="str">
            <v>6ZZ</v>
          </cell>
          <cell r="C50" t="str">
            <v>RAZEM POZOSTAŁE DZIAŁY OGÓLNE</v>
          </cell>
          <cell r="D50" t="str">
            <v>BUDŻET ZBIORCZY STOPNIA II</v>
          </cell>
        </row>
        <row r="51">
          <cell r="A51" t="str">
            <v>RPE</v>
          </cell>
          <cell r="B51" t="str">
            <v>4ZZ</v>
          </cell>
          <cell r="C51" t="str">
            <v>PION EKONOMICZNY</v>
          </cell>
          <cell r="D51" t="str">
            <v>BUDŻET ZBIORCZY STOPNIA II</v>
          </cell>
        </row>
        <row r="52">
          <cell r="A52" t="str">
            <v>RPKOSP</v>
          </cell>
          <cell r="B52" t="str">
            <v>21Z</v>
          </cell>
          <cell r="C52" t="str">
            <v>RAZEM PKO BP SPRZEDAŻ</v>
          </cell>
          <cell r="D52" t="str">
            <v>BUDŻET ZBIORCZY STOPNIA III</v>
          </cell>
        </row>
        <row r="53">
          <cell r="A53" t="str">
            <v>RPKOU</v>
          </cell>
          <cell r="B53" t="str">
            <v>22Z</v>
          </cell>
          <cell r="C53" t="str">
            <v>RAZEM PKO BP USŁUGI</v>
          </cell>
          <cell r="D53" t="str">
            <v>BUDŻET ZBIORCZY STOPNIA III</v>
          </cell>
        </row>
        <row r="54">
          <cell r="A54" t="str">
            <v>RPKS</v>
          </cell>
          <cell r="B54" t="str">
            <v>2ZZ</v>
          </cell>
          <cell r="C54" t="str">
            <v xml:space="preserve">RAZEM PION KLIENTÓW STRATEGICZNYCH </v>
          </cell>
          <cell r="D54" t="str">
            <v>BUDŻET ZBIORCZY STOPNIA II</v>
          </cell>
        </row>
        <row r="55">
          <cell r="A55" t="str">
            <v>RPSIM</v>
          </cell>
          <cell r="B55" t="str">
            <v>1ZZ</v>
          </cell>
          <cell r="C55" t="str">
            <v xml:space="preserve">RAZEM PION SPRZEDAŻY I MARKETINGU </v>
          </cell>
          <cell r="D55" t="str">
            <v>BUDŻET ZBIORCZY STOPNIA II</v>
          </cell>
        </row>
        <row r="56">
          <cell r="A56" t="str">
            <v>RPTIP</v>
          </cell>
          <cell r="B56" t="str">
            <v>3ZZ</v>
          </cell>
          <cell r="C56" t="str">
            <v>RAZEM PION TECHNOLOGII I PRODUKTÓW</v>
          </cell>
          <cell r="D56" t="str">
            <v>BUDŻET ZBIORCZY STOPNIA II</v>
          </cell>
        </row>
        <row r="57">
          <cell r="A57" t="str">
            <v>RSOF</v>
          </cell>
          <cell r="B57" t="str">
            <v>ZZZ</v>
          </cell>
          <cell r="C57" t="str">
            <v>RAZEM SOFTBANK S.A.</v>
          </cell>
          <cell r="D57" t="str">
            <v>BUDŻET ZBIORCZY STOPNIA I</v>
          </cell>
        </row>
        <row r="58">
          <cell r="A58" t="str">
            <v>RZAR</v>
          </cell>
          <cell r="B58" t="str">
            <v>5ZZ</v>
          </cell>
          <cell r="C58" t="str">
            <v>RAZEM ZARZĄD</v>
          </cell>
          <cell r="D58" t="str">
            <v>BUDŻET ZBIORCZY STOPNIA II</v>
          </cell>
        </row>
        <row r="59">
          <cell r="A59" t="str">
            <v>ZAR</v>
          </cell>
          <cell r="B59">
            <v>510</v>
          </cell>
          <cell r="C59" t="str">
            <v>Zarząd</v>
          </cell>
          <cell r="D59" t="str">
            <v>BUDŻET MPK</v>
          </cell>
        </row>
        <row r="60">
          <cell r="A60" t="str">
            <v>ZARS</v>
          </cell>
          <cell r="B60">
            <v>520</v>
          </cell>
          <cell r="C60" t="str">
            <v>Sekretariat Zarządu</v>
          </cell>
          <cell r="D60" t="str">
            <v>BUDŻET MPK</v>
          </cell>
        </row>
      </sheetData>
      <sheetData sheetId="13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K_razem"/>
      <sheetName val="RW_razem"/>
      <sheetName val="RK_ogzarz_razem"/>
      <sheetName val="RK_prod_razem"/>
      <sheetName val="RK_prod_K"/>
      <sheetName val="RW_prod_K"/>
      <sheetName val="RK_prod_W000"/>
      <sheetName val="RW_prod_W000"/>
      <sheetName val="RK_prod_I_W"/>
      <sheetName val="RW_prod_I_W"/>
      <sheetName val="RK_ogzarz_K"/>
      <sheetName val="RW_ogzarz_K"/>
      <sheetName val="RK_ogzarz_W000"/>
      <sheetName val="RW_ogzarz_W000"/>
      <sheetName val="RK_ogzarz_I_W"/>
      <sheetName val="RW_ogzarz_I_W"/>
      <sheetName val="JedBud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 refreshError="1">
        <row r="2">
          <cell r="A2" t="str">
            <v>Nazwa Jednostki Budżetowej</v>
          </cell>
        </row>
        <row r="3">
          <cell r="A3" t="str">
            <v>Biuro Zarządu</v>
          </cell>
        </row>
        <row r="4">
          <cell r="A4" t="str">
            <v>Finanse</v>
          </cell>
        </row>
        <row r="5">
          <cell r="A5" t="str">
            <v>Obsługa Zarządu</v>
          </cell>
        </row>
        <row r="6">
          <cell r="A6" t="str">
            <v>Pion Mainframe</v>
          </cell>
        </row>
        <row r="7">
          <cell r="A7" t="str">
            <v>Pion Rozwoju i Eksploatacji</v>
          </cell>
        </row>
        <row r="8">
          <cell r="A8" t="str">
            <v>Pion Techniczny</v>
          </cell>
        </row>
        <row r="9">
          <cell r="A9" t="str">
            <v>PRiE-998</v>
          </cell>
        </row>
        <row r="10">
          <cell r="A10" t="str">
            <v>PRiE-GDJ</v>
          </cell>
        </row>
        <row r="11">
          <cell r="A11" t="str">
            <v>PRiE-GDR</v>
          </cell>
        </row>
        <row r="12">
          <cell r="A12" t="str">
            <v>PRiE-GDW</v>
          </cell>
        </row>
        <row r="13">
          <cell r="A13" t="str">
            <v>PRiE-LOD</v>
          </cell>
        </row>
        <row r="14">
          <cell r="A14" t="str">
            <v>PRiE-OPO</v>
          </cell>
        </row>
        <row r="15">
          <cell r="A15" t="str">
            <v>PRiE-RZE</v>
          </cell>
        </row>
        <row r="16">
          <cell r="A16" t="str">
            <v>PRiE-WRO</v>
          </cell>
        </row>
        <row r="17">
          <cell r="A17" t="str">
            <v>PRiE-WWA</v>
          </cell>
        </row>
        <row r="18">
          <cell r="A18" t="str">
            <v>PRiE-ZIA</v>
          </cell>
        </row>
        <row r="19">
          <cell r="A19" t="str">
            <v>PRiE-ZIM</v>
          </cell>
        </row>
        <row r="20">
          <cell r="A20" t="str">
            <v>PT-Zespół Rozwoju Nowych Technologii</v>
          </cell>
        </row>
        <row r="21">
          <cell r="A21" t="str">
            <v>PT-Zespół Wdrożeń i Usług Serwisowych</v>
          </cell>
        </row>
        <row r="22">
          <cell r="A22" t="str">
            <v>Softbank Serwis Sp. Z o.o.</v>
          </cell>
        </row>
        <row r="23">
          <cell r="A23" t="str">
            <v>Zarząd</v>
          </cell>
        </row>
        <row r="24">
          <cell r="A24" t="str">
            <v>Zarząd Ogólny</v>
          </cell>
        </row>
        <row r="25">
          <cell r="A25" t="str">
            <v>Zespół Kadrowo-Płacowy</v>
          </cell>
        </row>
        <row r="26">
          <cell r="A26" t="str">
            <v>Zespół Sprzedaży i Marketingu</v>
          </cell>
        </row>
        <row r="27">
          <cell r="A27" t="str">
            <v>ZSiM-Dyrektorzy Produktów</v>
          </cell>
        </row>
      </sheetData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ne"/>
      <sheetName val="Wykaz jednostek"/>
      <sheetName val="SF"/>
      <sheetName val="ZZwK GK"/>
      <sheetName val="ZZwK Sp"/>
      <sheetName val="ZZwK 2"/>
      <sheetName val="N01A"/>
      <sheetName val="N01B"/>
      <sheetName val="N02"/>
      <sheetName val="N03"/>
      <sheetName val="N04"/>
      <sheetName val="N05"/>
      <sheetName val="N06A"/>
      <sheetName val="N06B"/>
      <sheetName val="N07"/>
      <sheetName val="N08"/>
      <sheetName val="N09"/>
      <sheetName val="N10"/>
      <sheetName val="N11A"/>
      <sheetName val="N11B"/>
      <sheetName val="N11C"/>
      <sheetName val="N11D"/>
      <sheetName val="N12"/>
      <sheetName val="N13"/>
      <sheetName val="N14"/>
      <sheetName val="N15"/>
      <sheetName val="N16"/>
      <sheetName val="N17"/>
      <sheetName val="N18A"/>
      <sheetName val="N18B"/>
      <sheetName val="N19"/>
      <sheetName val="N20"/>
      <sheetName val="N21"/>
      <sheetName val="N22"/>
      <sheetName val="N23"/>
      <sheetName val="WK"/>
      <sheetName val="Wybrane dane"/>
      <sheetName val="1 Należności"/>
      <sheetName val="2 Zobowiązania"/>
      <sheetName val="3 Pożyczki udzielone"/>
      <sheetName val="4 Zob finansowe"/>
      <sheetName val="5 Sprzedaż"/>
      <sheetName val="6 Zakup"/>
      <sheetName val="7 Dz finansowa"/>
      <sheetName val="8 ŚT sprzedający"/>
      <sheetName val="9 ŚT kupujący"/>
      <sheetName val="10 Wykaz AF"/>
      <sheetName val="11 Kapitał"/>
      <sheetName val="12 Warunkowe"/>
    </sheetNames>
    <sheetDataSet>
      <sheetData sheetId="0">
        <row r="55">
          <cell r="BB55" t="str">
            <v>30.06.2006</v>
          </cell>
        </row>
        <row r="58">
          <cell r="BB58" t="str">
            <v>od 01.01 do 30.06.2006</v>
          </cell>
        </row>
        <row r="59">
          <cell r="BB59" t="str">
            <v>od 01.01 do 30.06.2005</v>
          </cell>
        </row>
        <row r="60">
          <cell r="BB60" t="str">
            <v>od 01.01 do 31.12.2005</v>
          </cell>
        </row>
        <row r="67">
          <cell r="BB67" t="str">
            <v xml:space="preserve"> w okresie od 01.01 do 30.06.2006 roku</v>
          </cell>
        </row>
        <row r="74">
          <cell r="BB74" t="str">
            <v xml:space="preserve"> w okresie od 01.01 do 31.12.2005 roku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mpany Information"/>
      <sheetName val="Instructions"/>
      <sheetName val="Input Data"/>
      <sheetName val="Results"/>
      <sheetName val="Holiday pay"/>
      <sheetName val="Jubilee 1a"/>
      <sheetName val="Jubilee 1b"/>
      <sheetName val="Jubilee 2"/>
      <sheetName val="Jubilee 3"/>
      <sheetName val="Retirement 1a"/>
      <sheetName val="Retirement 1b"/>
      <sheetName val="Retirement 2"/>
      <sheetName val="Retirement 3"/>
      <sheetName val="Disclosures"/>
    </sheetNames>
    <sheetDataSet>
      <sheetData sheetId="0" refreshError="1">
        <row r="11">
          <cell r="E11" t="str">
            <v>Softbank S.A.</v>
          </cell>
        </row>
        <row r="14">
          <cell r="E14">
            <v>37802</v>
          </cell>
        </row>
      </sheetData>
      <sheetData sheetId="1" refreshError="1"/>
      <sheetData sheetId="2" refreshError="1"/>
      <sheetData sheetId="3" refreshError="1"/>
      <sheetData sheetId="4"/>
      <sheetData sheetId="5"/>
      <sheetData sheetId="6" refreshError="1"/>
      <sheetData sheetId="7"/>
      <sheetData sheetId="8"/>
      <sheetData sheetId="9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PUT DATA"/>
      <sheetName val="IFRSvsPAS"/>
      <sheetName val="P&amp;L"/>
      <sheetName val="BS_SHEET"/>
      <sheetName val="CF"/>
      <sheetName val="EC-EQUITY_CHANGES"/>
      <sheetName val="SEGMENTAL_REPORTING"/>
      <sheetName val="3,4"/>
      <sheetName val="5"/>
      <sheetName val="6,7"/>
      <sheetName val="8,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27"/>
      <sheetName val="28"/>
      <sheetName val="29"/>
      <sheetName val="30"/>
      <sheetName val="31"/>
      <sheetName val="Podpisy"/>
    </sheetNames>
    <sheetDataSet>
      <sheetData sheetId="0" refreshError="1">
        <row r="50">
          <cell r="B50">
            <v>39448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Zasady_rachunkowści"/>
      <sheetName val="INPUT DATA"/>
      <sheetName val="IFRSvsPAS"/>
      <sheetName val="P&amp;L"/>
      <sheetName val="BS_SHEET"/>
      <sheetName val="CF"/>
      <sheetName val="EC-EQUITY_CHANGES"/>
      <sheetName val="SEGMENTAL_REPORTING"/>
      <sheetName val="3,4"/>
      <sheetName val="5"/>
      <sheetName val="6,7"/>
      <sheetName val="8,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27"/>
      <sheetName val="28"/>
      <sheetName val="29"/>
      <sheetName val="30"/>
      <sheetName val="31"/>
      <sheetName val="32"/>
      <sheetName val="33"/>
      <sheetName val="34"/>
      <sheetName val="35"/>
      <sheetName val="36"/>
      <sheetName val="37"/>
      <sheetName val="Podpisy"/>
    </sheetNames>
    <sheetDataSet>
      <sheetData sheetId="0" refreshError="1"/>
      <sheetData sheetId="1" refreshError="1">
        <row r="35">
          <cell r="B35">
            <v>39082</v>
          </cell>
        </row>
        <row r="37">
          <cell r="B37">
            <v>38718</v>
          </cell>
        </row>
        <row r="47">
          <cell r="B47">
            <v>39083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PUT DATA"/>
      <sheetName val="Zasady_rachunkowści"/>
      <sheetName val="IFRSvsPAS"/>
      <sheetName val="P&amp;L"/>
      <sheetName val="BS_SHEET"/>
      <sheetName val="CF"/>
      <sheetName val="EC-EQUITY_CHANGES"/>
      <sheetName val="SEGMENTAL_REPORTING"/>
      <sheetName val="3,4"/>
      <sheetName val="5"/>
      <sheetName val="6,7"/>
      <sheetName val="8,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Podpisy"/>
    </sheetNames>
    <sheetDataSet>
      <sheetData sheetId="0" refreshError="1">
        <row r="39">
          <cell r="B39">
            <v>38899</v>
          </cell>
        </row>
        <row r="40">
          <cell r="B40">
            <v>38808</v>
          </cell>
        </row>
        <row r="41">
          <cell r="B41">
            <v>38898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s"/>
      <sheetName val="ST 2004"/>
      <sheetName val="TBAL"/>
    </sheetNames>
    <sheetDataSet>
      <sheetData sheetId="0"/>
      <sheetData sheetId="1">
        <row r="1">
          <cell r="A1">
            <v>199140</v>
          </cell>
          <cell r="B1" t="str">
            <v>ING - USD CURRENT ACCOUNT</v>
          </cell>
          <cell r="C1">
            <v>413886.66</v>
          </cell>
          <cell r="D1">
            <v>15183799.42</v>
          </cell>
          <cell r="E1">
            <v>15596908.939999999</v>
          </cell>
          <cell r="F1">
            <v>777.14</v>
          </cell>
          <cell r="H1">
            <v>777.14000000059605</v>
          </cell>
        </row>
        <row r="2">
          <cell r="A2">
            <v>199143</v>
          </cell>
          <cell r="B2" t="str">
            <v>ING - USD C/A OUTGOING PAYABLES</v>
          </cell>
          <cell r="C2">
            <v>0</v>
          </cell>
          <cell r="D2">
            <v>18288977.68</v>
          </cell>
          <cell r="E2">
            <v>18288977.68</v>
          </cell>
          <cell r="F2">
            <v>0</v>
          </cell>
          <cell r="H2">
            <v>0</v>
          </cell>
        </row>
        <row r="3">
          <cell r="A3">
            <v>199145</v>
          </cell>
          <cell r="B3" t="str">
            <v>ING - USD C/A INCOMING RECEIVABLES</v>
          </cell>
          <cell r="C3">
            <v>0</v>
          </cell>
          <cell r="D3">
            <v>15127193.460000001</v>
          </cell>
          <cell r="E3">
            <v>15127193.460000001</v>
          </cell>
          <cell r="F3">
            <v>0</v>
          </cell>
          <cell r="H3">
            <v>0</v>
          </cell>
        </row>
        <row r="4">
          <cell r="A4">
            <v>199150</v>
          </cell>
          <cell r="B4" t="str">
            <v>ING - EUR CURRENT ACCOUNT</v>
          </cell>
          <cell r="C4">
            <v>1467.05</v>
          </cell>
          <cell r="D4">
            <v>2757137.53</v>
          </cell>
          <cell r="E4">
            <v>2266358.6800000002</v>
          </cell>
          <cell r="F4">
            <v>492245.9</v>
          </cell>
          <cell r="H4">
            <v>492245.89999999944</v>
          </cell>
        </row>
        <row r="5">
          <cell r="A5">
            <v>199153</v>
          </cell>
          <cell r="B5" t="str">
            <v>ING - EUR C/A OUTGOING PAYABLES</v>
          </cell>
          <cell r="C5">
            <v>0</v>
          </cell>
          <cell r="D5">
            <v>3462829.15</v>
          </cell>
          <cell r="E5">
            <v>3462829.15</v>
          </cell>
          <cell r="F5">
            <v>0</v>
          </cell>
          <cell r="H5">
            <v>0</v>
          </cell>
        </row>
        <row r="6">
          <cell r="A6">
            <v>199155</v>
          </cell>
          <cell r="B6" t="str">
            <v>ING - EUR C/A INCOMING RECEIVABLES</v>
          </cell>
          <cell r="C6">
            <v>0</v>
          </cell>
          <cell r="D6">
            <v>2251719.63</v>
          </cell>
          <cell r="E6">
            <v>2757072.03</v>
          </cell>
          <cell r="G6">
            <v>505352.4</v>
          </cell>
          <cell r="H6">
            <v>-505352.39999999991</v>
          </cell>
        </row>
        <row r="7">
          <cell r="A7">
            <v>199240</v>
          </cell>
          <cell r="B7" t="str">
            <v>ING - PLN CURRENT ACCOUNT</v>
          </cell>
          <cell r="C7">
            <v>-142362</v>
          </cell>
          <cell r="D7">
            <v>4249178289.3699999</v>
          </cell>
          <cell r="E7">
            <v>4250384335.6300001</v>
          </cell>
          <cell r="G7">
            <v>1348408.26</v>
          </cell>
          <cell r="H7">
            <v>-1348408.2600002289</v>
          </cell>
        </row>
        <row r="8">
          <cell r="A8">
            <v>199243</v>
          </cell>
          <cell r="B8" t="str">
            <v>ING - PLN C/A OUTGOING PAYABLES</v>
          </cell>
          <cell r="C8">
            <v>-4713.29</v>
          </cell>
          <cell r="D8">
            <v>4310785763.3800001</v>
          </cell>
          <cell r="E8">
            <v>4310781050.0900002</v>
          </cell>
          <cell r="F8">
            <v>0</v>
          </cell>
          <cell r="H8">
            <v>0</v>
          </cell>
        </row>
        <row r="9">
          <cell r="A9">
            <v>199245</v>
          </cell>
          <cell r="B9" t="str">
            <v>ING - PLN C/A INCOMING RECEIVABLES</v>
          </cell>
          <cell r="C9">
            <v>0</v>
          </cell>
          <cell r="D9">
            <v>4290614513.6399999</v>
          </cell>
          <cell r="E9">
            <v>4290614573.6399999</v>
          </cell>
          <cell r="G9">
            <v>60</v>
          </cell>
          <cell r="H9">
            <v>-60</v>
          </cell>
        </row>
        <row r="10">
          <cell r="A10">
            <v>199248</v>
          </cell>
          <cell r="B10" t="str">
            <v>ING - PLN TIME DEPOSIT</v>
          </cell>
          <cell r="C10">
            <v>200000</v>
          </cell>
          <cell r="D10">
            <v>2049006340.9300001</v>
          </cell>
          <cell r="E10">
            <v>2049206340.9300001</v>
          </cell>
          <cell r="F10">
            <v>0</v>
          </cell>
          <cell r="H10">
            <v>0</v>
          </cell>
        </row>
        <row r="11">
          <cell r="A11">
            <v>199249</v>
          </cell>
          <cell r="B11" t="str">
            <v>ING - PLN - CIT - CASH COLLECTION THROUGH ING</v>
          </cell>
          <cell r="C11">
            <v>6100449.5499999998</v>
          </cell>
          <cell r="D11">
            <v>1049279046.21</v>
          </cell>
          <cell r="E11">
            <v>1049251583.9</v>
          </cell>
          <cell r="F11">
            <v>6127911.8600000003</v>
          </cell>
          <cell r="H11">
            <v>6127911.8600000143</v>
          </cell>
        </row>
        <row r="12">
          <cell r="A12">
            <v>199280</v>
          </cell>
          <cell r="B12" t="str">
            <v>ING - PLN - SALARY ACCOUNT</v>
          </cell>
          <cell r="C12">
            <v>0</v>
          </cell>
          <cell r="D12">
            <v>22332994.399999999</v>
          </cell>
          <cell r="E12">
            <v>22332994.399999999</v>
          </cell>
          <cell r="F12">
            <v>0</v>
          </cell>
          <cell r="H12">
            <v>0</v>
          </cell>
        </row>
        <row r="13">
          <cell r="A13">
            <v>199290</v>
          </cell>
          <cell r="B13" t="str">
            <v>ING - PLN - SOCIAL FUND</v>
          </cell>
          <cell r="C13">
            <v>182504.2</v>
          </cell>
          <cell r="D13">
            <v>429101.91</v>
          </cell>
          <cell r="E13">
            <v>456566.38</v>
          </cell>
          <cell r="F13">
            <v>155039.73000000001</v>
          </cell>
          <cell r="H13">
            <v>155039.72999999998</v>
          </cell>
        </row>
        <row r="14">
          <cell r="A14">
            <v>199699</v>
          </cell>
          <cell r="B14" t="str">
            <v>ING - REVALUATION</v>
          </cell>
          <cell r="C14">
            <v>0</v>
          </cell>
          <cell r="D14">
            <v>55613.32</v>
          </cell>
          <cell r="E14">
            <v>40363.72</v>
          </cell>
          <cell r="F14">
            <v>15249.6</v>
          </cell>
          <cell r="H14">
            <v>15249.599999999999</v>
          </cell>
        </row>
        <row r="15">
          <cell r="A15">
            <v>199750</v>
          </cell>
          <cell r="B15" t="str">
            <v>CEE - LB - YE ADJ CASH</v>
          </cell>
          <cell r="C15">
            <v>-204467.34</v>
          </cell>
          <cell r="D15">
            <v>1914746.45</v>
          </cell>
          <cell r="E15">
            <v>3700000</v>
          </cell>
          <cell r="G15">
            <v>1989720.89</v>
          </cell>
          <cell r="H15">
            <v>-1989720.8900000001</v>
          </cell>
        </row>
        <row r="16">
          <cell r="A16">
            <v>199751</v>
          </cell>
          <cell r="B16" t="str">
            <v>CEE - LB - CASH CLEARING</v>
          </cell>
          <cell r="C16">
            <v>-3918.16</v>
          </cell>
          <cell r="D16">
            <v>3703918.16</v>
          </cell>
          <cell r="E16">
            <v>22423.83</v>
          </cell>
          <cell r="F16">
            <v>3677576.17</v>
          </cell>
          <cell r="H16">
            <v>3677576.17</v>
          </cell>
        </row>
        <row r="17">
          <cell r="A17">
            <v>201120</v>
          </cell>
          <cell r="B17" t="str">
            <v>BOA USD - LONDON - CURRENT ACCOUNT</v>
          </cell>
          <cell r="C17">
            <v>0</v>
          </cell>
          <cell r="D17">
            <v>24319251.510000002</v>
          </cell>
          <cell r="E17">
            <v>23842876</v>
          </cell>
          <cell r="F17">
            <v>476375.51</v>
          </cell>
          <cell r="H17">
            <v>476375.51000000164</v>
          </cell>
        </row>
        <row r="18">
          <cell r="A18">
            <v>201123</v>
          </cell>
          <cell r="B18" t="str">
            <v>BOA USD - LONDON - OUTGOING TRANSFERS</v>
          </cell>
          <cell r="C18">
            <v>0</v>
          </cell>
          <cell r="D18">
            <v>9654427.0899999999</v>
          </cell>
          <cell r="E18">
            <v>9654427.0899999999</v>
          </cell>
          <cell r="F18">
            <v>0</v>
          </cell>
          <cell r="H18">
            <v>0</v>
          </cell>
        </row>
        <row r="19">
          <cell r="A19">
            <v>201125</v>
          </cell>
          <cell r="B19" t="str">
            <v>BOA USD - LONDON - INCOMING RECEIVABLES</v>
          </cell>
          <cell r="C19">
            <v>0</v>
          </cell>
          <cell r="D19">
            <v>9998068.0800000001</v>
          </cell>
          <cell r="E19">
            <v>9998068.0800000001</v>
          </cell>
          <cell r="F19">
            <v>0</v>
          </cell>
          <cell r="H19">
            <v>0</v>
          </cell>
        </row>
        <row r="20">
          <cell r="A20">
            <v>201130</v>
          </cell>
          <cell r="B20" t="str">
            <v>BOA EUR - LONDON - CURRENT ACCOUNT</v>
          </cell>
          <cell r="C20">
            <v>0</v>
          </cell>
          <cell r="D20">
            <v>129200.53</v>
          </cell>
          <cell r="E20">
            <v>491531.81</v>
          </cell>
          <cell r="G20">
            <v>362331.28</v>
          </cell>
          <cell r="H20">
            <v>-362331.28</v>
          </cell>
        </row>
        <row r="21">
          <cell r="A21">
            <v>201133</v>
          </cell>
          <cell r="B21" t="str">
            <v>BOA EUR - LONDON - OUTGOING TRANSFERS</v>
          </cell>
          <cell r="C21">
            <v>0</v>
          </cell>
          <cell r="D21">
            <v>491531.81</v>
          </cell>
          <cell r="E21">
            <v>491531.81</v>
          </cell>
          <cell r="F21">
            <v>0</v>
          </cell>
          <cell r="H21">
            <v>0</v>
          </cell>
        </row>
        <row r="22">
          <cell r="A22">
            <v>201135</v>
          </cell>
          <cell r="B22" t="str">
            <v>BOA EUR - LONDON - INCOMING RECEIVABLES</v>
          </cell>
          <cell r="C22">
            <v>0</v>
          </cell>
          <cell r="D22">
            <v>117915.56</v>
          </cell>
          <cell r="E22">
            <v>117915.56</v>
          </cell>
          <cell r="F22">
            <v>0</v>
          </cell>
          <cell r="H22">
            <v>0</v>
          </cell>
        </row>
        <row r="23">
          <cell r="A23">
            <v>201270</v>
          </cell>
          <cell r="B23" t="str">
            <v>BOA CZK -  - CURRENT ACCOUNT</v>
          </cell>
          <cell r="C23">
            <v>0</v>
          </cell>
          <cell r="D23">
            <v>13.32</v>
          </cell>
          <cell r="E23">
            <v>521.34</v>
          </cell>
          <cell r="G23">
            <v>508.02</v>
          </cell>
          <cell r="H23">
            <v>-508.02000000000004</v>
          </cell>
        </row>
        <row r="24">
          <cell r="A24">
            <v>201273</v>
          </cell>
          <cell r="B24" t="str">
            <v>BOA CZK - OUTGOING TRANSFERS</v>
          </cell>
          <cell r="C24">
            <v>0</v>
          </cell>
          <cell r="D24">
            <v>521.34</v>
          </cell>
          <cell r="E24">
            <v>521.34</v>
          </cell>
          <cell r="F24">
            <v>0</v>
          </cell>
          <cell r="H24">
            <v>0</v>
          </cell>
        </row>
        <row r="25">
          <cell r="A25">
            <v>201290</v>
          </cell>
          <cell r="B25" t="str">
            <v>BOA PLN -  - CURRENT ACCOUNT</v>
          </cell>
          <cell r="C25">
            <v>0</v>
          </cell>
          <cell r="D25">
            <v>140643820.37</v>
          </cell>
          <cell r="E25">
            <v>136401315.5</v>
          </cell>
          <cell r="F25">
            <v>4242504.87</v>
          </cell>
          <cell r="H25">
            <v>4242504.8700000048</v>
          </cell>
        </row>
        <row r="26">
          <cell r="A26">
            <v>201293</v>
          </cell>
          <cell r="B26" t="str">
            <v>BOA PLN -  OUTGOING TRANSFERS</v>
          </cell>
          <cell r="C26">
            <v>0</v>
          </cell>
          <cell r="D26">
            <v>111129627.5</v>
          </cell>
          <cell r="E26">
            <v>111129627.5</v>
          </cell>
          <cell r="F26">
            <v>0</v>
          </cell>
          <cell r="H26">
            <v>0</v>
          </cell>
        </row>
        <row r="27">
          <cell r="A27">
            <v>201295</v>
          </cell>
          <cell r="B27" t="str">
            <v>BOA PLN -  incoming receivables</v>
          </cell>
          <cell r="C27">
            <v>0</v>
          </cell>
          <cell r="D27">
            <v>127435067.67</v>
          </cell>
          <cell r="E27">
            <v>123735067.67</v>
          </cell>
          <cell r="F27">
            <v>3700000</v>
          </cell>
          <cell r="H27">
            <v>3700000</v>
          </cell>
        </row>
        <row r="28">
          <cell r="A28">
            <v>1040100</v>
          </cell>
          <cell r="B28" t="str">
            <v>CASH  PETTY CASH - GENERAL</v>
          </cell>
          <cell r="C28">
            <v>2180.7199999999998</v>
          </cell>
          <cell r="D28">
            <v>24381.08</v>
          </cell>
          <cell r="E28">
            <v>25623.23</v>
          </cell>
          <cell r="F28">
            <v>938.57</v>
          </cell>
          <cell r="H28">
            <v>938.57000000000335</v>
          </cell>
        </row>
        <row r="29">
          <cell r="A29">
            <v>1040103</v>
          </cell>
          <cell r="B29" t="str">
            <v>CASH PETTY CASH - LOCATION 3</v>
          </cell>
          <cell r="C29">
            <v>179.03</v>
          </cell>
          <cell r="D29">
            <v>1383786038.8499999</v>
          </cell>
          <cell r="E29">
            <v>1383785921.8599999</v>
          </cell>
          <cell r="F29">
            <v>296.02</v>
          </cell>
          <cell r="H29">
            <v>296.01999998092651</v>
          </cell>
        </row>
        <row r="30">
          <cell r="A30">
            <v>1210100</v>
          </cell>
          <cell r="B30" t="str">
            <v>AR TRADE - GENERAL</v>
          </cell>
          <cell r="C30">
            <v>3004428.97</v>
          </cell>
          <cell r="D30">
            <v>81931503.700000003</v>
          </cell>
          <cell r="E30">
            <v>80109550.430000007</v>
          </cell>
          <cell r="F30">
            <v>4826382.24</v>
          </cell>
          <cell r="H30">
            <v>4826382.2399999946</v>
          </cell>
        </row>
        <row r="31">
          <cell r="A31">
            <v>1210202</v>
          </cell>
          <cell r="B31" t="str">
            <v>AR TRADE - CREDIT CARDS</v>
          </cell>
          <cell r="C31">
            <v>0</v>
          </cell>
          <cell r="D31">
            <v>286613342.24000001</v>
          </cell>
          <cell r="E31">
            <v>286622835.16000003</v>
          </cell>
          <cell r="G31">
            <v>9492.92</v>
          </cell>
          <cell r="H31">
            <v>-9492.9200000166893</v>
          </cell>
        </row>
        <row r="32">
          <cell r="A32">
            <v>1210310</v>
          </cell>
          <cell r="B32" t="str">
            <v>AR TRADE - INVOICES TO BE ISSUED</v>
          </cell>
          <cell r="C32">
            <v>1201616.78</v>
          </cell>
          <cell r="D32">
            <v>88345438.760000005</v>
          </cell>
          <cell r="E32">
            <v>88551454.159999996</v>
          </cell>
          <cell r="F32">
            <v>995601.38</v>
          </cell>
          <cell r="H32">
            <v>995601.38000001013</v>
          </cell>
        </row>
        <row r="33">
          <cell r="A33">
            <v>1210499</v>
          </cell>
          <cell r="B33" t="str">
            <v>AR TRADE - CTRL- CHARGE CARD</v>
          </cell>
          <cell r="C33">
            <v>1064093.05</v>
          </cell>
          <cell r="D33">
            <v>309065340.16000003</v>
          </cell>
          <cell r="E33">
            <v>309128777.16000003</v>
          </cell>
          <cell r="F33">
            <v>1000656.05</v>
          </cell>
          <cell r="H33">
            <v>1000656.0500000119</v>
          </cell>
        </row>
        <row r="34">
          <cell r="A34">
            <v>1210750</v>
          </cell>
          <cell r="B34" t="str">
            <v>CEE - LB -AR-TRADE ADJ</v>
          </cell>
          <cell r="C34">
            <v>141000</v>
          </cell>
          <cell r="D34">
            <v>880185.12</v>
          </cell>
          <cell r="E34">
            <v>381402.97</v>
          </cell>
          <cell r="F34">
            <v>639782.15</v>
          </cell>
          <cell r="H34">
            <v>639782.15</v>
          </cell>
        </row>
        <row r="35">
          <cell r="A35">
            <v>1290100</v>
          </cell>
          <cell r="B35" t="str">
            <v>AR - BAD DEBTS RESERVE</v>
          </cell>
          <cell r="C35">
            <v>-530142.93999999994</v>
          </cell>
          <cell r="D35">
            <v>7350</v>
          </cell>
          <cell r="E35">
            <v>154048.4</v>
          </cell>
          <cell r="G35">
            <v>676841.34</v>
          </cell>
          <cell r="H35">
            <v>-676841.34</v>
          </cell>
        </row>
        <row r="36">
          <cell r="A36">
            <v>1310140</v>
          </cell>
          <cell r="B36" t="str">
            <v>AR MISC - AFFILIATED COMPANIES</v>
          </cell>
          <cell r="C36">
            <v>0</v>
          </cell>
          <cell r="D36">
            <v>1015942.02</v>
          </cell>
          <cell r="E36">
            <v>1015123.22</v>
          </cell>
          <cell r="F36">
            <v>818.8</v>
          </cell>
          <cell r="H36">
            <v>818.80000000004657</v>
          </cell>
        </row>
        <row r="37">
          <cell r="A37">
            <v>1310210</v>
          </cell>
          <cell r="B37" t="str">
            <v>AR MISC - FIXED ASSETS DISPOSAL PROCEEDS</v>
          </cell>
          <cell r="C37">
            <v>0</v>
          </cell>
          <cell r="D37">
            <v>3829451.07</v>
          </cell>
          <cell r="E37">
            <v>3829451.07</v>
          </cell>
          <cell r="F37">
            <v>0</v>
          </cell>
          <cell r="H37">
            <v>0</v>
          </cell>
        </row>
        <row r="38">
          <cell r="A38">
            <v>1310350</v>
          </cell>
          <cell r="B38" t="str">
            <v>AR MISC - OTHER REBILLABLE ITEMS</v>
          </cell>
          <cell r="C38">
            <v>-123.02</v>
          </cell>
          <cell r="D38">
            <v>17932.77</v>
          </cell>
          <cell r="E38">
            <v>17809.75</v>
          </cell>
          <cell r="F38">
            <v>0</v>
          </cell>
          <cell r="H38">
            <v>0</v>
          </cell>
        </row>
        <row r="39">
          <cell r="A39">
            <v>1310699</v>
          </cell>
          <cell r="B39" t="str">
            <v>AR MISC - REVALUATION</v>
          </cell>
          <cell r="C39">
            <v>57.6</v>
          </cell>
          <cell r="D39">
            <v>171.6</v>
          </cell>
          <cell r="E39">
            <v>229.2</v>
          </cell>
          <cell r="F39">
            <v>0</v>
          </cell>
          <cell r="H39">
            <v>0</v>
          </cell>
        </row>
        <row r="40">
          <cell r="A40">
            <v>1340140</v>
          </cell>
          <cell r="B40" t="str">
            <v>AR - ADVANCE/DEPOSIT GUARANTEE</v>
          </cell>
          <cell r="C40">
            <v>0</v>
          </cell>
          <cell r="D40">
            <v>40000</v>
          </cell>
          <cell r="E40">
            <v>40000</v>
          </cell>
          <cell r="F40">
            <v>0</v>
          </cell>
          <cell r="H40">
            <v>0</v>
          </cell>
        </row>
        <row r="41">
          <cell r="A41">
            <v>1340190</v>
          </cell>
          <cell r="B41" t="str">
            <v>AR - ADVANCE/DEPOSIT OTHER</v>
          </cell>
          <cell r="C41">
            <v>28831.3</v>
          </cell>
          <cell r="D41">
            <v>0</v>
          </cell>
          <cell r="E41">
            <v>28831.3</v>
          </cell>
          <cell r="F41">
            <v>0</v>
          </cell>
          <cell r="H41">
            <v>0</v>
          </cell>
        </row>
        <row r="42">
          <cell r="A42">
            <v>1360105</v>
          </cell>
          <cell r="B42" t="str">
            <v>AR - CLAIMS - SUPPLIERS</v>
          </cell>
          <cell r="C42">
            <v>-42532.5</v>
          </cell>
          <cell r="D42">
            <v>111569.58</v>
          </cell>
          <cell r="E42">
            <v>72119.89</v>
          </cell>
          <cell r="G42">
            <v>3082.81</v>
          </cell>
          <cell r="H42">
            <v>-3082.8099999999977</v>
          </cell>
        </row>
        <row r="43">
          <cell r="A43">
            <v>1360120</v>
          </cell>
          <cell r="B43" t="str">
            <v>AR - CLAIMS - INSURANCE</v>
          </cell>
          <cell r="C43">
            <v>-1841.56</v>
          </cell>
          <cell r="D43">
            <v>24277.94</v>
          </cell>
          <cell r="E43">
            <v>27674.54</v>
          </cell>
          <cell r="G43">
            <v>5238.16</v>
          </cell>
          <cell r="H43">
            <v>-5238.1600000000035</v>
          </cell>
        </row>
        <row r="44">
          <cell r="A44">
            <v>1360699</v>
          </cell>
          <cell r="B44" t="str">
            <v>AR - CLAIMS - REVALUATION</v>
          </cell>
          <cell r="C44">
            <v>0</v>
          </cell>
          <cell r="D44">
            <v>2675.77</v>
          </cell>
          <cell r="E44">
            <v>2675.77</v>
          </cell>
          <cell r="F44">
            <v>0</v>
          </cell>
          <cell r="H44">
            <v>0</v>
          </cell>
        </row>
        <row r="45">
          <cell r="A45">
            <v>1360750</v>
          </cell>
          <cell r="B45" t="str">
            <v>CEE - LB - CLAIMS RECEIVABLE - INSURANCE COMPANIES</v>
          </cell>
          <cell r="C45">
            <v>89122.38</v>
          </cell>
          <cell r="D45">
            <v>13041.16</v>
          </cell>
          <cell r="E45">
            <v>116744.32000000001</v>
          </cell>
          <cell r="G45">
            <v>14580.78</v>
          </cell>
          <cell r="H45">
            <v>-14580.779999999999</v>
          </cell>
        </row>
        <row r="46">
          <cell r="A46">
            <v>1370100</v>
          </cell>
          <cell r="B46" t="str">
            <v>AR - EMPLOYEE ADVANCES</v>
          </cell>
          <cell r="C46">
            <v>87325.33</v>
          </cell>
          <cell r="D46">
            <v>5993.6</v>
          </cell>
          <cell r="E46">
            <v>56705.74</v>
          </cell>
          <cell r="F46">
            <v>36613.19</v>
          </cell>
          <cell r="H46">
            <v>36613.19000000001</v>
          </cell>
        </row>
        <row r="47">
          <cell r="A47">
            <v>1390190</v>
          </cell>
          <cell r="B47" t="str">
            <v>AR - OTHER EMP ADVANCE OTHER</v>
          </cell>
          <cell r="C47">
            <v>-2825.01</v>
          </cell>
          <cell r="D47">
            <v>131272.14000000001</v>
          </cell>
          <cell r="E47">
            <v>139436.94</v>
          </cell>
          <cell r="G47">
            <v>10989.81</v>
          </cell>
          <cell r="H47">
            <v>-10989.809999999983</v>
          </cell>
        </row>
        <row r="48">
          <cell r="A48">
            <v>1440001</v>
          </cell>
          <cell r="B48" t="str">
            <v>AR - VAT - INPUT - GENERAL</v>
          </cell>
          <cell r="C48">
            <v>0</v>
          </cell>
          <cell r="D48">
            <v>243114227.69999999</v>
          </cell>
          <cell r="E48">
            <v>243114227.69999999</v>
          </cell>
          <cell r="F48">
            <v>0</v>
          </cell>
          <cell r="H48">
            <v>0</v>
          </cell>
        </row>
        <row r="49">
          <cell r="A49">
            <v>1440002</v>
          </cell>
          <cell r="B49" t="str">
            <v>AR - VAT - INPUT - TAX OFFICE</v>
          </cell>
          <cell r="C49">
            <v>565437</v>
          </cell>
          <cell r="D49">
            <v>2352454</v>
          </cell>
          <cell r="E49">
            <v>2917891</v>
          </cell>
          <cell r="F49">
            <v>0</v>
          </cell>
          <cell r="H49">
            <v>0</v>
          </cell>
        </row>
        <row r="50">
          <cell r="A50">
            <v>1440003</v>
          </cell>
          <cell r="B50" t="str">
            <v>AR - VAT - INPUT - MANUAL ADJUSTMENTS</v>
          </cell>
          <cell r="C50">
            <v>22908312.640000001</v>
          </cell>
          <cell r="D50">
            <v>419434097.98000002</v>
          </cell>
          <cell r="E50">
            <v>440733771.70999998</v>
          </cell>
          <cell r="F50">
            <v>1608638.91</v>
          </cell>
          <cell r="H50">
            <v>1608638.9100000262</v>
          </cell>
        </row>
        <row r="51">
          <cell r="A51">
            <v>1440699</v>
          </cell>
          <cell r="B51" t="str">
            <v>AR - VAT - INPUT - REVALUATION</v>
          </cell>
          <cell r="C51">
            <v>0.01</v>
          </cell>
          <cell r="D51">
            <v>0</v>
          </cell>
          <cell r="E51">
            <v>0</v>
          </cell>
          <cell r="F51">
            <v>0.01</v>
          </cell>
          <cell r="H51">
            <v>0.01</v>
          </cell>
        </row>
        <row r="52">
          <cell r="A52">
            <v>1440750</v>
          </cell>
          <cell r="B52" t="str">
            <v>CEE - LB -YEAR END VAT ADJ</v>
          </cell>
          <cell r="C52">
            <v>-18500878.670000002</v>
          </cell>
          <cell r="D52">
            <v>21294215.109999999</v>
          </cell>
          <cell r="E52">
            <v>2124922.9300000002</v>
          </cell>
          <cell r="F52">
            <v>668413.51</v>
          </cell>
          <cell r="H52">
            <v>668413.50999999745</v>
          </cell>
        </row>
        <row r="53">
          <cell r="A53">
            <v>1600154</v>
          </cell>
          <cell r="B53" t="str">
            <v>AR - INCO-TRADE-DUPONT ENERGY</v>
          </cell>
          <cell r="C53">
            <v>42886.41</v>
          </cell>
          <cell r="D53">
            <v>953877.29</v>
          </cell>
          <cell r="E53">
            <v>940365.41</v>
          </cell>
          <cell r="F53">
            <v>56398.29</v>
          </cell>
          <cell r="H53">
            <v>56398.290000000037</v>
          </cell>
        </row>
        <row r="54">
          <cell r="A54">
            <v>1600159</v>
          </cell>
          <cell r="B54" t="str">
            <v>AR - INCO-TRADE-SLOVAKIA</v>
          </cell>
          <cell r="C54">
            <v>0</v>
          </cell>
          <cell r="D54">
            <v>427.01</v>
          </cell>
          <cell r="E54">
            <v>0</v>
          </cell>
          <cell r="F54">
            <v>427.01</v>
          </cell>
          <cell r="H54">
            <v>427.01</v>
          </cell>
        </row>
        <row r="55">
          <cell r="A55">
            <v>1600751</v>
          </cell>
          <cell r="B55" t="str">
            <v>CEE - LB - AR - INTERCOMPANY YEAR END ADJ</v>
          </cell>
          <cell r="C55">
            <v>-503.52</v>
          </cell>
          <cell r="D55">
            <v>503.52</v>
          </cell>
          <cell r="E55">
            <v>43.72</v>
          </cell>
          <cell r="G55">
            <v>43.72</v>
          </cell>
          <cell r="H55">
            <v>-43.72</v>
          </cell>
        </row>
        <row r="56">
          <cell r="A56">
            <v>1601726</v>
          </cell>
          <cell r="B56" t="str">
            <v>AR - INCO-TRADE-CZECH REPUBLIC</v>
          </cell>
          <cell r="C56">
            <v>5537.93</v>
          </cell>
          <cell r="D56">
            <v>407983.41</v>
          </cell>
          <cell r="E56">
            <v>335342.74</v>
          </cell>
          <cell r="F56">
            <v>78178.600000000006</v>
          </cell>
          <cell r="H56">
            <v>78178.599999999977</v>
          </cell>
        </row>
        <row r="57">
          <cell r="A57">
            <v>1603661</v>
          </cell>
          <cell r="B57" t="str">
            <v>AR - INCO-TRADE-HUNGARY</v>
          </cell>
          <cell r="C57">
            <v>-71.45</v>
          </cell>
          <cell r="D57">
            <v>3298.14</v>
          </cell>
          <cell r="E57">
            <v>3226.69</v>
          </cell>
          <cell r="F57">
            <v>0</v>
          </cell>
          <cell r="H57">
            <v>0</v>
          </cell>
        </row>
        <row r="58">
          <cell r="A58">
            <v>1610154</v>
          </cell>
          <cell r="B58" t="str">
            <v>AR - INCO-TRADE-REVAL-DUPONT ENERGY</v>
          </cell>
          <cell r="C58">
            <v>-1346.95</v>
          </cell>
          <cell r="D58">
            <v>61012.85</v>
          </cell>
          <cell r="E58">
            <v>59732.74</v>
          </cell>
          <cell r="G58">
            <v>66.84</v>
          </cell>
          <cell r="H58">
            <v>-66.839999999996508</v>
          </cell>
        </row>
        <row r="59">
          <cell r="A59">
            <v>1610159</v>
          </cell>
          <cell r="B59" t="str">
            <v>AR - INCO-TRADE-REVAL-SLOVAKIA</v>
          </cell>
          <cell r="C59">
            <v>0</v>
          </cell>
          <cell r="D59">
            <v>0</v>
          </cell>
          <cell r="E59">
            <v>81.25</v>
          </cell>
          <cell r="G59">
            <v>81.25</v>
          </cell>
          <cell r="H59">
            <v>-81.25</v>
          </cell>
        </row>
        <row r="60">
          <cell r="A60">
            <v>1611551</v>
          </cell>
          <cell r="B60" t="str">
            <v>AR - INCO-TRADE-REVAL-CONLIM TRADING</v>
          </cell>
          <cell r="C60">
            <v>-1.37</v>
          </cell>
          <cell r="D60">
            <v>1.03</v>
          </cell>
          <cell r="E60">
            <v>3.74</v>
          </cell>
          <cell r="G60">
            <v>4.08</v>
          </cell>
          <cell r="H60">
            <v>-4.08</v>
          </cell>
        </row>
        <row r="61">
          <cell r="A61">
            <v>1611726</v>
          </cell>
          <cell r="B61" t="str">
            <v>AR - INCO-TRADE-REVAL-CZECH REPUBLIC</v>
          </cell>
          <cell r="C61">
            <v>-237.96</v>
          </cell>
          <cell r="D61">
            <v>21723.3</v>
          </cell>
          <cell r="E61">
            <v>26696.98</v>
          </cell>
          <cell r="G61">
            <v>5211.6400000000003</v>
          </cell>
          <cell r="H61">
            <v>-5211.6399999999994</v>
          </cell>
        </row>
        <row r="62">
          <cell r="A62">
            <v>1613661</v>
          </cell>
          <cell r="B62" t="str">
            <v>AR - INCO-TRADE-REVAL-HUNGARY</v>
          </cell>
          <cell r="C62">
            <v>71.45</v>
          </cell>
          <cell r="D62">
            <v>735.06</v>
          </cell>
          <cell r="E62">
            <v>806.51</v>
          </cell>
          <cell r="F62">
            <v>0</v>
          </cell>
          <cell r="H62">
            <v>0</v>
          </cell>
        </row>
        <row r="63">
          <cell r="A63">
            <v>2090100</v>
          </cell>
          <cell r="B63" t="str">
            <v>INV - OTHER - VARIOUS MATERIALS</v>
          </cell>
          <cell r="C63">
            <v>6211565.1799999997</v>
          </cell>
          <cell r="D63">
            <v>103624730.36</v>
          </cell>
          <cell r="E63">
            <v>102631611.95999999</v>
          </cell>
          <cell r="F63">
            <v>7204683.5800000001</v>
          </cell>
          <cell r="H63">
            <v>7204683.5799999982</v>
          </cell>
        </row>
        <row r="64">
          <cell r="A64">
            <v>2090213</v>
          </cell>
          <cell r="B64" t="str">
            <v>INV - OTHER - OTHER</v>
          </cell>
          <cell r="C64">
            <v>13520.16</v>
          </cell>
          <cell r="D64">
            <v>262096.19</v>
          </cell>
          <cell r="E64">
            <v>275553.18</v>
          </cell>
          <cell r="F64">
            <v>63.17</v>
          </cell>
          <cell r="H64">
            <v>63.169999999983702</v>
          </cell>
        </row>
        <row r="65">
          <cell r="A65">
            <v>2090601</v>
          </cell>
          <cell r="B65" t="str">
            <v>INV - OTHER - VARIOUS MATERIALS - PRODUCT 1</v>
          </cell>
          <cell r="C65">
            <v>5701.01</v>
          </cell>
          <cell r="D65">
            <v>0</v>
          </cell>
          <cell r="E65">
            <v>0</v>
          </cell>
          <cell r="F65">
            <v>5701.01</v>
          </cell>
          <cell r="H65">
            <v>5701.01</v>
          </cell>
        </row>
        <row r="66">
          <cell r="A66">
            <v>2090699</v>
          </cell>
          <cell r="B66" t="str">
            <v>INV - OTHER - VARIOUS MATERIALS - REVAL</v>
          </cell>
          <cell r="C66">
            <v>-988.23</v>
          </cell>
          <cell r="D66">
            <v>719.61</v>
          </cell>
          <cell r="E66">
            <v>2626.12</v>
          </cell>
          <cell r="G66">
            <v>2894.74</v>
          </cell>
          <cell r="H66">
            <v>-2894.74</v>
          </cell>
        </row>
        <row r="67">
          <cell r="A67">
            <v>2380521</v>
          </cell>
          <cell r="B67" t="str">
            <v>INV-MANL - REF PROD - GENERAL</v>
          </cell>
          <cell r="C67">
            <v>7983447.4400000004</v>
          </cell>
          <cell r="D67">
            <v>1106105814.1900001</v>
          </cell>
          <cell r="E67">
            <v>1104955903.1800001</v>
          </cell>
          <cell r="F67">
            <v>9133358.4499999993</v>
          </cell>
          <cell r="H67">
            <v>9133358.4500000477</v>
          </cell>
        </row>
        <row r="68">
          <cell r="A68">
            <v>2380668</v>
          </cell>
          <cell r="B68" t="str">
            <v>INV-MANL - REF PROD - GASOLINE - MERGER</v>
          </cell>
          <cell r="C68">
            <v>800890</v>
          </cell>
          <cell r="D68">
            <v>418390</v>
          </cell>
          <cell r="E68">
            <v>924168.38</v>
          </cell>
          <cell r="F68">
            <v>295111.62</v>
          </cell>
          <cell r="H68">
            <v>295111.62</v>
          </cell>
        </row>
        <row r="69">
          <cell r="A69">
            <v>2380669</v>
          </cell>
          <cell r="B69" t="str">
            <v>INV-MANL - REF PROD - DISTILLATE - MERGER</v>
          </cell>
          <cell r="C69">
            <v>285713</v>
          </cell>
          <cell r="D69">
            <v>118959</v>
          </cell>
          <cell r="E69">
            <v>331501.78999999998</v>
          </cell>
          <cell r="F69">
            <v>73170.210000000006</v>
          </cell>
          <cell r="H69">
            <v>73170.210000000021</v>
          </cell>
        </row>
        <row r="70">
          <cell r="A70">
            <v>2380750</v>
          </cell>
          <cell r="B70" t="str">
            <v>CEE - LB -INV REFINED PROD (ADJ TO AVERAGE COST)</v>
          </cell>
          <cell r="C70">
            <v>968218.19</v>
          </cell>
          <cell r="D70">
            <v>3410849.7</v>
          </cell>
          <cell r="E70">
            <v>2533899.46</v>
          </cell>
          <cell r="F70">
            <v>1845168.43</v>
          </cell>
          <cell r="H70">
            <v>1845168.4300000006</v>
          </cell>
        </row>
        <row r="71">
          <cell r="A71">
            <v>2570190</v>
          </cell>
          <cell r="B71" t="str">
            <v>PREPAID - RENT - OTHER</v>
          </cell>
          <cell r="C71">
            <v>2181993.36</v>
          </cell>
          <cell r="D71">
            <v>1983260</v>
          </cell>
          <cell r="E71">
            <v>620389.81999999995</v>
          </cell>
          <cell r="F71">
            <v>3544863.54</v>
          </cell>
          <cell r="H71">
            <v>3544863.54</v>
          </cell>
        </row>
        <row r="72">
          <cell r="A72">
            <v>2570250</v>
          </cell>
          <cell r="B72" t="str">
            <v>PREPAID  - RENT - LAND</v>
          </cell>
          <cell r="C72">
            <v>1884022.02</v>
          </cell>
          <cell r="D72">
            <v>232518.08</v>
          </cell>
          <cell r="E72">
            <v>2116540.1</v>
          </cell>
          <cell r="F72">
            <v>0</v>
          </cell>
          <cell r="H72">
            <v>0</v>
          </cell>
        </row>
        <row r="73">
          <cell r="A73">
            <v>2570750</v>
          </cell>
          <cell r="B73" t="str">
            <v>CEE - LB - PREPAID - RENTS</v>
          </cell>
          <cell r="C73">
            <v>2881847.24</v>
          </cell>
          <cell r="D73">
            <v>2787864.1</v>
          </cell>
          <cell r="E73">
            <v>3049365.68</v>
          </cell>
          <cell r="F73">
            <v>2620345.66</v>
          </cell>
          <cell r="H73">
            <v>2620345.6599999997</v>
          </cell>
        </row>
        <row r="74">
          <cell r="A74">
            <v>2660100</v>
          </cell>
          <cell r="B74" t="str">
            <v>PREPAID - OTHER - MISCELLANEOUS</v>
          </cell>
          <cell r="C74">
            <v>120759.89</v>
          </cell>
          <cell r="D74">
            <v>52511442.159999996</v>
          </cell>
          <cell r="E74">
            <v>52397181.649999999</v>
          </cell>
          <cell r="F74">
            <v>235020.4</v>
          </cell>
          <cell r="H74">
            <v>235020.39999999851</v>
          </cell>
        </row>
        <row r="75">
          <cell r="A75">
            <v>2660101</v>
          </cell>
          <cell r="B75" t="str">
            <v>PREPAID - OTHER - MISCELLANEOUS LOC 1</v>
          </cell>
          <cell r="C75">
            <v>1794944.26</v>
          </cell>
          <cell r="D75">
            <v>6731118.1500000004</v>
          </cell>
          <cell r="E75">
            <v>7475968.4900000002</v>
          </cell>
          <cell r="F75">
            <v>1050093.92</v>
          </cell>
          <cell r="H75">
            <v>1050093.92</v>
          </cell>
        </row>
        <row r="76">
          <cell r="A76">
            <v>2660334</v>
          </cell>
          <cell r="B76" t="str">
            <v>PREPAID - OTHER - CONTRACT/SUPPORT SERVICE</v>
          </cell>
          <cell r="C76">
            <v>0</v>
          </cell>
          <cell r="D76">
            <v>583531.07999999996</v>
          </cell>
          <cell r="E76">
            <v>580804.5</v>
          </cell>
          <cell r="F76">
            <v>2726.58</v>
          </cell>
          <cell r="H76">
            <v>2726.5799999999581</v>
          </cell>
        </row>
        <row r="77">
          <cell r="A77">
            <v>2660750</v>
          </cell>
          <cell r="B77" t="str">
            <v>CEE - LB - PREPAID (KNBO-ZARADENIE)</v>
          </cell>
          <cell r="C77">
            <v>-2918359.91</v>
          </cell>
          <cell r="D77">
            <v>4114724.93</v>
          </cell>
          <cell r="E77">
            <v>4968445.0599999996</v>
          </cell>
          <cell r="G77">
            <v>3772080.04</v>
          </cell>
          <cell r="H77">
            <v>-3772080.0399999996</v>
          </cell>
        </row>
        <row r="78">
          <cell r="A78">
            <v>2710171</v>
          </cell>
          <cell r="B78" t="str">
            <v>UNABSORBED - LOCATION 2</v>
          </cell>
          <cell r="C78">
            <v>0</v>
          </cell>
          <cell r="D78">
            <v>11571848.199999999</v>
          </cell>
          <cell r="E78">
            <v>11571848.199999999</v>
          </cell>
          <cell r="F78">
            <v>0</v>
          </cell>
          <cell r="H78">
            <v>0</v>
          </cell>
        </row>
        <row r="79">
          <cell r="A79">
            <v>3110100</v>
          </cell>
          <cell r="B79" t="str">
            <v>FIXED ASSETS - CONST</v>
          </cell>
          <cell r="C79">
            <v>52609308.990000002</v>
          </cell>
          <cell r="D79">
            <v>60939976.369999997</v>
          </cell>
          <cell r="E79">
            <v>74017942.260000005</v>
          </cell>
          <cell r="F79">
            <v>39531343.100000001</v>
          </cell>
          <cell r="H79">
            <v>39531343.099999994</v>
          </cell>
        </row>
        <row r="80">
          <cell r="A80">
            <v>3110750</v>
          </cell>
          <cell r="B80" t="str">
            <v>CEE - LB - CONSTRUCTION</v>
          </cell>
          <cell r="C80">
            <v>52683113.100000001</v>
          </cell>
          <cell r="D80">
            <v>66884082.350000001</v>
          </cell>
          <cell r="E80">
            <v>79322043.280000001</v>
          </cell>
          <cell r="F80">
            <v>40245152.170000002</v>
          </cell>
          <cell r="H80">
            <v>40245152.170000002</v>
          </cell>
        </row>
        <row r="81">
          <cell r="A81">
            <v>3110751</v>
          </cell>
          <cell r="B81" t="str">
            <v>CEE - LB - CONSTRUCTION -MANUAL</v>
          </cell>
          <cell r="C81">
            <v>-30453475.309999999</v>
          </cell>
          <cell r="D81">
            <v>30881960.75</v>
          </cell>
          <cell r="E81">
            <v>17988653.5</v>
          </cell>
          <cell r="G81">
            <v>17560168.059999999</v>
          </cell>
          <cell r="H81">
            <v>-17560168.059999999</v>
          </cell>
        </row>
        <row r="82">
          <cell r="A82">
            <v>3210100</v>
          </cell>
          <cell r="B82" t="str">
            <v>FIXED ASSETS - LAND</v>
          </cell>
          <cell r="C82">
            <v>42436612.630000003</v>
          </cell>
          <cell r="D82">
            <v>8288823.8300000001</v>
          </cell>
          <cell r="E82">
            <v>2354877.0099999998</v>
          </cell>
          <cell r="F82">
            <v>48370559.450000003</v>
          </cell>
          <cell r="H82">
            <v>48370559.450000003</v>
          </cell>
        </row>
        <row r="83">
          <cell r="A83">
            <v>3210670</v>
          </cell>
          <cell r="B83" t="str">
            <v>FIXED ASSETS - LAND - MERGER</v>
          </cell>
          <cell r="C83">
            <v>1257674</v>
          </cell>
          <cell r="D83">
            <v>0</v>
          </cell>
          <cell r="E83">
            <v>0</v>
          </cell>
          <cell r="F83">
            <v>1257674</v>
          </cell>
          <cell r="H83">
            <v>1257674</v>
          </cell>
        </row>
        <row r="84">
          <cell r="A84">
            <v>3210750</v>
          </cell>
          <cell r="B84" t="str">
            <v>CEE - LB - LAND</v>
          </cell>
          <cell r="C84">
            <v>63522869.829999998</v>
          </cell>
          <cell r="D84">
            <v>17657742.350000001</v>
          </cell>
          <cell r="E84">
            <v>3082657.86</v>
          </cell>
          <cell r="F84">
            <v>78097954.319999993</v>
          </cell>
          <cell r="H84">
            <v>78097954.320000008</v>
          </cell>
        </row>
        <row r="85">
          <cell r="A85">
            <v>3210751</v>
          </cell>
          <cell r="B85" t="str">
            <v>CEE - LB - LAND YE ADJUSTMENT</v>
          </cell>
          <cell r="C85">
            <v>4942195.2</v>
          </cell>
          <cell r="D85">
            <v>2131877.9700000002</v>
          </cell>
          <cell r="E85">
            <v>7267683.71</v>
          </cell>
          <cell r="G85">
            <v>193610.54</v>
          </cell>
          <cell r="H85">
            <v>-193610.54000000004</v>
          </cell>
        </row>
        <row r="86">
          <cell r="A86">
            <v>3220060</v>
          </cell>
          <cell r="B86" t="str">
            <v>FIXED ASSETS - PLANT AND EQUIPMENT</v>
          </cell>
          <cell r="C86">
            <v>175289126.27000001</v>
          </cell>
          <cell r="D86">
            <v>57826459.359999999</v>
          </cell>
          <cell r="E86">
            <v>8514035.8900000006</v>
          </cell>
          <cell r="F86">
            <v>224601549.74000001</v>
          </cell>
          <cell r="H86">
            <v>224601549.74000001</v>
          </cell>
        </row>
        <row r="87">
          <cell r="A87">
            <v>3220400</v>
          </cell>
          <cell r="B87" t="str">
            <v>FIXED ASSETS - BUILDINGS</v>
          </cell>
          <cell r="C87">
            <v>105134022</v>
          </cell>
          <cell r="D87">
            <v>0</v>
          </cell>
          <cell r="E87">
            <v>0</v>
          </cell>
          <cell r="F87">
            <v>105134022</v>
          </cell>
          <cell r="H87">
            <v>105134022</v>
          </cell>
        </row>
        <row r="88">
          <cell r="A88">
            <v>3220670</v>
          </cell>
          <cell r="B88" t="str">
            <v>FIXED ASSETS - PLANT AND EQUIPMENT - MERGER</v>
          </cell>
          <cell r="C88">
            <v>-100903138</v>
          </cell>
          <cell r="D88">
            <v>0</v>
          </cell>
          <cell r="E88">
            <v>0</v>
          </cell>
          <cell r="G88">
            <v>100903138</v>
          </cell>
          <cell r="H88">
            <v>-100903138</v>
          </cell>
        </row>
        <row r="89">
          <cell r="A89">
            <v>3220750</v>
          </cell>
          <cell r="B89" t="str">
            <v>CEE - LB - ACQUISITIONS</v>
          </cell>
          <cell r="C89">
            <v>197382216.84999999</v>
          </cell>
          <cell r="D89">
            <v>42744746.670000002</v>
          </cell>
          <cell r="E89">
            <v>7742505.6100000003</v>
          </cell>
          <cell r="F89">
            <v>232384457.91</v>
          </cell>
          <cell r="H89">
            <v>232384457.90999997</v>
          </cell>
        </row>
        <row r="90">
          <cell r="A90">
            <v>3220751</v>
          </cell>
          <cell r="B90" t="str">
            <v>CEE - LB - PLANT &amp; MACHINERY</v>
          </cell>
          <cell r="C90">
            <v>57362490.950000003</v>
          </cell>
          <cell r="D90">
            <v>10923596.720000001</v>
          </cell>
          <cell r="E90">
            <v>1321878.51</v>
          </cell>
          <cell r="F90">
            <v>66964209.159999996</v>
          </cell>
          <cell r="H90">
            <v>66964209.160000004</v>
          </cell>
        </row>
        <row r="91">
          <cell r="A91">
            <v>3220752</v>
          </cell>
          <cell r="B91" t="str">
            <v>CEE - LB - OFFICE FURITURE</v>
          </cell>
          <cell r="C91">
            <v>2586588.11</v>
          </cell>
          <cell r="D91">
            <v>566365.76</v>
          </cell>
          <cell r="E91">
            <v>18880.849999999999</v>
          </cell>
          <cell r="F91">
            <v>3134073.02</v>
          </cell>
          <cell r="H91">
            <v>3134073.02</v>
          </cell>
        </row>
        <row r="92">
          <cell r="A92">
            <v>3220753</v>
          </cell>
          <cell r="B92" t="str">
            <v>CEE - LB - OFFICE EQUIPMENT</v>
          </cell>
          <cell r="C92">
            <v>21765466.050000001</v>
          </cell>
          <cell r="D92">
            <v>4536362.1399999997</v>
          </cell>
          <cell r="E92">
            <v>671878.33</v>
          </cell>
          <cell r="F92">
            <v>25629949.859999999</v>
          </cell>
          <cell r="H92">
            <v>25629949.860000003</v>
          </cell>
        </row>
        <row r="93">
          <cell r="A93">
            <v>3220754</v>
          </cell>
          <cell r="B93" t="str">
            <v>CEE - LB - MOTOR VEHICLES</v>
          </cell>
          <cell r="C93">
            <v>1356403.45</v>
          </cell>
          <cell r="D93">
            <v>303074.8</v>
          </cell>
          <cell r="E93">
            <v>304307.02</v>
          </cell>
          <cell r="F93">
            <v>1355171.23</v>
          </cell>
          <cell r="H93">
            <v>1355171.23</v>
          </cell>
        </row>
        <row r="94">
          <cell r="A94">
            <v>3220755</v>
          </cell>
          <cell r="B94" t="str">
            <v>CEE - LB - SOFTWARE</v>
          </cell>
          <cell r="C94">
            <v>3021607.93</v>
          </cell>
          <cell r="D94">
            <v>252891.53</v>
          </cell>
          <cell r="E94">
            <v>1040.3499999999999</v>
          </cell>
          <cell r="F94">
            <v>3273459.11</v>
          </cell>
          <cell r="H94">
            <v>3273459.11</v>
          </cell>
        </row>
        <row r="95">
          <cell r="A95">
            <v>3220759</v>
          </cell>
          <cell r="B95" t="str">
            <v>CEE - LB -LOW VALUE</v>
          </cell>
          <cell r="C95">
            <v>653305.81999999995</v>
          </cell>
          <cell r="D95">
            <v>119843.93</v>
          </cell>
          <cell r="E95">
            <v>17541.8</v>
          </cell>
          <cell r="F95">
            <v>755607.95</v>
          </cell>
          <cell r="H95">
            <v>755607.95</v>
          </cell>
        </row>
        <row r="96">
          <cell r="A96">
            <v>3220760</v>
          </cell>
          <cell r="B96" t="str">
            <v>CEE - LB -YEAR END ADJ - PLANT</v>
          </cell>
          <cell r="C96">
            <v>5800757.0499999998</v>
          </cell>
          <cell r="D96">
            <v>2624251</v>
          </cell>
          <cell r="E96">
            <v>9073668.3800000008</v>
          </cell>
          <cell r="G96">
            <v>648660.32999999996</v>
          </cell>
          <cell r="H96">
            <v>-648660.33000000007</v>
          </cell>
        </row>
        <row r="97">
          <cell r="A97">
            <v>3220762</v>
          </cell>
          <cell r="B97" t="str">
            <v>CEE - LB - OFFICE EQUIPMENT YE ADJUSTMENT</v>
          </cell>
          <cell r="C97">
            <v>1634387.71</v>
          </cell>
          <cell r="D97">
            <v>2727532.33</v>
          </cell>
          <cell r="E97">
            <v>5985119.4299999997</v>
          </cell>
          <cell r="G97">
            <v>1623199.39</v>
          </cell>
          <cell r="H97">
            <v>-1623199.3899999997</v>
          </cell>
        </row>
        <row r="98">
          <cell r="A98">
            <v>3220763</v>
          </cell>
          <cell r="B98" t="str">
            <v>CEE - LB -YEAR END SOFTWARE</v>
          </cell>
          <cell r="C98">
            <v>42055.78</v>
          </cell>
          <cell r="D98">
            <v>102276.19</v>
          </cell>
          <cell r="E98">
            <v>87512</v>
          </cell>
          <cell r="F98">
            <v>56819.97</v>
          </cell>
          <cell r="H98">
            <v>56819.97</v>
          </cell>
        </row>
        <row r="99">
          <cell r="A99">
            <v>3221067</v>
          </cell>
          <cell r="B99" t="str">
            <v>ACCUMULATED DEPRECIATION</v>
          </cell>
          <cell r="C99">
            <v>-109954610.31</v>
          </cell>
          <cell r="D99">
            <v>3411143.01</v>
          </cell>
          <cell r="E99">
            <v>29039598.940000001</v>
          </cell>
          <cell r="G99">
            <v>135583066.24000001</v>
          </cell>
          <cell r="H99">
            <v>-135583066.24000001</v>
          </cell>
        </row>
        <row r="100">
          <cell r="A100">
            <v>3221068</v>
          </cell>
          <cell r="B100" t="str">
            <v>DEPRECIATION - MANUAL</v>
          </cell>
          <cell r="C100">
            <v>-5887097.9800000004</v>
          </cell>
          <cell r="D100">
            <v>5820688</v>
          </cell>
          <cell r="E100">
            <v>3718451</v>
          </cell>
          <cell r="G100">
            <v>3784860.98</v>
          </cell>
          <cell r="H100">
            <v>-3784860.9800000004</v>
          </cell>
        </row>
        <row r="101">
          <cell r="A101">
            <v>3221670</v>
          </cell>
          <cell r="B101" t="str">
            <v>DEPRECIATION - MANUAL - MERGER</v>
          </cell>
          <cell r="C101">
            <v>82890748</v>
          </cell>
          <cell r="D101">
            <v>4376495.1900000004</v>
          </cell>
          <cell r="E101">
            <v>2855187.77</v>
          </cell>
          <cell r="F101">
            <v>84412055.420000002</v>
          </cell>
          <cell r="H101">
            <v>84412055.420000002</v>
          </cell>
        </row>
        <row r="102">
          <cell r="A102">
            <v>3221750</v>
          </cell>
          <cell r="B102" t="str">
            <v>CEE - LB -DEPRECIATION BUILDINGS</v>
          </cell>
          <cell r="C102">
            <v>-41981643.859999999</v>
          </cell>
          <cell r="D102">
            <v>1351780.79</v>
          </cell>
          <cell r="E102">
            <v>14894036.449999999</v>
          </cell>
          <cell r="G102">
            <v>55523899.520000003</v>
          </cell>
          <cell r="H102">
            <v>-55523899.519999996</v>
          </cell>
        </row>
        <row r="103">
          <cell r="A103">
            <v>3221751</v>
          </cell>
          <cell r="B103" t="str">
            <v>CEE - LB -DEPRECIATION PLANT &amp; MACHINERY</v>
          </cell>
          <cell r="C103">
            <v>-39427264.850000001</v>
          </cell>
          <cell r="D103">
            <v>915832.31999999995</v>
          </cell>
          <cell r="E103">
            <v>7616628.0300000003</v>
          </cell>
          <cell r="G103">
            <v>46128060.560000002</v>
          </cell>
          <cell r="H103">
            <v>-46128060.560000002</v>
          </cell>
        </row>
        <row r="104">
          <cell r="A104">
            <v>3221752</v>
          </cell>
          <cell r="B104" t="str">
            <v>CEE - LB -DEPRECIATION OFFICE FURNITURE</v>
          </cell>
          <cell r="C104">
            <v>-790116.81</v>
          </cell>
          <cell r="D104">
            <v>18880.849999999999</v>
          </cell>
          <cell r="E104">
            <v>284865.06</v>
          </cell>
          <cell r="G104">
            <v>1056101.02</v>
          </cell>
          <cell r="H104">
            <v>-1056101.02</v>
          </cell>
        </row>
        <row r="105">
          <cell r="A105">
            <v>3221753</v>
          </cell>
          <cell r="B105" t="str">
            <v>CEE - LB -DEPRECIATION OFFICE EQUIPMENT</v>
          </cell>
          <cell r="C105">
            <v>-10181854.26</v>
          </cell>
          <cell r="D105">
            <v>246453.68</v>
          </cell>
          <cell r="E105">
            <v>4289013.28</v>
          </cell>
          <cell r="G105">
            <v>14224413.859999999</v>
          </cell>
          <cell r="H105">
            <v>-14224413.859999999</v>
          </cell>
        </row>
        <row r="106">
          <cell r="A106">
            <v>3221754</v>
          </cell>
          <cell r="B106" t="str">
            <v>CEE - LB -DEPRECIATION VEHICLES</v>
          </cell>
          <cell r="C106">
            <v>-689675.5</v>
          </cell>
          <cell r="D106">
            <v>248230.02</v>
          </cell>
          <cell r="E106">
            <v>224989.8</v>
          </cell>
          <cell r="G106">
            <v>666435.28</v>
          </cell>
          <cell r="H106">
            <v>-666435.28</v>
          </cell>
        </row>
        <row r="107">
          <cell r="A107">
            <v>3221755</v>
          </cell>
          <cell r="B107" t="str">
            <v>CEE - LB -DEPRECIATION SOFTWARE</v>
          </cell>
          <cell r="C107">
            <v>-2114198.2599999998</v>
          </cell>
          <cell r="D107">
            <v>0</v>
          </cell>
          <cell r="E107">
            <v>390518.85</v>
          </cell>
          <cell r="G107">
            <v>2504717.11</v>
          </cell>
          <cell r="H107">
            <v>-2504717.11</v>
          </cell>
        </row>
        <row r="108">
          <cell r="A108">
            <v>3221759</v>
          </cell>
          <cell r="B108" t="str">
            <v>CEE - LB -DEPRECIATION LOW VALUE</v>
          </cell>
          <cell r="C108">
            <v>-653269.81999999995</v>
          </cell>
          <cell r="D108">
            <v>15956.72</v>
          </cell>
          <cell r="E108">
            <v>117855.85</v>
          </cell>
          <cell r="G108">
            <v>755168.95</v>
          </cell>
          <cell r="H108">
            <v>-755168.95</v>
          </cell>
        </row>
        <row r="109">
          <cell r="A109">
            <v>3221760</v>
          </cell>
          <cell r="B109" t="str">
            <v>CEE - LB -DEPRECIATION LAND</v>
          </cell>
          <cell r="C109">
            <v>-770527.94</v>
          </cell>
          <cell r="D109">
            <v>0</v>
          </cell>
          <cell r="E109">
            <v>396575.67</v>
          </cell>
          <cell r="G109">
            <v>1167103.6100000001</v>
          </cell>
          <cell r="H109">
            <v>-1167103.6099999999</v>
          </cell>
        </row>
        <row r="110">
          <cell r="A110">
            <v>3221761</v>
          </cell>
          <cell r="B110" t="str">
            <v>CJN - LB -DEPRECIATION YEAR END ADJ</v>
          </cell>
          <cell r="C110">
            <v>-46130</v>
          </cell>
          <cell r="D110">
            <v>46130</v>
          </cell>
          <cell r="E110">
            <v>87070.14</v>
          </cell>
          <cell r="G110">
            <v>87070.14</v>
          </cell>
          <cell r="H110">
            <v>-87070.14</v>
          </cell>
        </row>
        <row r="111">
          <cell r="A111">
            <v>3260750</v>
          </cell>
          <cell r="B111" t="str">
            <v>CEE - LB -BUILDINGS</v>
          </cell>
          <cell r="C111">
            <v>4414860.47</v>
          </cell>
          <cell r="D111">
            <v>2560338.9300000002</v>
          </cell>
          <cell r="E111">
            <v>6975199.4000000004</v>
          </cell>
          <cell r="F111">
            <v>0</v>
          </cell>
          <cell r="H111">
            <v>0</v>
          </cell>
        </row>
        <row r="112">
          <cell r="A112">
            <v>3260751</v>
          </cell>
          <cell r="B112" t="str">
            <v>CEE - LB -BUILDINGS</v>
          </cell>
          <cell r="C112">
            <v>11588119.869999999</v>
          </cell>
          <cell r="D112">
            <v>13866691.48</v>
          </cell>
          <cell r="E112">
            <v>23752717.239999998</v>
          </cell>
          <cell r="F112">
            <v>1702094.11</v>
          </cell>
          <cell r="H112">
            <v>1702094.1100000031</v>
          </cell>
        </row>
        <row r="113">
          <cell r="A113">
            <v>3430100</v>
          </cell>
          <cell r="B113" t="str">
            <v>ACC - INC TAX - DEFER -REC - NC - OPERATING</v>
          </cell>
          <cell r="C113">
            <v>6603782</v>
          </cell>
          <cell r="D113">
            <v>4772857</v>
          </cell>
          <cell r="E113">
            <v>22604901.120000001</v>
          </cell>
          <cell r="G113">
            <v>11228262.119999999</v>
          </cell>
          <cell r="H113">
            <v>-11228262.120000001</v>
          </cell>
        </row>
        <row r="114">
          <cell r="A114">
            <v>3430670</v>
          </cell>
          <cell r="B114" t="str">
            <v>ACC - INC TAX - DEFER -REC - NC - OP - MERGER</v>
          </cell>
          <cell r="C114">
            <v>24768640</v>
          </cell>
          <cell r="D114">
            <v>0</v>
          </cell>
          <cell r="E114">
            <v>0</v>
          </cell>
          <cell r="F114">
            <v>24768640</v>
          </cell>
          <cell r="H114">
            <v>24768640</v>
          </cell>
        </row>
        <row r="115">
          <cell r="A115">
            <v>3430750</v>
          </cell>
          <cell r="B115" t="str">
            <v>CEE - LB -DEFERRED TAX - RECEIVABLE</v>
          </cell>
          <cell r="C115">
            <v>19248657.579999998</v>
          </cell>
          <cell r="D115">
            <v>0</v>
          </cell>
          <cell r="E115">
            <v>6764457.46</v>
          </cell>
          <cell r="F115">
            <v>12484200.119999999</v>
          </cell>
          <cell r="H115">
            <v>12484200.119999997</v>
          </cell>
        </row>
        <row r="116">
          <cell r="A116">
            <v>3580100</v>
          </cell>
          <cell r="B116" t="str">
            <v>OTHER INTANGIBLES</v>
          </cell>
          <cell r="C116">
            <v>21086257.199999999</v>
          </cell>
          <cell r="D116">
            <v>9368918.5199999996</v>
          </cell>
          <cell r="E116">
            <v>727780.85</v>
          </cell>
          <cell r="F116">
            <v>29727394.870000001</v>
          </cell>
          <cell r="H116">
            <v>29727394.869999997</v>
          </cell>
        </row>
        <row r="117">
          <cell r="A117">
            <v>3580670</v>
          </cell>
          <cell r="B117" t="str">
            <v>OTHER INTANGIBLES - MERGER</v>
          </cell>
          <cell r="C117">
            <v>60144310</v>
          </cell>
          <cell r="D117">
            <v>0</v>
          </cell>
          <cell r="E117">
            <v>0</v>
          </cell>
          <cell r="F117">
            <v>60144310</v>
          </cell>
          <cell r="H117">
            <v>60144310</v>
          </cell>
        </row>
        <row r="118">
          <cell r="A118">
            <v>3581100</v>
          </cell>
          <cell r="B118" t="str">
            <v>OTHER INTANGIBLES -ACCUM DEP</v>
          </cell>
          <cell r="C118">
            <v>-725525.95</v>
          </cell>
          <cell r="D118">
            <v>0</v>
          </cell>
          <cell r="E118">
            <v>377692.67</v>
          </cell>
          <cell r="G118">
            <v>1103218.6200000001</v>
          </cell>
          <cell r="H118">
            <v>-1103218.6199999999</v>
          </cell>
        </row>
        <row r="119">
          <cell r="A119">
            <v>3630100</v>
          </cell>
          <cell r="B119" t="str">
            <v>LOANS - EXPATRIATES - NON CURRENT</v>
          </cell>
          <cell r="C119">
            <v>331244.45</v>
          </cell>
          <cell r="D119">
            <v>25501.040000000001</v>
          </cell>
          <cell r="E119">
            <v>103050.92</v>
          </cell>
          <cell r="F119">
            <v>253694.57</v>
          </cell>
          <cell r="H119">
            <v>253694.57</v>
          </cell>
        </row>
        <row r="120">
          <cell r="A120">
            <v>3640100</v>
          </cell>
          <cell r="B120" t="str">
            <v>ADVANCE/DEPOSIT - NON CURRENT - OTHER</v>
          </cell>
          <cell r="C120">
            <v>8200</v>
          </cell>
          <cell r="D120">
            <v>100104.72</v>
          </cell>
          <cell r="E120">
            <v>0</v>
          </cell>
          <cell r="F120">
            <v>108304.72</v>
          </cell>
          <cell r="H120">
            <v>108304.72</v>
          </cell>
        </row>
        <row r="121">
          <cell r="A121">
            <v>3640140</v>
          </cell>
          <cell r="B121" t="str">
            <v>ADVANCE/DEPOSIT - NON CURRENT - EMPLOYEES</v>
          </cell>
          <cell r="C121">
            <v>10500</v>
          </cell>
          <cell r="D121">
            <v>3000</v>
          </cell>
          <cell r="E121">
            <v>1000</v>
          </cell>
          <cell r="F121">
            <v>12500</v>
          </cell>
          <cell r="H121">
            <v>12500</v>
          </cell>
        </row>
        <row r="122">
          <cell r="A122">
            <v>3640750</v>
          </cell>
          <cell r="B122" t="str">
            <v>CEE - LB - RECEIVABLE DEBTOR LONG TERM</v>
          </cell>
          <cell r="C122">
            <v>-96508.31</v>
          </cell>
          <cell r="D122">
            <v>96508.31</v>
          </cell>
          <cell r="E122">
            <v>0</v>
          </cell>
          <cell r="F122">
            <v>0</v>
          </cell>
          <cell r="H122">
            <v>0</v>
          </cell>
        </row>
        <row r="123">
          <cell r="A123">
            <v>4010100</v>
          </cell>
          <cell r="B123" t="str">
            <v>AP - TRADE - GENERAL</v>
          </cell>
          <cell r="C123">
            <v>-13210380.6</v>
          </cell>
          <cell r="D123">
            <v>297526123.56999999</v>
          </cell>
          <cell r="E123">
            <v>292015254.24000001</v>
          </cell>
          <cell r="G123">
            <v>7699511.2699999996</v>
          </cell>
          <cell r="H123">
            <v>-7699511.2700000405</v>
          </cell>
        </row>
        <row r="124">
          <cell r="A124">
            <v>4010110</v>
          </cell>
          <cell r="B124" t="str">
            <v>AP - TRADE - VARIOUS</v>
          </cell>
          <cell r="C124">
            <v>-35296632.460000001</v>
          </cell>
          <cell r="D124">
            <v>1160382001.01</v>
          </cell>
          <cell r="E124">
            <v>1165319341.8</v>
          </cell>
          <cell r="G124">
            <v>40233973.25</v>
          </cell>
          <cell r="H124">
            <v>-40233973.25</v>
          </cell>
        </row>
        <row r="125">
          <cell r="A125">
            <v>4010699</v>
          </cell>
          <cell r="B125" t="str">
            <v>AP - TRADE - REVALUATION</v>
          </cell>
          <cell r="C125">
            <v>4990.93</v>
          </cell>
          <cell r="D125">
            <v>191641.31</v>
          </cell>
          <cell r="E125">
            <v>186003.13</v>
          </cell>
          <cell r="F125">
            <v>10629.11</v>
          </cell>
          <cell r="H125">
            <v>10629.109999999986</v>
          </cell>
        </row>
        <row r="126">
          <cell r="A126">
            <v>4010750</v>
          </cell>
          <cell r="B126" t="str">
            <v>CEE - LB -YEAR END ACCOUNTS PAYABLE ADJ</v>
          </cell>
          <cell r="C126">
            <v>-620969.84</v>
          </cell>
          <cell r="D126">
            <v>970156.01</v>
          </cell>
          <cell r="E126">
            <v>1625605.63</v>
          </cell>
          <cell r="G126">
            <v>1276419.46</v>
          </cell>
          <cell r="H126">
            <v>-1276419.46</v>
          </cell>
        </row>
        <row r="127">
          <cell r="A127">
            <v>4020120</v>
          </cell>
          <cell r="B127" t="str">
            <v>AP - TRADE - OS CONST - RETENTIONS</v>
          </cell>
          <cell r="C127">
            <v>-2515242.33</v>
          </cell>
          <cell r="D127">
            <v>1884473.72</v>
          </cell>
          <cell r="E127">
            <v>1497800.19</v>
          </cell>
          <cell r="G127">
            <v>2128568.7999999998</v>
          </cell>
          <cell r="H127">
            <v>-2128568.7999999998</v>
          </cell>
        </row>
        <row r="128">
          <cell r="A128">
            <v>4020750</v>
          </cell>
          <cell r="B128" t="str">
            <v>CEE - LB - HELD MONEY</v>
          </cell>
          <cell r="C128">
            <v>0</v>
          </cell>
          <cell r="D128">
            <v>43435.91</v>
          </cell>
          <cell r="E128">
            <v>0</v>
          </cell>
          <cell r="F128">
            <v>43435.91</v>
          </cell>
          <cell r="H128">
            <v>43435.91</v>
          </cell>
        </row>
        <row r="129">
          <cell r="A129">
            <v>4030050</v>
          </cell>
          <cell r="B129" t="str">
            <v>AP - TRADE - NOT BILLED -GENERAL</v>
          </cell>
          <cell r="C129">
            <v>-2696322.51</v>
          </cell>
          <cell r="D129">
            <v>134389905.47</v>
          </cell>
          <cell r="E129">
            <v>141115421.75</v>
          </cell>
          <cell r="G129">
            <v>9421838.7899999991</v>
          </cell>
          <cell r="H129">
            <v>-9421838.7900000066</v>
          </cell>
        </row>
        <row r="130">
          <cell r="A130">
            <v>4030052</v>
          </cell>
          <cell r="B130" t="str">
            <v>AP - TRADE - NOT BILLED -ACCOUNTING</v>
          </cell>
          <cell r="C130">
            <v>-2821928.11</v>
          </cell>
          <cell r="D130">
            <v>43532234.07</v>
          </cell>
          <cell r="E130">
            <v>41833398.729999997</v>
          </cell>
          <cell r="G130">
            <v>1123092.77</v>
          </cell>
          <cell r="H130">
            <v>-1123092.7699999958</v>
          </cell>
        </row>
        <row r="131">
          <cell r="A131">
            <v>4030103</v>
          </cell>
          <cell r="B131" t="str">
            <v>AP - TRADE - NOT BILLED -STORES</v>
          </cell>
          <cell r="C131">
            <v>-1822054.38</v>
          </cell>
          <cell r="D131">
            <v>34593484.710000001</v>
          </cell>
          <cell r="E131">
            <v>37432215.340000004</v>
          </cell>
          <cell r="G131">
            <v>4660785.01</v>
          </cell>
          <cell r="H131">
            <v>-4660785.0100000016</v>
          </cell>
        </row>
        <row r="132">
          <cell r="A132">
            <v>4050100</v>
          </cell>
          <cell r="B132" t="str">
            <v>AP - TAXES WITHHELD - GENERAL</v>
          </cell>
          <cell r="C132">
            <v>-135435.51</v>
          </cell>
          <cell r="D132">
            <v>1764680</v>
          </cell>
          <cell r="E132">
            <v>1771081.55</v>
          </cell>
          <cell r="G132">
            <v>141837.06</v>
          </cell>
          <cell r="H132">
            <v>-141837.06000000006</v>
          </cell>
        </row>
        <row r="133">
          <cell r="A133">
            <v>4060100</v>
          </cell>
          <cell r="B133" t="str">
            <v>AP - PENSION DEDUCTIONS - GENERAL</v>
          </cell>
          <cell r="C133">
            <v>5081.29</v>
          </cell>
          <cell r="D133">
            <v>343673.52</v>
          </cell>
          <cell r="E133">
            <v>364323.34</v>
          </cell>
          <cell r="G133">
            <v>15568.53</v>
          </cell>
          <cell r="H133">
            <v>-15568.530000000028</v>
          </cell>
        </row>
        <row r="134">
          <cell r="A134">
            <v>4070100</v>
          </cell>
          <cell r="B134" t="str">
            <v>AP - OTHER DEDUCTION - SOC SECURITY</v>
          </cell>
          <cell r="C134">
            <v>-643853</v>
          </cell>
          <cell r="D134">
            <v>13863730.789999999</v>
          </cell>
          <cell r="E134">
            <v>14017746.5</v>
          </cell>
          <cell r="G134">
            <v>797868.71</v>
          </cell>
          <cell r="H134">
            <v>-797868.71000000089</v>
          </cell>
        </row>
        <row r="135">
          <cell r="A135">
            <v>4070290</v>
          </cell>
          <cell r="B135" t="str">
            <v>AP - OTHER DEDUCTION - OTHER</v>
          </cell>
          <cell r="C135">
            <v>0.28999999999999998</v>
          </cell>
          <cell r="D135">
            <v>669496.54</v>
          </cell>
          <cell r="E135">
            <v>669496.82999999996</v>
          </cell>
          <cell r="F135">
            <v>0</v>
          </cell>
          <cell r="H135">
            <v>0</v>
          </cell>
        </row>
        <row r="136">
          <cell r="A136">
            <v>4080130</v>
          </cell>
          <cell r="B136" t="str">
            <v>AP - MISC - PAYROLL REIMBUSE</v>
          </cell>
          <cell r="C136">
            <v>-1220157.68</v>
          </cell>
          <cell r="D136">
            <v>43412499.68</v>
          </cell>
          <cell r="E136">
            <v>43695843.229999997</v>
          </cell>
          <cell r="G136">
            <v>1503501.23</v>
          </cell>
          <cell r="H136">
            <v>-1503501.2299999967</v>
          </cell>
        </row>
        <row r="137">
          <cell r="A137">
            <v>4080280</v>
          </cell>
          <cell r="B137" t="str">
            <v>AP - MISC - EMPLOYEES</v>
          </cell>
          <cell r="C137">
            <v>-24886.29</v>
          </cell>
          <cell r="D137">
            <v>1562481.72</v>
          </cell>
          <cell r="E137">
            <v>1580149.98</v>
          </cell>
          <cell r="G137">
            <v>42554.55</v>
          </cell>
          <cell r="H137">
            <v>-42554.550000000047</v>
          </cell>
        </row>
        <row r="138">
          <cell r="A138">
            <v>4080750</v>
          </cell>
          <cell r="B138" t="str">
            <v>CEE - LB -YEAR END EMPLOYEES EXP</v>
          </cell>
          <cell r="C138">
            <v>348838.24</v>
          </cell>
          <cell r="D138">
            <v>451820.5</v>
          </cell>
          <cell r="E138">
            <v>348838.24</v>
          </cell>
          <cell r="F138">
            <v>451820.5</v>
          </cell>
          <cell r="H138">
            <v>451820.5</v>
          </cell>
        </row>
        <row r="139">
          <cell r="A139">
            <v>4083001</v>
          </cell>
          <cell r="B139" t="str">
            <v>AP - VAT - OUTPUT - GENERAL</v>
          </cell>
          <cell r="C139">
            <v>0</v>
          </cell>
          <cell r="D139">
            <v>257216572.52000001</v>
          </cell>
          <cell r="E139">
            <v>257216572.52000001</v>
          </cell>
          <cell r="F139">
            <v>0</v>
          </cell>
          <cell r="H139">
            <v>0</v>
          </cell>
        </row>
        <row r="140">
          <cell r="A140">
            <v>4083007</v>
          </cell>
          <cell r="B140" t="str">
            <v>AP - VAT - OUTPUT - PAYABLE</v>
          </cell>
          <cell r="C140">
            <v>-18619462.350000001</v>
          </cell>
          <cell r="D140">
            <v>269232862.00999999</v>
          </cell>
          <cell r="E140">
            <v>250613399.66</v>
          </cell>
          <cell r="F140">
            <v>0</v>
          </cell>
          <cell r="H140">
            <v>0</v>
          </cell>
        </row>
        <row r="141">
          <cell r="A141">
            <v>4100710</v>
          </cell>
          <cell r="B141" t="str">
            <v>AP - INCO - TRADE - CONOCO CONT HOLD</v>
          </cell>
          <cell r="C141">
            <v>0</v>
          </cell>
          <cell r="D141">
            <v>16575.96</v>
          </cell>
          <cell r="E141">
            <v>16575.96</v>
          </cell>
          <cell r="F141">
            <v>0</v>
          </cell>
          <cell r="H141">
            <v>0</v>
          </cell>
        </row>
        <row r="142">
          <cell r="A142">
            <v>4100751</v>
          </cell>
          <cell r="B142" t="str">
            <v>CEE-LB-AP-INTERCOMPANY YEAR END ADJ</v>
          </cell>
          <cell r="C142">
            <v>-20285.25</v>
          </cell>
          <cell r="D142">
            <v>198615.67999999999</v>
          </cell>
          <cell r="E142">
            <v>80053.97</v>
          </cell>
          <cell r="F142">
            <v>98276.46</v>
          </cell>
          <cell r="H142">
            <v>98276.459999999992</v>
          </cell>
        </row>
        <row r="143">
          <cell r="A143">
            <v>4101726</v>
          </cell>
          <cell r="B143" t="str">
            <v>AP - INCO - TRADE - CZECH</v>
          </cell>
          <cell r="C143">
            <v>-1537034.1</v>
          </cell>
          <cell r="D143">
            <v>9329311.2300000004</v>
          </cell>
          <cell r="E143">
            <v>9617118.0600000005</v>
          </cell>
          <cell r="G143">
            <v>1824840.93</v>
          </cell>
          <cell r="H143">
            <v>-1824840.9299999997</v>
          </cell>
        </row>
        <row r="144">
          <cell r="A144">
            <v>4103661</v>
          </cell>
          <cell r="B144" t="str">
            <v>AP - INCO - TRADE - HUNGARY</v>
          </cell>
          <cell r="C144">
            <v>-2537.48</v>
          </cell>
          <cell r="D144">
            <v>39655.699999999997</v>
          </cell>
          <cell r="E144">
            <v>37118.22</v>
          </cell>
          <cell r="F144">
            <v>0</v>
          </cell>
          <cell r="H144">
            <v>0</v>
          </cell>
        </row>
        <row r="145">
          <cell r="A145">
            <v>4110710</v>
          </cell>
          <cell r="B145" t="str">
            <v>AP - INCO - TR-REV - CONOCO CONT HOLD</v>
          </cell>
          <cell r="C145">
            <v>0</v>
          </cell>
          <cell r="D145">
            <v>529.55999999999995</v>
          </cell>
          <cell r="E145">
            <v>529.55999999999995</v>
          </cell>
          <cell r="F145">
            <v>0</v>
          </cell>
          <cell r="H145">
            <v>0</v>
          </cell>
        </row>
        <row r="146">
          <cell r="A146">
            <v>4111726</v>
          </cell>
          <cell r="B146" t="str">
            <v>AP - INCO - TR-REV - CZECH</v>
          </cell>
          <cell r="C146">
            <v>81345.509999999995</v>
          </cell>
          <cell r="D146">
            <v>622089.02</v>
          </cell>
          <cell r="E146">
            <v>528117.15</v>
          </cell>
          <cell r="F146">
            <v>175317.38</v>
          </cell>
          <cell r="H146">
            <v>175317.38</v>
          </cell>
        </row>
        <row r="147">
          <cell r="A147">
            <v>4113661</v>
          </cell>
          <cell r="B147" t="str">
            <v>AP - INCO - TR-REV - HUNGARY</v>
          </cell>
          <cell r="C147">
            <v>-24.61</v>
          </cell>
          <cell r="D147">
            <v>506.67</v>
          </cell>
          <cell r="E147">
            <v>482.06</v>
          </cell>
          <cell r="F147">
            <v>0</v>
          </cell>
          <cell r="H147">
            <v>0</v>
          </cell>
        </row>
        <row r="148">
          <cell r="A148">
            <v>4120126</v>
          </cell>
          <cell r="B148" t="str">
            <v>AP - INCO - INTEREST - CONOCO ENERGY</v>
          </cell>
          <cell r="C148">
            <v>-66866.820000000007</v>
          </cell>
          <cell r="D148">
            <v>66866.820000000007</v>
          </cell>
          <cell r="E148">
            <v>0</v>
          </cell>
          <cell r="F148">
            <v>0</v>
          </cell>
          <cell r="H148">
            <v>0</v>
          </cell>
        </row>
        <row r="149">
          <cell r="A149">
            <v>4120232</v>
          </cell>
          <cell r="B149" t="str">
            <v>AP - INCO - INTEREST - CONOCO GLEN</v>
          </cell>
          <cell r="C149">
            <v>-0.12</v>
          </cell>
          <cell r="D149">
            <v>0.14000000000000001</v>
          </cell>
          <cell r="E149">
            <v>0.02</v>
          </cell>
          <cell r="F149">
            <v>0</v>
          </cell>
          <cell r="H149">
            <v>0</v>
          </cell>
        </row>
        <row r="150">
          <cell r="A150">
            <v>4120333</v>
          </cell>
          <cell r="B150" t="str">
            <v>AP - INCO - INTEREST - CONOCO SHIP NORGE</v>
          </cell>
          <cell r="C150">
            <v>-676038.56</v>
          </cell>
          <cell r="D150">
            <v>1041290</v>
          </cell>
          <cell r="E150">
            <v>365251.44</v>
          </cell>
          <cell r="F150">
            <v>0</v>
          </cell>
          <cell r="H150">
            <v>0</v>
          </cell>
        </row>
        <row r="151">
          <cell r="A151">
            <v>4120564</v>
          </cell>
          <cell r="B151" t="str">
            <v>AP - INCO - INTEREST - CP SHIP NORGE</v>
          </cell>
          <cell r="C151">
            <v>-121693.41</v>
          </cell>
          <cell r="D151">
            <v>6926520.1500000004</v>
          </cell>
          <cell r="E151">
            <v>6804826.7400000002</v>
          </cell>
          <cell r="F151">
            <v>0</v>
          </cell>
          <cell r="H151">
            <v>0</v>
          </cell>
        </row>
        <row r="152">
          <cell r="A152">
            <v>4123406</v>
          </cell>
          <cell r="B152" t="str">
            <v>AP - INCO - INTEREST - CP GLOGAL FUNDING</v>
          </cell>
          <cell r="C152">
            <v>-3474920.29</v>
          </cell>
          <cell r="D152">
            <v>8378929.1699999999</v>
          </cell>
          <cell r="E152">
            <v>4904008.88</v>
          </cell>
          <cell r="F152">
            <v>0</v>
          </cell>
          <cell r="H152">
            <v>0</v>
          </cell>
        </row>
        <row r="153">
          <cell r="A153">
            <v>4124757</v>
          </cell>
          <cell r="B153" t="str">
            <v>AP - INCO - INTEREST - JET NORDIC</v>
          </cell>
          <cell r="C153">
            <v>-28102.65</v>
          </cell>
          <cell r="D153">
            <v>971755.42</v>
          </cell>
          <cell r="E153">
            <v>943652.77</v>
          </cell>
          <cell r="F153">
            <v>0</v>
          </cell>
          <cell r="H153">
            <v>0</v>
          </cell>
        </row>
        <row r="154">
          <cell r="A154">
            <v>4130126</v>
          </cell>
          <cell r="B154" t="str">
            <v>AP - INCO - INTEREST - REVAL - CONOCO ENERGY</v>
          </cell>
          <cell r="C154">
            <v>66866.8</v>
          </cell>
          <cell r="D154">
            <v>243123.28</v>
          </cell>
          <cell r="E154">
            <v>309990.08</v>
          </cell>
          <cell r="F154">
            <v>0</v>
          </cell>
          <cell r="H154">
            <v>0</v>
          </cell>
        </row>
        <row r="155">
          <cell r="A155">
            <v>4130232</v>
          </cell>
          <cell r="B155" t="str">
            <v>AP - INCO - INTEREST - REVAL - CONOCO GLEN</v>
          </cell>
          <cell r="C155">
            <v>-0.01</v>
          </cell>
          <cell r="D155">
            <v>0.03</v>
          </cell>
          <cell r="E155">
            <v>0.02</v>
          </cell>
          <cell r="F155">
            <v>0</v>
          </cell>
          <cell r="H155">
            <v>0</v>
          </cell>
        </row>
        <row r="156">
          <cell r="A156">
            <v>4130333</v>
          </cell>
          <cell r="B156" t="str">
            <v>AP - INCO - INTEREST - REVAL - CONOCO SHIP NORGE</v>
          </cell>
          <cell r="C156">
            <v>-1009.13</v>
          </cell>
          <cell r="D156">
            <v>199556.92</v>
          </cell>
          <cell r="E156">
            <v>198547.79</v>
          </cell>
          <cell r="F156">
            <v>0</v>
          </cell>
          <cell r="H156">
            <v>0</v>
          </cell>
        </row>
        <row r="157">
          <cell r="A157">
            <v>4130564</v>
          </cell>
          <cell r="B157" t="str">
            <v>AP - INCO - INTEREST - REVAL - CP SHIP NORGE</v>
          </cell>
          <cell r="C157">
            <v>6438.1</v>
          </cell>
          <cell r="D157">
            <v>378143.18</v>
          </cell>
          <cell r="E157">
            <v>384581.28</v>
          </cell>
          <cell r="F157">
            <v>0</v>
          </cell>
          <cell r="H157">
            <v>0</v>
          </cell>
        </row>
        <row r="158">
          <cell r="A158">
            <v>4130750</v>
          </cell>
          <cell r="B158" t="str">
            <v>CEE LB AP - INCO - INTEREST - REV</v>
          </cell>
          <cell r="C158">
            <v>-2828.24</v>
          </cell>
          <cell r="D158">
            <v>43346.87</v>
          </cell>
          <cell r="E158">
            <v>0</v>
          </cell>
          <cell r="F158">
            <v>40518.629999999997</v>
          </cell>
          <cell r="H158">
            <v>40518.630000000005</v>
          </cell>
        </row>
        <row r="159">
          <cell r="A159">
            <v>4133406</v>
          </cell>
          <cell r="B159" t="str">
            <v>AP - INCO - INTEREST - REVAL - CP GLOBAL FUNDING</v>
          </cell>
          <cell r="C159">
            <v>127158.95</v>
          </cell>
          <cell r="D159">
            <v>992218.69</v>
          </cell>
          <cell r="E159">
            <v>1119377.6399999999</v>
          </cell>
          <cell r="F159">
            <v>0</v>
          </cell>
          <cell r="H159">
            <v>0</v>
          </cell>
        </row>
        <row r="160">
          <cell r="A160">
            <v>4290750</v>
          </cell>
          <cell r="B160" t="str">
            <v>CEE - LB -BANK BORROWING YEAR END ADJ</v>
          </cell>
          <cell r="C160">
            <v>0</v>
          </cell>
          <cell r="D160">
            <v>0</v>
          </cell>
          <cell r="E160">
            <v>1710279.11</v>
          </cell>
          <cell r="G160">
            <v>1710279.11</v>
          </cell>
          <cell r="H160">
            <v>-1710279.11</v>
          </cell>
        </row>
        <row r="161">
          <cell r="A161">
            <v>4320750</v>
          </cell>
          <cell r="B161" t="str">
            <v>CEE - LB -CURRENT TAX YEAR END ADJ</v>
          </cell>
          <cell r="C161">
            <v>18222397.469999999</v>
          </cell>
          <cell r="D161">
            <v>398747.38</v>
          </cell>
          <cell r="E161">
            <v>19660822.460000001</v>
          </cell>
          <cell r="G161">
            <v>1039677.61</v>
          </cell>
          <cell r="H161">
            <v>-1039677.6100000031</v>
          </cell>
        </row>
        <row r="162">
          <cell r="A162">
            <v>4420001</v>
          </cell>
          <cell r="B162" t="str">
            <v>ACCRUED - VARIABLE COMPENSATION</v>
          </cell>
          <cell r="C162">
            <v>-374923.19</v>
          </cell>
          <cell r="D162">
            <v>375947.98</v>
          </cell>
          <cell r="E162">
            <v>310382.32</v>
          </cell>
          <cell r="G162">
            <v>309357.53000000003</v>
          </cell>
          <cell r="H162">
            <v>-309357.53000000003</v>
          </cell>
        </row>
        <row r="163">
          <cell r="A163">
            <v>4530100</v>
          </cell>
          <cell r="B163" t="str">
            <v>ACCRUED - RENT</v>
          </cell>
          <cell r="C163">
            <v>0.01</v>
          </cell>
          <cell r="D163">
            <v>264162.06</v>
          </cell>
          <cell r="E163">
            <v>264162.07</v>
          </cell>
          <cell r="F163">
            <v>0</v>
          </cell>
          <cell r="H163">
            <v>0</v>
          </cell>
        </row>
        <row r="164">
          <cell r="A164">
            <v>4530699</v>
          </cell>
          <cell r="B164" t="str">
            <v>ACCRUED - RENT - REVALUATION</v>
          </cell>
          <cell r="C164">
            <v>0</v>
          </cell>
          <cell r="D164">
            <v>2826.54</v>
          </cell>
          <cell r="E164">
            <v>2826.54</v>
          </cell>
          <cell r="F164">
            <v>0</v>
          </cell>
          <cell r="H164">
            <v>0</v>
          </cell>
        </row>
        <row r="165">
          <cell r="A165">
            <v>4580100</v>
          </cell>
          <cell r="B165" t="str">
            <v>ACCRUED - OTHER  - AUDIT FEES</v>
          </cell>
          <cell r="C165">
            <v>-125000</v>
          </cell>
          <cell r="D165">
            <v>150800</v>
          </cell>
          <cell r="E165">
            <v>128000</v>
          </cell>
          <cell r="G165">
            <v>102200</v>
          </cell>
          <cell r="H165">
            <v>-102200</v>
          </cell>
        </row>
        <row r="166">
          <cell r="A166">
            <v>4580109</v>
          </cell>
          <cell r="B166" t="str">
            <v>ACCRUED - OTHER  - OTHER</v>
          </cell>
          <cell r="C166">
            <v>-916928.27</v>
          </cell>
          <cell r="D166">
            <v>8531756.75</v>
          </cell>
          <cell r="E166">
            <v>8689602.3599999994</v>
          </cell>
          <cell r="G166">
            <v>1074773.8799999999</v>
          </cell>
          <cell r="H166">
            <v>-1074773.879999999</v>
          </cell>
        </row>
        <row r="167">
          <cell r="A167">
            <v>4580190</v>
          </cell>
          <cell r="B167" t="str">
            <v>ACCRUED - OTHER  - OTHER 1</v>
          </cell>
          <cell r="C167">
            <v>-71753.399999999994</v>
          </cell>
          <cell r="D167">
            <v>220136.58</v>
          </cell>
          <cell r="E167">
            <v>189776</v>
          </cell>
          <cell r="G167">
            <v>41392.82</v>
          </cell>
          <cell r="H167">
            <v>-41392.820000000007</v>
          </cell>
        </row>
        <row r="168">
          <cell r="A168">
            <v>4580191</v>
          </cell>
          <cell r="B168" t="str">
            <v>ACCRUED - OTHER  - OTHER 2</v>
          </cell>
          <cell r="C168">
            <v>0</v>
          </cell>
          <cell r="D168">
            <v>105000</v>
          </cell>
          <cell r="E168">
            <v>105000</v>
          </cell>
          <cell r="F168">
            <v>0</v>
          </cell>
          <cell r="H168">
            <v>0</v>
          </cell>
        </row>
        <row r="169">
          <cell r="A169">
            <v>4580193</v>
          </cell>
          <cell r="B169" t="str">
            <v>ACCRUED - OTHER  - OTHER 4</v>
          </cell>
          <cell r="C169">
            <v>-28618.09</v>
          </cell>
          <cell r="D169">
            <v>4705140.37</v>
          </cell>
          <cell r="E169">
            <v>4710835.46</v>
          </cell>
          <cell r="G169">
            <v>34313.18</v>
          </cell>
          <cell r="H169">
            <v>-34313.179999999702</v>
          </cell>
        </row>
        <row r="170">
          <cell r="A170">
            <v>4580194</v>
          </cell>
          <cell r="B170" t="str">
            <v>ACCRUED - OTHER  - OTHER 5</v>
          </cell>
          <cell r="C170">
            <v>-136851.39000000001</v>
          </cell>
          <cell r="D170">
            <v>430151.49</v>
          </cell>
          <cell r="E170">
            <v>408891.17</v>
          </cell>
          <cell r="G170">
            <v>115591.07</v>
          </cell>
          <cell r="H170">
            <v>-115591.07</v>
          </cell>
        </row>
        <row r="171">
          <cell r="A171">
            <v>4580699</v>
          </cell>
          <cell r="B171" t="str">
            <v>ACCRUED - OTHER  - REVALUATION 1</v>
          </cell>
          <cell r="C171">
            <v>0</v>
          </cell>
          <cell r="D171">
            <v>9100.17</v>
          </cell>
          <cell r="E171">
            <v>9100.17</v>
          </cell>
          <cell r="F171">
            <v>0</v>
          </cell>
          <cell r="H171">
            <v>0</v>
          </cell>
        </row>
        <row r="172">
          <cell r="A172">
            <v>4580750</v>
          </cell>
          <cell r="B172" t="str">
            <v>CEE - LB -OTHER ACCRUALS</v>
          </cell>
          <cell r="C172">
            <v>-713402.84</v>
          </cell>
          <cell r="D172">
            <v>1727364.69</v>
          </cell>
          <cell r="E172">
            <v>1245460.6000000001</v>
          </cell>
          <cell r="G172">
            <v>231498.75</v>
          </cell>
          <cell r="H172">
            <v>-231498.75000000012</v>
          </cell>
        </row>
        <row r="173">
          <cell r="A173">
            <v>4580751</v>
          </cell>
          <cell r="B173" t="str">
            <v>CEE - LB -REVALUATION GAIN</v>
          </cell>
          <cell r="C173">
            <v>1000</v>
          </cell>
          <cell r="D173">
            <v>700</v>
          </cell>
          <cell r="E173">
            <v>1051.56</v>
          </cell>
          <cell r="F173">
            <v>648.44000000000005</v>
          </cell>
          <cell r="H173">
            <v>648.44000000000005</v>
          </cell>
        </row>
        <row r="174">
          <cell r="A174">
            <v>4580754</v>
          </cell>
          <cell r="B174" t="str">
            <v>CEE - LB -OTHER ACCRUED LIABILITIES</v>
          </cell>
          <cell r="C174">
            <v>-23820.3</v>
          </cell>
          <cell r="D174">
            <v>23865.3</v>
          </cell>
          <cell r="E174">
            <v>0</v>
          </cell>
          <cell r="F174">
            <v>45</v>
          </cell>
          <cell r="H174">
            <v>45</v>
          </cell>
        </row>
        <row r="175">
          <cell r="A175">
            <v>4770100</v>
          </cell>
          <cell r="B175" t="str">
            <v>ACC - INC TAX - DEFER -NC - OPERATING CY</v>
          </cell>
          <cell r="C175">
            <v>1251009</v>
          </cell>
          <cell r="D175">
            <v>0</v>
          </cell>
          <cell r="E175">
            <v>862870.07</v>
          </cell>
          <cell r="F175">
            <v>388138.93</v>
          </cell>
          <cell r="H175">
            <v>388138.93000000005</v>
          </cell>
        </row>
        <row r="176">
          <cell r="A176">
            <v>4770670</v>
          </cell>
          <cell r="B176" t="str">
            <v>ACC - INC TAX - DEFER - NC - OPERATING -MERGER</v>
          </cell>
          <cell r="C176">
            <v>-12446920</v>
          </cell>
          <cell r="D176">
            <v>4551485.5999999996</v>
          </cell>
          <cell r="E176">
            <v>527120</v>
          </cell>
          <cell r="G176">
            <v>8422554.4000000004</v>
          </cell>
          <cell r="H176">
            <v>-8422554.4000000004</v>
          </cell>
        </row>
        <row r="177">
          <cell r="A177">
            <v>4800333</v>
          </cell>
          <cell r="B177" t="str">
            <v>AP - INCO - LOANS - NC - CONOCO SHIP NORGE</v>
          </cell>
          <cell r="C177">
            <v>-54823957.039999999</v>
          </cell>
          <cell r="D177">
            <v>54823957.039999999</v>
          </cell>
          <cell r="E177">
            <v>0</v>
          </cell>
          <cell r="F177">
            <v>0</v>
          </cell>
          <cell r="H177">
            <v>0</v>
          </cell>
        </row>
        <row r="178">
          <cell r="A178">
            <v>4800564</v>
          </cell>
          <cell r="B178" t="str">
            <v>AP - INCO - LOANS - NC -CP SHIP NORGE</v>
          </cell>
          <cell r="C178">
            <v>-46403142.390000001</v>
          </cell>
          <cell r="D178">
            <v>0</v>
          </cell>
          <cell r="E178">
            <v>54823957.039999999</v>
          </cell>
          <cell r="G178">
            <v>101227099.43000001</v>
          </cell>
          <cell r="H178">
            <v>-101227099.43000001</v>
          </cell>
        </row>
        <row r="179">
          <cell r="A179">
            <v>4803406</v>
          </cell>
          <cell r="B179" t="str">
            <v>AP - INCO - LOANS - NC -CP GLOBAL FUNDING</v>
          </cell>
          <cell r="C179">
            <v>-69350500</v>
          </cell>
          <cell r="D179">
            <v>0</v>
          </cell>
          <cell r="E179">
            <v>0</v>
          </cell>
          <cell r="G179">
            <v>69350500</v>
          </cell>
          <cell r="H179">
            <v>-69350500</v>
          </cell>
        </row>
        <row r="180">
          <cell r="A180">
            <v>4804757</v>
          </cell>
          <cell r="B180" t="str">
            <v>AP - INCO - LOANS - NC --NORDIC</v>
          </cell>
          <cell r="C180">
            <v>-13446685.5</v>
          </cell>
          <cell r="D180">
            <v>5918837.3799999999</v>
          </cell>
          <cell r="E180">
            <v>22246972.300000001</v>
          </cell>
          <cell r="G180">
            <v>29774820.420000002</v>
          </cell>
          <cell r="H180">
            <v>-29774820.420000002</v>
          </cell>
        </row>
        <row r="181">
          <cell r="A181">
            <v>4810126</v>
          </cell>
          <cell r="B181" t="str">
            <v>AP - INCO - LOANS - NC - R - CONE</v>
          </cell>
          <cell r="C181">
            <v>0</v>
          </cell>
          <cell r="D181">
            <v>69504000</v>
          </cell>
          <cell r="E181">
            <v>69504000</v>
          </cell>
          <cell r="F181">
            <v>0</v>
          </cell>
          <cell r="H181">
            <v>0</v>
          </cell>
        </row>
        <row r="182">
          <cell r="A182">
            <v>4810232</v>
          </cell>
          <cell r="B182" t="str">
            <v>AP - INCO - LOANS - NC - R - GLEN</v>
          </cell>
          <cell r="C182">
            <v>0</v>
          </cell>
          <cell r="D182">
            <v>42278225.340000004</v>
          </cell>
          <cell r="E182">
            <v>42278225.340000004</v>
          </cell>
          <cell r="F182">
            <v>0</v>
          </cell>
          <cell r="H182">
            <v>0</v>
          </cell>
        </row>
        <row r="183">
          <cell r="A183">
            <v>4810333</v>
          </cell>
          <cell r="B183" t="str">
            <v>AP - INCO - LOANS - NC - R - CONOCO SHIP NORGE</v>
          </cell>
          <cell r="C183">
            <v>-2950779.09</v>
          </cell>
          <cell r="D183">
            <v>16639606.609999999</v>
          </cell>
          <cell r="E183">
            <v>13688827.52</v>
          </cell>
          <cell r="F183">
            <v>0</v>
          </cell>
          <cell r="H183">
            <v>0</v>
          </cell>
        </row>
        <row r="184">
          <cell r="A184">
            <v>4810564</v>
          </cell>
          <cell r="B184" t="str">
            <v>AP - INCO - LOANS - NC - R - CP SHIP NORGE</v>
          </cell>
          <cell r="C184">
            <v>2642234.13</v>
          </cell>
          <cell r="D184">
            <v>22631344.719999999</v>
          </cell>
          <cell r="E184">
            <v>10545988.99</v>
          </cell>
          <cell r="F184">
            <v>14727589.859999999</v>
          </cell>
          <cell r="H184">
            <v>14727589.859999998</v>
          </cell>
        </row>
        <row r="185">
          <cell r="A185">
            <v>4810750</v>
          </cell>
          <cell r="B185" t="str">
            <v>CEE - LB -LOAN REVALUATION</v>
          </cell>
          <cell r="C185">
            <v>-303708.65000000002</v>
          </cell>
          <cell r="D185">
            <v>2977801.76</v>
          </cell>
          <cell r="E185">
            <v>2525172.36</v>
          </cell>
          <cell r="F185">
            <v>148920.75</v>
          </cell>
          <cell r="H185">
            <v>148920.75</v>
          </cell>
        </row>
        <row r="186">
          <cell r="A186">
            <v>4813406</v>
          </cell>
          <cell r="B186" t="str">
            <v>AP - INCO - LOANS - NC - R - CP GLOBAL FUNDING</v>
          </cell>
          <cell r="C186">
            <v>-43089500</v>
          </cell>
          <cell r="D186">
            <v>31251000</v>
          </cell>
          <cell r="E186">
            <v>8563500</v>
          </cell>
          <cell r="G186">
            <v>20402000</v>
          </cell>
          <cell r="H186">
            <v>-20402000</v>
          </cell>
        </row>
        <row r="187">
          <cell r="A187">
            <v>4905100</v>
          </cell>
          <cell r="B187" t="str">
            <v>COMMON STOCK ISSUED/OUTSTANDING - AUTHORISED</v>
          </cell>
          <cell r="C187">
            <v>-22423550</v>
          </cell>
          <cell r="D187">
            <v>0</v>
          </cell>
          <cell r="E187">
            <v>0</v>
          </cell>
          <cell r="G187">
            <v>22423550</v>
          </cell>
          <cell r="H187">
            <v>-22423550</v>
          </cell>
        </row>
        <row r="188">
          <cell r="A188">
            <v>4925100</v>
          </cell>
          <cell r="B188" t="str">
            <v>ADDITIONAL PAID-IN CAPITAL - SURPLUS B/F</v>
          </cell>
          <cell r="C188">
            <v>-188454810</v>
          </cell>
          <cell r="D188">
            <v>0</v>
          </cell>
          <cell r="E188">
            <v>0</v>
          </cell>
          <cell r="G188">
            <v>188454810</v>
          </cell>
          <cell r="H188">
            <v>-188454810</v>
          </cell>
        </row>
        <row r="189">
          <cell r="A189">
            <v>4925750</v>
          </cell>
          <cell r="B189" t="str">
            <v>CEE - LB -ADJ PAID IN CAPITAL</v>
          </cell>
          <cell r="C189">
            <v>-789024.29</v>
          </cell>
          <cell r="D189">
            <v>0</v>
          </cell>
          <cell r="E189">
            <v>0</v>
          </cell>
          <cell r="G189">
            <v>789024.29</v>
          </cell>
          <cell r="H189">
            <v>-789024.29</v>
          </cell>
        </row>
        <row r="190">
          <cell r="A190">
            <v>4935100</v>
          </cell>
          <cell r="B190" t="str">
            <v>REINVEST EARNINGS - GENERAL</v>
          </cell>
          <cell r="C190">
            <v>93303497.260000005</v>
          </cell>
          <cell r="D190">
            <v>0</v>
          </cell>
          <cell r="E190">
            <v>0</v>
          </cell>
          <cell r="F190">
            <v>93303497.260000005</v>
          </cell>
          <cell r="H190">
            <v>93303497.260000005</v>
          </cell>
        </row>
        <row r="191">
          <cell r="A191">
            <v>4935120</v>
          </cell>
          <cell r="B191" t="str">
            <v>REINVEST EARNINGS - PRIOR YEAR US GAAP/LOCAL</v>
          </cell>
          <cell r="C191">
            <v>-45244058.25</v>
          </cell>
          <cell r="D191">
            <v>1869674</v>
          </cell>
          <cell r="E191">
            <v>0</v>
          </cell>
          <cell r="G191">
            <v>43374384.25</v>
          </cell>
          <cell r="H191">
            <v>-43374384.25</v>
          </cell>
        </row>
        <row r="192">
          <cell r="A192">
            <v>4935121</v>
          </cell>
          <cell r="B192" t="str">
            <v>REINVEST EARNINGS - USGAAP ONLY</v>
          </cell>
          <cell r="C192">
            <v>80251620.980000004</v>
          </cell>
          <cell r="D192">
            <v>0</v>
          </cell>
          <cell r="E192">
            <v>1869674</v>
          </cell>
          <cell r="F192">
            <v>78381946.980000004</v>
          </cell>
          <cell r="H192">
            <v>78381946.980000004</v>
          </cell>
        </row>
        <row r="193">
          <cell r="A193">
            <v>4935122</v>
          </cell>
          <cell r="B193" t="str">
            <v>REINVEST - PRIOR YEAR US GAAP/LOCAL - (Refining)</v>
          </cell>
          <cell r="C193">
            <v>7048.14</v>
          </cell>
          <cell r="D193">
            <v>0</v>
          </cell>
          <cell r="E193">
            <v>0</v>
          </cell>
          <cell r="F193">
            <v>7048.14</v>
          </cell>
          <cell r="H193">
            <v>7048.14</v>
          </cell>
        </row>
        <row r="194">
          <cell r="A194">
            <v>4935671</v>
          </cell>
          <cell r="B194" t="str">
            <v>REINVEST EARNINGS -  MERGER - CURRENT YEAR</v>
          </cell>
          <cell r="C194">
            <v>-5076623</v>
          </cell>
          <cell r="D194">
            <v>0</v>
          </cell>
          <cell r="E194">
            <v>0</v>
          </cell>
          <cell r="G194">
            <v>5076623</v>
          </cell>
          <cell r="H194">
            <v>-5076623</v>
          </cell>
        </row>
        <row r="195">
          <cell r="A195">
            <v>4935673</v>
          </cell>
          <cell r="B195" t="str">
            <v>REINVEST EARNINGS - MERGER - PUSH DOWN 2002 I/S</v>
          </cell>
          <cell r="C195">
            <v>-378484</v>
          </cell>
          <cell r="D195">
            <v>0</v>
          </cell>
          <cell r="E195">
            <v>0</v>
          </cell>
          <cell r="G195">
            <v>378484</v>
          </cell>
          <cell r="H195">
            <v>-378484</v>
          </cell>
        </row>
        <row r="196">
          <cell r="A196">
            <v>4935750</v>
          </cell>
          <cell r="B196" t="str">
            <v>CEE - LB -RE LOCAL DEPRECIATION</v>
          </cell>
          <cell r="C196">
            <v>11939687.609999999</v>
          </cell>
          <cell r="D196">
            <v>0</v>
          </cell>
          <cell r="E196">
            <v>0</v>
          </cell>
          <cell r="F196">
            <v>11939687.609999999</v>
          </cell>
          <cell r="H196">
            <v>11939687.609999999</v>
          </cell>
        </row>
        <row r="197">
          <cell r="A197">
            <v>4935751</v>
          </cell>
          <cell r="B197" t="str">
            <v>CEE - LB -RE ADJUSTMENTS TO LOC GAAP</v>
          </cell>
          <cell r="C197">
            <v>46491651.5</v>
          </cell>
          <cell r="D197">
            <v>0</v>
          </cell>
          <cell r="E197">
            <v>0</v>
          </cell>
          <cell r="F197">
            <v>46491651.5</v>
          </cell>
          <cell r="H197">
            <v>46491651.5</v>
          </cell>
        </row>
        <row r="198">
          <cell r="A198">
            <v>4935753</v>
          </cell>
          <cell r="B198" t="str">
            <v>CEE - LB -YE ADJUST TO LOC GAAP</v>
          </cell>
          <cell r="C198">
            <v>-26933232.940000001</v>
          </cell>
          <cell r="D198">
            <v>0</v>
          </cell>
          <cell r="E198">
            <v>0</v>
          </cell>
          <cell r="G198">
            <v>26933232.940000001</v>
          </cell>
          <cell r="H198">
            <v>-26933232.940000001</v>
          </cell>
        </row>
        <row r="199">
          <cell r="A199">
            <v>4935754</v>
          </cell>
          <cell r="B199" t="str">
            <v>CEE - LB -STATUTOR RESERVE FUND</v>
          </cell>
          <cell r="C199">
            <v>0.16</v>
          </cell>
          <cell r="D199">
            <v>0</v>
          </cell>
          <cell r="E199">
            <v>0</v>
          </cell>
          <cell r="F199">
            <v>0.16</v>
          </cell>
          <cell r="H199">
            <v>0.16</v>
          </cell>
        </row>
        <row r="200">
          <cell r="A200">
            <v>4935756</v>
          </cell>
          <cell r="B200" t="str">
            <v>CEE - LB - RE ADJUSTMENTS TO LOCAL GAAP</v>
          </cell>
          <cell r="C200">
            <v>69633740.840000004</v>
          </cell>
          <cell r="D200">
            <v>0</v>
          </cell>
          <cell r="E200">
            <v>0</v>
          </cell>
          <cell r="F200">
            <v>69633740.840000004</v>
          </cell>
          <cell r="H200">
            <v>69633740.840000004</v>
          </cell>
        </row>
        <row r="201">
          <cell r="A201">
            <v>4956670</v>
          </cell>
          <cell r="B201" t="str">
            <v>MERGER ACCOUNTING ADJUSTMENT OFFSET ACCOUNT</v>
          </cell>
          <cell r="C201">
            <v>-51342809</v>
          </cell>
          <cell r="D201">
            <v>0</v>
          </cell>
          <cell r="E201">
            <v>0</v>
          </cell>
          <cell r="G201">
            <v>51342809</v>
          </cell>
          <cell r="H201">
            <v>-51342809</v>
          </cell>
        </row>
        <row r="202">
          <cell r="A202">
            <v>4963750</v>
          </cell>
          <cell r="B202" t="str">
            <v>CEE - LB -ADJ STATUTORY RESERVES</v>
          </cell>
          <cell r="C202">
            <v>-1468107.33</v>
          </cell>
          <cell r="D202">
            <v>0</v>
          </cell>
          <cell r="E202">
            <v>0</v>
          </cell>
          <cell r="G202">
            <v>1468107.33</v>
          </cell>
          <cell r="H202">
            <v>-1468107.33</v>
          </cell>
        </row>
        <row r="203">
          <cell r="A203">
            <v>4970100</v>
          </cell>
          <cell r="B203" t="str">
            <v>CUMULATIVE CURRENCY TRANSLATION ADJ B/F</v>
          </cell>
          <cell r="C203">
            <v>52372391.670000002</v>
          </cell>
          <cell r="D203">
            <v>0</v>
          </cell>
          <cell r="E203">
            <v>0</v>
          </cell>
          <cell r="F203">
            <v>52372391.670000002</v>
          </cell>
          <cell r="H203">
            <v>52372391.670000002</v>
          </cell>
        </row>
        <row r="204">
          <cell r="A204">
            <v>4970110</v>
          </cell>
          <cell r="B204" t="str">
            <v>CUMULATIVE CURRENCY TRANSLATION ADJ CURRENT YR</v>
          </cell>
          <cell r="C204">
            <v>422996.68</v>
          </cell>
          <cell r="D204">
            <v>14921787.93</v>
          </cell>
          <cell r="E204">
            <v>6944810.9299999997</v>
          </cell>
          <cell r="F204">
            <v>8399973.6799999997</v>
          </cell>
          <cell r="H204">
            <v>8399973.6799999997</v>
          </cell>
        </row>
        <row r="205">
          <cell r="A205">
            <v>5010120</v>
          </cell>
          <cell r="B205" t="str">
            <v>SALES - GROSS - ENERGY PRODUCTS (OUTSIDE)</v>
          </cell>
          <cell r="C205">
            <v>0</v>
          </cell>
          <cell r="D205">
            <v>130085.24</v>
          </cell>
          <cell r="E205">
            <v>545367740.64999998</v>
          </cell>
          <cell r="G205">
            <v>545237655.40999997</v>
          </cell>
          <cell r="H205">
            <v>-545237655.40999997</v>
          </cell>
        </row>
        <row r="206">
          <cell r="A206">
            <v>5010520</v>
          </cell>
          <cell r="B206" t="str">
            <v>SALES - GROSS - CONVIENIENCE PRODUCTS</v>
          </cell>
          <cell r="C206">
            <v>0</v>
          </cell>
          <cell r="D206">
            <v>396.72</v>
          </cell>
          <cell r="E206">
            <v>84757249.349999994</v>
          </cell>
          <cell r="G206">
            <v>84756852.629999995</v>
          </cell>
          <cell r="H206">
            <v>-84756852.629999995</v>
          </cell>
        </row>
        <row r="207">
          <cell r="A207">
            <v>5010521</v>
          </cell>
          <cell r="B207" t="str">
            <v>SALES - GROSS - PETROLEUM - OTHER</v>
          </cell>
          <cell r="C207">
            <v>0</v>
          </cell>
          <cell r="D207">
            <v>21.66</v>
          </cell>
          <cell r="E207">
            <v>30951.43</v>
          </cell>
          <cell r="G207">
            <v>30929.77</v>
          </cell>
          <cell r="H207">
            <v>-30929.77</v>
          </cell>
        </row>
        <row r="208">
          <cell r="A208">
            <v>5010523</v>
          </cell>
          <cell r="B208" t="str">
            <v>SALES - GROSS - CAR WASH</v>
          </cell>
          <cell r="C208">
            <v>0</v>
          </cell>
          <cell r="D208">
            <v>0</v>
          </cell>
          <cell r="E208">
            <v>1416545.81</v>
          </cell>
          <cell r="G208">
            <v>1416545.81</v>
          </cell>
          <cell r="H208">
            <v>-1416545.81</v>
          </cell>
        </row>
        <row r="209">
          <cell r="A209">
            <v>5010750</v>
          </cell>
          <cell r="B209" t="str">
            <v>CEE - LB -SALES ADJUSTMENTS</v>
          </cell>
          <cell r="C209">
            <v>0</v>
          </cell>
          <cell r="D209">
            <v>1495363.12</v>
          </cell>
          <cell r="E209">
            <v>0</v>
          </cell>
          <cell r="F209">
            <v>1495363.12</v>
          </cell>
          <cell r="H209">
            <v>1495363.12</v>
          </cell>
        </row>
        <row r="210">
          <cell r="A210">
            <v>5030100</v>
          </cell>
          <cell r="B210" t="str">
            <v>SALES - EXCISE DUTIES</v>
          </cell>
          <cell r="C210">
            <v>0</v>
          </cell>
          <cell r="D210">
            <v>123847.01</v>
          </cell>
          <cell r="E210">
            <v>496223176.13999999</v>
          </cell>
          <cell r="G210">
            <v>496099329.13</v>
          </cell>
          <cell r="H210">
            <v>-496099329.13</v>
          </cell>
        </row>
        <row r="211">
          <cell r="A211">
            <v>5240031</v>
          </cell>
          <cell r="B211" t="str">
            <v>COST OF GOODS SOLD - ENERGY - DUTY ADJUST</v>
          </cell>
          <cell r="C211">
            <v>0</v>
          </cell>
          <cell r="D211">
            <v>575535184.61000001</v>
          </cell>
          <cell r="E211">
            <v>79435855.480000004</v>
          </cell>
          <cell r="F211">
            <v>496099329.13</v>
          </cell>
          <cell r="H211">
            <v>496099329.13</v>
          </cell>
        </row>
        <row r="212">
          <cell r="A212">
            <v>5240150</v>
          </cell>
          <cell r="B212" t="str">
            <v>COST OF GOODS SOLD - CONVENIENCE PRODUCTS</v>
          </cell>
          <cell r="C212">
            <v>0</v>
          </cell>
          <cell r="D212">
            <v>67574207.609999999</v>
          </cell>
          <cell r="E212">
            <v>41795.61</v>
          </cell>
          <cell r="F212">
            <v>67532412</v>
          </cell>
          <cell r="H212">
            <v>67532412</v>
          </cell>
        </row>
        <row r="213">
          <cell r="A213">
            <v>5240750</v>
          </cell>
          <cell r="B213" t="str">
            <v>CEE - LB - COST OF GOODS SOLD</v>
          </cell>
          <cell r="C213">
            <v>0</v>
          </cell>
          <cell r="D213">
            <v>826.5</v>
          </cell>
          <cell r="E213">
            <v>2095214.77</v>
          </cell>
          <cell r="G213">
            <v>2094388.27</v>
          </cell>
          <cell r="H213">
            <v>-2094388.27</v>
          </cell>
        </row>
        <row r="214">
          <cell r="A214">
            <v>5310100</v>
          </cell>
          <cell r="B214" t="str">
            <v>COST OF GOODS - INVENTORY - REFINED PROD</v>
          </cell>
          <cell r="C214">
            <v>0</v>
          </cell>
          <cell r="D214">
            <v>1103330392.25</v>
          </cell>
          <cell r="E214">
            <v>1102024759.6700001</v>
          </cell>
          <cell r="F214">
            <v>1305632.58</v>
          </cell>
          <cell r="H214">
            <v>1305632.5799999237</v>
          </cell>
        </row>
        <row r="215">
          <cell r="A215">
            <v>5310135</v>
          </cell>
          <cell r="B215" t="str">
            <v>COST OF GOODS - INV - TEMPERATURE</v>
          </cell>
          <cell r="C215">
            <v>0</v>
          </cell>
          <cell r="D215">
            <v>3659652.95</v>
          </cell>
          <cell r="E215">
            <v>1972324.15</v>
          </cell>
          <cell r="F215">
            <v>1687328.8</v>
          </cell>
          <cell r="H215">
            <v>1687328.8000000003</v>
          </cell>
        </row>
        <row r="216">
          <cell r="A216">
            <v>5310670</v>
          </cell>
          <cell r="B216" t="str">
            <v>COST OF GOODS - INV - REFINED PROD - MERGER</v>
          </cell>
          <cell r="C216">
            <v>0</v>
          </cell>
          <cell r="D216">
            <v>1255670.17</v>
          </cell>
          <cell r="E216">
            <v>537349</v>
          </cell>
          <cell r="F216">
            <v>718321.17</v>
          </cell>
          <cell r="H216">
            <v>718321.16999999993</v>
          </cell>
        </row>
        <row r="217">
          <cell r="A217">
            <v>5310750</v>
          </cell>
          <cell r="B217" t="str">
            <v>CEE - LB -COGS MOVEMENT</v>
          </cell>
          <cell r="C217">
            <v>0</v>
          </cell>
          <cell r="D217">
            <v>2531069.2400000002</v>
          </cell>
          <cell r="E217">
            <v>3410849.7</v>
          </cell>
          <cell r="G217">
            <v>879780.46</v>
          </cell>
          <cell r="H217">
            <v>-879780.46</v>
          </cell>
        </row>
        <row r="218">
          <cell r="A218">
            <v>5320100</v>
          </cell>
          <cell r="B218" t="str">
            <v>COST OF GOODS PURCHASED - OTHER</v>
          </cell>
          <cell r="C218">
            <v>0</v>
          </cell>
          <cell r="D218">
            <v>526838302.38</v>
          </cell>
          <cell r="E218">
            <v>70053511.239999995</v>
          </cell>
          <cell r="F218">
            <v>456784791.13999999</v>
          </cell>
          <cell r="H218">
            <v>456784791.13999999</v>
          </cell>
        </row>
        <row r="219">
          <cell r="A219">
            <v>5380530</v>
          </cell>
          <cell r="B219" t="str">
            <v>FREIGHT - ROAD - VARIABLE COSTS</v>
          </cell>
          <cell r="C219">
            <v>0</v>
          </cell>
          <cell r="D219">
            <v>5928176.9100000001</v>
          </cell>
          <cell r="E219">
            <v>1009051.45</v>
          </cell>
          <cell r="F219">
            <v>4919125.46</v>
          </cell>
          <cell r="H219">
            <v>4919125.46</v>
          </cell>
        </row>
        <row r="220">
          <cell r="A220">
            <v>5940101</v>
          </cell>
          <cell r="B220" t="str">
            <v>TAXES OTHER THAN INCOME - REAL ESTATE</v>
          </cell>
          <cell r="C220">
            <v>0</v>
          </cell>
          <cell r="D220">
            <v>3301257.27</v>
          </cell>
          <cell r="E220">
            <v>291597.3</v>
          </cell>
          <cell r="F220">
            <v>3009659.97</v>
          </cell>
          <cell r="H220">
            <v>3009659.97</v>
          </cell>
        </row>
        <row r="221">
          <cell r="A221">
            <v>5940199</v>
          </cell>
          <cell r="B221" t="str">
            <v>TAXES OTHER THAN INCOME - ENVIRONMENTAL WASTE</v>
          </cell>
          <cell r="C221">
            <v>0</v>
          </cell>
          <cell r="D221">
            <v>106979.07</v>
          </cell>
          <cell r="E221">
            <v>2517</v>
          </cell>
          <cell r="F221">
            <v>104462.07</v>
          </cell>
          <cell r="H221">
            <v>104462.07</v>
          </cell>
        </row>
        <row r="222">
          <cell r="A222">
            <v>5940415</v>
          </cell>
          <cell r="B222" t="str">
            <v>TAXES OTHER THAN INCOME - CENTRAL DUTY PAYMENTS</v>
          </cell>
          <cell r="C222">
            <v>0</v>
          </cell>
          <cell r="D222">
            <v>1086653.3799999999</v>
          </cell>
          <cell r="E222">
            <v>59838.04</v>
          </cell>
          <cell r="F222">
            <v>1026815.34</v>
          </cell>
          <cell r="H222">
            <v>1026815.3399999999</v>
          </cell>
        </row>
        <row r="223">
          <cell r="A223">
            <v>5940460</v>
          </cell>
          <cell r="B223" t="str">
            <v>TAXES OTHER THAN INCOME - OTHER DUTY PAYMENTS</v>
          </cell>
          <cell r="C223">
            <v>0</v>
          </cell>
          <cell r="D223">
            <v>428808</v>
          </cell>
          <cell r="E223">
            <v>428808</v>
          </cell>
          <cell r="F223">
            <v>0</v>
          </cell>
          <cell r="H223">
            <v>0</v>
          </cell>
        </row>
        <row r="224">
          <cell r="A224">
            <v>5940750</v>
          </cell>
          <cell r="B224" t="str">
            <v>CEE - LB - VAT - CEE</v>
          </cell>
          <cell r="C224">
            <v>0</v>
          </cell>
          <cell r="D224">
            <v>41012.65</v>
          </cell>
          <cell r="E224">
            <v>12694.68</v>
          </cell>
          <cell r="F224">
            <v>28317.97</v>
          </cell>
          <cell r="H224">
            <v>28317.97</v>
          </cell>
        </row>
        <row r="225">
          <cell r="A225">
            <v>6120100</v>
          </cell>
          <cell r="B225" t="str">
            <v>INTEREST - INCOME FROM BANKS &amp; OTHER - DOMESTIC</v>
          </cell>
          <cell r="C225">
            <v>0</v>
          </cell>
          <cell r="D225">
            <v>400042.82</v>
          </cell>
          <cell r="E225">
            <v>758511.39</v>
          </cell>
          <cell r="G225">
            <v>358468.57</v>
          </cell>
          <cell r="H225">
            <v>-358468.57</v>
          </cell>
        </row>
        <row r="226">
          <cell r="A226">
            <v>6120190</v>
          </cell>
          <cell r="B226" t="str">
            <v>INTEREST - INCOME FROM BANKS &amp; OTHER - OTHER</v>
          </cell>
          <cell r="C226">
            <v>0</v>
          </cell>
          <cell r="D226">
            <v>7.85</v>
          </cell>
          <cell r="E226">
            <v>18259.03</v>
          </cell>
          <cell r="G226">
            <v>18251.18</v>
          </cell>
          <cell r="H226">
            <v>-18251.18</v>
          </cell>
        </row>
        <row r="227">
          <cell r="A227">
            <v>6120750</v>
          </cell>
          <cell r="B227" t="str">
            <v>CEE - LB -INTEREST INCOME</v>
          </cell>
          <cell r="C227">
            <v>0</v>
          </cell>
          <cell r="D227">
            <v>81.56</v>
          </cell>
          <cell r="E227">
            <v>200000</v>
          </cell>
          <cell r="G227">
            <v>199918.44</v>
          </cell>
          <cell r="H227">
            <v>-199918.44</v>
          </cell>
        </row>
        <row r="228">
          <cell r="A228">
            <v>6180105</v>
          </cell>
          <cell r="B228" t="str">
            <v>INTEREST - OTHER EXPENSES - BANKS</v>
          </cell>
          <cell r="C228">
            <v>0</v>
          </cell>
          <cell r="D228">
            <v>28447.89</v>
          </cell>
          <cell r="E228">
            <v>0</v>
          </cell>
          <cell r="F228">
            <v>28447.89</v>
          </cell>
          <cell r="H228">
            <v>28447.89</v>
          </cell>
        </row>
        <row r="229">
          <cell r="A229">
            <v>6180109</v>
          </cell>
          <cell r="B229" t="str">
            <v>INTEREST - OTHER EXPENSES - NON TAXABLE</v>
          </cell>
          <cell r="C229">
            <v>0</v>
          </cell>
          <cell r="D229">
            <v>10772.36</v>
          </cell>
          <cell r="E229">
            <v>0</v>
          </cell>
          <cell r="F229">
            <v>10772.36</v>
          </cell>
          <cell r="H229">
            <v>10772.36</v>
          </cell>
        </row>
        <row r="230">
          <cell r="A230">
            <v>6180190</v>
          </cell>
          <cell r="B230" t="str">
            <v>INTEREST - OTHER EXPENSES - OTHER</v>
          </cell>
          <cell r="C230">
            <v>0</v>
          </cell>
          <cell r="D230">
            <v>30148.52</v>
          </cell>
          <cell r="E230">
            <v>1</v>
          </cell>
          <cell r="F230">
            <v>30147.52</v>
          </cell>
          <cell r="H230">
            <v>30147.52</v>
          </cell>
        </row>
        <row r="231">
          <cell r="A231">
            <v>6180750</v>
          </cell>
          <cell r="B231" t="str">
            <v>CEE - LB -INTEREST EXPENSE</v>
          </cell>
          <cell r="C231">
            <v>0</v>
          </cell>
          <cell r="D231">
            <v>572.25</v>
          </cell>
          <cell r="E231">
            <v>298.51</v>
          </cell>
          <cell r="F231">
            <v>273.74</v>
          </cell>
          <cell r="H231">
            <v>273.74</v>
          </cell>
        </row>
        <row r="232">
          <cell r="A232">
            <v>6250100</v>
          </cell>
          <cell r="B232" t="str">
            <v>EXCHANGE GAIN/LOSS - TRANSACTION - L/C &amp; US$ -LOSS</v>
          </cell>
          <cell r="C232">
            <v>0</v>
          </cell>
          <cell r="D232">
            <v>234711.65</v>
          </cell>
          <cell r="E232">
            <v>0</v>
          </cell>
          <cell r="F232">
            <v>234711.65</v>
          </cell>
          <cell r="H232">
            <v>234711.65</v>
          </cell>
        </row>
        <row r="233">
          <cell r="A233">
            <v>6250110</v>
          </cell>
          <cell r="B233" t="str">
            <v>EXCHANGE GAIN/LOSS - TRANSACTION - L/C &amp; US$ -GAIN</v>
          </cell>
          <cell r="C233">
            <v>0</v>
          </cell>
          <cell r="D233">
            <v>420.98</v>
          </cell>
          <cell r="E233">
            <v>939088.22</v>
          </cell>
          <cell r="G233">
            <v>938667.24</v>
          </cell>
          <cell r="H233">
            <v>-938667.24</v>
          </cell>
        </row>
        <row r="234">
          <cell r="A234">
            <v>6250750</v>
          </cell>
          <cell r="B234" t="str">
            <v>CEE - LB -REALISED EXCHANGE GAIN</v>
          </cell>
          <cell r="C234">
            <v>0</v>
          </cell>
          <cell r="D234">
            <v>148938563.12</v>
          </cell>
          <cell r="E234">
            <v>524795.63</v>
          </cell>
          <cell r="F234">
            <v>148413767.49000001</v>
          </cell>
          <cell r="H234">
            <v>148413767.49000001</v>
          </cell>
        </row>
        <row r="235">
          <cell r="A235">
            <v>6250751</v>
          </cell>
          <cell r="B235" t="str">
            <v>CEE - LB -REALISED EXCHANGE LOSS</v>
          </cell>
          <cell r="C235">
            <v>0</v>
          </cell>
          <cell r="D235">
            <v>152877.64000000001</v>
          </cell>
          <cell r="E235">
            <v>146239235.62</v>
          </cell>
          <cell r="G235">
            <v>146086357.97999999</v>
          </cell>
          <cell r="H235">
            <v>-146086357.98000002</v>
          </cell>
        </row>
        <row r="236">
          <cell r="A236">
            <v>6260005</v>
          </cell>
          <cell r="B236" t="str">
            <v>FX UNREAL GAIN - CASH</v>
          </cell>
          <cell r="C236">
            <v>0</v>
          </cell>
          <cell r="D236">
            <v>0</v>
          </cell>
          <cell r="E236">
            <v>319368.55</v>
          </cell>
          <cell r="G236">
            <v>319368.55</v>
          </cell>
          <cell r="H236">
            <v>-319368.55</v>
          </cell>
        </row>
        <row r="237">
          <cell r="A237">
            <v>6260030</v>
          </cell>
          <cell r="B237" t="str">
            <v>FX UNREAL GAIN - INTERCO CUSTOMER</v>
          </cell>
          <cell r="C237">
            <v>0</v>
          </cell>
          <cell r="D237">
            <v>0</v>
          </cell>
          <cell r="E237">
            <v>42395.16</v>
          </cell>
          <cell r="G237">
            <v>42395.16</v>
          </cell>
          <cell r="H237">
            <v>-42395.16</v>
          </cell>
        </row>
        <row r="238">
          <cell r="A238">
            <v>6260050</v>
          </cell>
          <cell r="B238" t="str">
            <v>FX UNREAL GAIN - TRADE RECEIVABLE</v>
          </cell>
          <cell r="C238">
            <v>0</v>
          </cell>
          <cell r="D238">
            <v>0</v>
          </cell>
          <cell r="E238">
            <v>730.3</v>
          </cell>
          <cell r="G238">
            <v>730.3</v>
          </cell>
          <cell r="H238">
            <v>-730.3</v>
          </cell>
        </row>
        <row r="239">
          <cell r="A239">
            <v>6260060</v>
          </cell>
          <cell r="B239" t="str">
            <v>FX UNREAL GAIN - RECEIVABLE OTHER</v>
          </cell>
          <cell r="C239">
            <v>0</v>
          </cell>
          <cell r="D239">
            <v>0</v>
          </cell>
          <cell r="E239">
            <v>2675.77</v>
          </cell>
          <cell r="G239">
            <v>2675.77</v>
          </cell>
          <cell r="H239">
            <v>-2675.77</v>
          </cell>
        </row>
        <row r="240">
          <cell r="A240">
            <v>6260094</v>
          </cell>
          <cell r="B240" t="str">
            <v>FX UNREAL GAIN - INVENTORY OTHER</v>
          </cell>
          <cell r="C240">
            <v>0</v>
          </cell>
          <cell r="D240">
            <v>0</v>
          </cell>
          <cell r="E240">
            <v>719.61</v>
          </cell>
          <cell r="G240">
            <v>719.61</v>
          </cell>
          <cell r="H240">
            <v>-719.61</v>
          </cell>
        </row>
        <row r="241">
          <cell r="A241">
            <v>6260320</v>
          </cell>
          <cell r="B241" t="str">
            <v>FX UNREAL GAIN - INTERCO VENDOR</v>
          </cell>
          <cell r="C241">
            <v>0</v>
          </cell>
          <cell r="D241">
            <v>0</v>
          </cell>
          <cell r="E241">
            <v>2345462.3199999998</v>
          </cell>
          <cell r="G241">
            <v>2345462.3199999998</v>
          </cell>
          <cell r="H241">
            <v>-2345462.3199999998</v>
          </cell>
        </row>
        <row r="242">
          <cell r="A242">
            <v>6260340</v>
          </cell>
          <cell r="B242" t="str">
            <v>FX UNREAL GAIN - TRADE PAYABLE</v>
          </cell>
          <cell r="C242">
            <v>0</v>
          </cell>
          <cell r="D242">
            <v>0</v>
          </cell>
          <cell r="E242">
            <v>80548.990000000005</v>
          </cell>
          <cell r="G242">
            <v>80548.990000000005</v>
          </cell>
          <cell r="H242">
            <v>-80548.990000000005</v>
          </cell>
        </row>
        <row r="243">
          <cell r="A243">
            <v>6260450</v>
          </cell>
          <cell r="B243" t="str">
            <v>FX UNREAL GAIN - OTHER PAYABLES</v>
          </cell>
          <cell r="C243">
            <v>0</v>
          </cell>
          <cell r="D243">
            <v>0</v>
          </cell>
          <cell r="E243">
            <v>11783.43</v>
          </cell>
          <cell r="G243">
            <v>11783.43</v>
          </cell>
          <cell r="H243">
            <v>-11783.43</v>
          </cell>
        </row>
        <row r="244">
          <cell r="A244">
            <v>6260480</v>
          </cell>
          <cell r="B244" t="str">
            <v>FX UNREAL GAIN - INTERCO LT</v>
          </cell>
          <cell r="C244">
            <v>0</v>
          </cell>
          <cell r="D244">
            <v>0</v>
          </cell>
          <cell r="E244">
            <v>188223014.05000001</v>
          </cell>
          <cell r="G244">
            <v>188223014.05000001</v>
          </cell>
          <cell r="H244">
            <v>-188223014.05000001</v>
          </cell>
        </row>
        <row r="245">
          <cell r="A245">
            <v>6260521</v>
          </cell>
          <cell r="B245" t="str">
            <v>FX UNREAL LOSS - CASH</v>
          </cell>
          <cell r="C245">
            <v>0</v>
          </cell>
          <cell r="D245">
            <v>642192.28</v>
          </cell>
          <cell r="E245">
            <v>0</v>
          </cell>
          <cell r="F245">
            <v>642192.28</v>
          </cell>
          <cell r="H245">
            <v>642192.28</v>
          </cell>
        </row>
        <row r="246">
          <cell r="A246">
            <v>6260524</v>
          </cell>
          <cell r="B246" t="str">
            <v>FX UNREAL LOSS - INTERCO CUSTOMER</v>
          </cell>
          <cell r="C246">
            <v>0</v>
          </cell>
          <cell r="D246">
            <v>66866.009999999995</v>
          </cell>
          <cell r="E246">
            <v>0</v>
          </cell>
          <cell r="F246">
            <v>66866.009999999995</v>
          </cell>
          <cell r="H246">
            <v>66866.009999999995</v>
          </cell>
        </row>
        <row r="247">
          <cell r="A247">
            <v>6260526</v>
          </cell>
          <cell r="B247" t="str">
            <v>FX UNREAL LOSS - RECEIVABLE OTHER</v>
          </cell>
          <cell r="C247">
            <v>0</v>
          </cell>
          <cell r="D247">
            <v>22799.48</v>
          </cell>
          <cell r="E247">
            <v>884.72</v>
          </cell>
          <cell r="F247">
            <v>21914.76</v>
          </cell>
          <cell r="H247">
            <v>21914.76</v>
          </cell>
        </row>
        <row r="248">
          <cell r="A248">
            <v>6260532</v>
          </cell>
          <cell r="B248" t="str">
            <v>FX UNREAL LOSS - INVENTORY OTHER</v>
          </cell>
          <cell r="C248">
            <v>0</v>
          </cell>
          <cell r="D248">
            <v>2626.12</v>
          </cell>
          <cell r="E248">
            <v>0</v>
          </cell>
          <cell r="F248">
            <v>2626.12</v>
          </cell>
          <cell r="H248">
            <v>2626.12</v>
          </cell>
        </row>
        <row r="249">
          <cell r="A249">
            <v>6260549</v>
          </cell>
          <cell r="B249" t="str">
            <v>FX UNREAL LOSS - INTERCO VENDOR</v>
          </cell>
          <cell r="C249">
            <v>0</v>
          </cell>
          <cell r="D249">
            <v>1126376.08</v>
          </cell>
          <cell r="E249">
            <v>0</v>
          </cell>
          <cell r="F249">
            <v>1126376.08</v>
          </cell>
          <cell r="H249">
            <v>1126376.08</v>
          </cell>
        </row>
        <row r="250">
          <cell r="A250">
            <v>6260550</v>
          </cell>
          <cell r="B250" t="str">
            <v>FX UNREAL LOSS - TRADE PAYABLE</v>
          </cell>
          <cell r="C250">
            <v>0</v>
          </cell>
          <cell r="D250">
            <v>107569.37</v>
          </cell>
          <cell r="E250">
            <v>0</v>
          </cell>
          <cell r="F250">
            <v>107569.37</v>
          </cell>
          <cell r="H250">
            <v>107569.37</v>
          </cell>
        </row>
        <row r="251">
          <cell r="A251">
            <v>6260561</v>
          </cell>
          <cell r="B251" t="str">
            <v>FX UNREAL LOSS - OTHER PAYABLES</v>
          </cell>
          <cell r="C251">
            <v>0</v>
          </cell>
          <cell r="D251">
            <v>3073.06</v>
          </cell>
          <cell r="E251">
            <v>0</v>
          </cell>
          <cell r="F251">
            <v>3073.06</v>
          </cell>
          <cell r="H251">
            <v>3073.06</v>
          </cell>
        </row>
        <row r="252">
          <cell r="A252">
            <v>6260563</v>
          </cell>
          <cell r="B252" t="str">
            <v>FX UNREAL LOSS - INTERCO LT</v>
          </cell>
          <cell r="C252">
            <v>0</v>
          </cell>
          <cell r="D252">
            <v>146238827.94999999</v>
          </cell>
          <cell r="E252">
            <v>0</v>
          </cell>
          <cell r="F252">
            <v>146238827.94999999</v>
          </cell>
          <cell r="H252">
            <v>146238827.94999999</v>
          </cell>
        </row>
        <row r="253">
          <cell r="A253">
            <v>6260750</v>
          </cell>
          <cell r="B253" t="str">
            <v>CEE-LB-UNREAL-EXCH</v>
          </cell>
          <cell r="C253">
            <v>0</v>
          </cell>
          <cell r="D253">
            <v>189439.38</v>
          </cell>
          <cell r="E253">
            <v>216766.2</v>
          </cell>
          <cell r="G253">
            <v>27326.82</v>
          </cell>
          <cell r="H253">
            <v>-27326.820000000007</v>
          </cell>
        </row>
        <row r="254">
          <cell r="A254">
            <v>6260751</v>
          </cell>
          <cell r="B254" t="str">
            <v>CEE-LB-UNREAL-EXCH</v>
          </cell>
          <cell r="C254">
            <v>0</v>
          </cell>
          <cell r="D254">
            <v>197577.89</v>
          </cell>
          <cell r="E254">
            <v>2772516.73</v>
          </cell>
          <cell r="G254">
            <v>2574938.84</v>
          </cell>
          <cell r="H254">
            <v>-2574938.84</v>
          </cell>
        </row>
        <row r="255">
          <cell r="A255">
            <v>6260753</v>
          </cell>
          <cell r="B255" t="str">
            <v>CEE-LB-EXCH-LOSS</v>
          </cell>
          <cell r="C255">
            <v>0</v>
          </cell>
          <cell r="D255">
            <v>0</v>
          </cell>
          <cell r="E255">
            <v>157882.51999999999</v>
          </cell>
          <cell r="G255">
            <v>157882.51999999999</v>
          </cell>
          <cell r="H255">
            <v>-157882.51999999999</v>
          </cell>
        </row>
        <row r="256">
          <cell r="A256">
            <v>6261005</v>
          </cell>
          <cell r="B256" t="str">
            <v>FX REAL GAIN - CASH</v>
          </cell>
          <cell r="C256">
            <v>0</v>
          </cell>
          <cell r="D256">
            <v>0</v>
          </cell>
          <cell r="E256">
            <v>2.91</v>
          </cell>
          <cell r="G256">
            <v>2.91</v>
          </cell>
          <cell r="H256">
            <v>-2.91</v>
          </cell>
        </row>
        <row r="257">
          <cell r="A257">
            <v>6261030</v>
          </cell>
          <cell r="B257" t="str">
            <v>FX REAL GAIN - INTERCO CUSTOMER</v>
          </cell>
          <cell r="C257">
            <v>0</v>
          </cell>
          <cell r="D257">
            <v>0</v>
          </cell>
          <cell r="E257">
            <v>2028.76</v>
          </cell>
          <cell r="G257">
            <v>2028.76</v>
          </cell>
          <cell r="H257">
            <v>-2028.76</v>
          </cell>
        </row>
        <row r="258">
          <cell r="A258">
            <v>6261060</v>
          </cell>
          <cell r="B258" t="str">
            <v>FX REAL GAIN - RECEIVABLE OTHER</v>
          </cell>
          <cell r="C258">
            <v>0</v>
          </cell>
          <cell r="D258">
            <v>0</v>
          </cell>
          <cell r="E258">
            <v>10441.81</v>
          </cell>
          <cell r="G258">
            <v>10441.81</v>
          </cell>
          <cell r="H258">
            <v>-10441.81</v>
          </cell>
        </row>
        <row r="259">
          <cell r="A259">
            <v>6261110</v>
          </cell>
          <cell r="B259" t="str">
            <v>FX REAL GAIN - PREPAID EXPENSES</v>
          </cell>
          <cell r="C259">
            <v>0</v>
          </cell>
          <cell r="D259">
            <v>0</v>
          </cell>
          <cell r="E259">
            <v>5656.79</v>
          </cell>
          <cell r="G259">
            <v>5656.79</v>
          </cell>
          <cell r="H259">
            <v>-5656.79</v>
          </cell>
        </row>
        <row r="260">
          <cell r="A260">
            <v>6261320</v>
          </cell>
          <cell r="B260" t="str">
            <v>FX REAL GAIN - INTERCO VENDOR</v>
          </cell>
          <cell r="C260">
            <v>0</v>
          </cell>
          <cell r="D260">
            <v>132240.32000000001</v>
          </cell>
          <cell r="E260">
            <v>128836.11</v>
          </cell>
          <cell r="F260">
            <v>3404.21</v>
          </cell>
          <cell r="H260">
            <v>3404.2100000000064</v>
          </cell>
        </row>
        <row r="261">
          <cell r="A261">
            <v>6261340</v>
          </cell>
          <cell r="B261" t="str">
            <v>FX REAL GAIN - TRADE PAYABLE</v>
          </cell>
          <cell r="C261">
            <v>0</v>
          </cell>
          <cell r="D261">
            <v>18311.5</v>
          </cell>
          <cell r="E261">
            <v>111342.47</v>
          </cell>
          <cell r="G261">
            <v>93030.97</v>
          </cell>
          <cell r="H261">
            <v>-93030.97</v>
          </cell>
        </row>
        <row r="262">
          <cell r="A262">
            <v>6261521</v>
          </cell>
          <cell r="B262" t="str">
            <v>FX REAL LOSS - CASH</v>
          </cell>
          <cell r="C262">
            <v>0</v>
          </cell>
          <cell r="D262">
            <v>224347.73</v>
          </cell>
          <cell r="E262">
            <v>179425.54</v>
          </cell>
          <cell r="F262">
            <v>44922.19</v>
          </cell>
          <cell r="H262">
            <v>44922.19</v>
          </cell>
        </row>
        <row r="263">
          <cell r="A263">
            <v>6261524</v>
          </cell>
          <cell r="B263" t="str">
            <v>FX REAL LOSS - INTERCO CUSTOMER</v>
          </cell>
          <cell r="C263">
            <v>0</v>
          </cell>
          <cell r="D263">
            <v>0.01</v>
          </cell>
          <cell r="E263">
            <v>0</v>
          </cell>
          <cell r="F263">
            <v>0.01</v>
          </cell>
          <cell r="H263">
            <v>0.01</v>
          </cell>
        </row>
        <row r="264">
          <cell r="A264">
            <v>6261526</v>
          </cell>
          <cell r="B264" t="str">
            <v>FX REAL LOSS - RECEIVABLE OTHER</v>
          </cell>
          <cell r="C264">
            <v>0</v>
          </cell>
          <cell r="D264">
            <v>18270.55</v>
          </cell>
          <cell r="E264">
            <v>1103.82</v>
          </cell>
          <cell r="F264">
            <v>17166.73</v>
          </cell>
          <cell r="H264">
            <v>17166.73</v>
          </cell>
        </row>
        <row r="265">
          <cell r="A265">
            <v>6261534</v>
          </cell>
          <cell r="B265" t="str">
            <v>FX REAL LOSS - PREPAID EXPENSES</v>
          </cell>
          <cell r="C265">
            <v>0</v>
          </cell>
          <cell r="D265">
            <v>53044.97</v>
          </cell>
          <cell r="E265">
            <v>0</v>
          </cell>
          <cell r="F265">
            <v>53044.97</v>
          </cell>
          <cell r="H265">
            <v>53044.97</v>
          </cell>
        </row>
        <row r="266">
          <cell r="A266">
            <v>6261549</v>
          </cell>
          <cell r="B266" t="str">
            <v>FX REAL LOSS - INTERCO VENDOR</v>
          </cell>
          <cell r="C266">
            <v>0</v>
          </cell>
          <cell r="D266">
            <v>119969.38</v>
          </cell>
          <cell r="E266">
            <v>59286.44</v>
          </cell>
          <cell r="F266">
            <v>60682.94</v>
          </cell>
          <cell r="H266">
            <v>60682.94</v>
          </cell>
        </row>
        <row r="267">
          <cell r="A267">
            <v>6261550</v>
          </cell>
          <cell r="B267" t="str">
            <v>FX REAL LOSS - TRADE PAYABLE</v>
          </cell>
          <cell r="C267">
            <v>0</v>
          </cell>
          <cell r="D267">
            <v>113375.77</v>
          </cell>
          <cell r="E267">
            <v>10607.72</v>
          </cell>
          <cell r="F267">
            <v>102768.05</v>
          </cell>
          <cell r="H267">
            <v>102768.05</v>
          </cell>
        </row>
        <row r="268">
          <cell r="A268">
            <v>6261561</v>
          </cell>
          <cell r="B268" t="str">
            <v>FX REAL LOSS - OTHER PAYABLES</v>
          </cell>
          <cell r="C268">
            <v>0</v>
          </cell>
          <cell r="D268">
            <v>535.66999999999996</v>
          </cell>
          <cell r="E268">
            <v>0</v>
          </cell>
          <cell r="F268">
            <v>535.66999999999996</v>
          </cell>
          <cell r="H268">
            <v>535.66999999999996</v>
          </cell>
        </row>
        <row r="269">
          <cell r="A269">
            <v>6350333</v>
          </cell>
          <cell r="B269" t="str">
            <v>INTERCO INTEREST EXPENSE - CONOCO SHIP NORGE</v>
          </cell>
          <cell r="C269">
            <v>0</v>
          </cell>
          <cell r="D269">
            <v>365251.44</v>
          </cell>
          <cell r="E269">
            <v>0</v>
          </cell>
          <cell r="F269">
            <v>365251.44</v>
          </cell>
          <cell r="H269">
            <v>365251.44</v>
          </cell>
        </row>
        <row r="270">
          <cell r="A270">
            <v>6350564</v>
          </cell>
          <cell r="B270" t="str">
            <v>INTERCO INTEREST EXPENSE - CP SHIP NORGE</v>
          </cell>
          <cell r="C270">
            <v>0</v>
          </cell>
          <cell r="D270">
            <v>2077236.16</v>
          </cell>
          <cell r="E270">
            <v>0</v>
          </cell>
          <cell r="F270">
            <v>2077236.16</v>
          </cell>
          <cell r="H270">
            <v>2077236.16</v>
          </cell>
        </row>
        <row r="271">
          <cell r="A271">
            <v>6353406</v>
          </cell>
          <cell r="B271" t="str">
            <v>INTERCO INTEREST EXPENSE - CP GLOBAL FUNDING</v>
          </cell>
          <cell r="C271">
            <v>0</v>
          </cell>
          <cell r="D271">
            <v>2134571.66</v>
          </cell>
          <cell r="E271">
            <v>0</v>
          </cell>
          <cell r="F271">
            <v>2134571.66</v>
          </cell>
          <cell r="H271">
            <v>2134571.66</v>
          </cell>
        </row>
        <row r="272">
          <cell r="A272">
            <v>6354757</v>
          </cell>
          <cell r="B272" t="str">
            <v>INTERCO INTEREST EXPENSE - JET NORDIC</v>
          </cell>
          <cell r="C272">
            <v>0</v>
          </cell>
          <cell r="D272">
            <v>922389.72</v>
          </cell>
          <cell r="E272">
            <v>0</v>
          </cell>
          <cell r="F272">
            <v>922389.72</v>
          </cell>
          <cell r="H272">
            <v>922389.72</v>
          </cell>
        </row>
        <row r="273">
          <cell r="A273">
            <v>6740100</v>
          </cell>
          <cell r="B273" t="str">
            <v>OTHER INCOME - MISC - OTHER</v>
          </cell>
          <cell r="C273">
            <v>0</v>
          </cell>
          <cell r="D273">
            <v>4655361.17</v>
          </cell>
          <cell r="E273">
            <v>7215643.9400000004</v>
          </cell>
          <cell r="G273">
            <v>2560282.77</v>
          </cell>
          <cell r="H273">
            <v>-2560282.7700000005</v>
          </cell>
        </row>
        <row r="274">
          <cell r="A274">
            <v>6740290</v>
          </cell>
          <cell r="B274" t="str">
            <v>OTHER INCOME - MISC - ROUNDINGS</v>
          </cell>
          <cell r="C274">
            <v>0</v>
          </cell>
          <cell r="D274">
            <v>37303.519999999997</v>
          </cell>
          <cell r="E274">
            <v>6461.95</v>
          </cell>
          <cell r="F274">
            <v>30841.57</v>
          </cell>
          <cell r="H274">
            <v>30841.569999999996</v>
          </cell>
        </row>
        <row r="275">
          <cell r="A275">
            <v>6740601</v>
          </cell>
          <cell r="B275" t="str">
            <v>OTHER INCOME - MISC - RENTS</v>
          </cell>
          <cell r="C275">
            <v>0</v>
          </cell>
          <cell r="D275">
            <v>2.65</v>
          </cell>
          <cell r="E275">
            <v>0</v>
          </cell>
          <cell r="F275">
            <v>2.65</v>
          </cell>
          <cell r="H275">
            <v>2.65</v>
          </cell>
        </row>
        <row r="276">
          <cell r="A276">
            <v>6740609</v>
          </cell>
          <cell r="B276" t="str">
            <v>OTHER INCOME - MISC - FEES AND COMMISSIONS</v>
          </cell>
          <cell r="C276">
            <v>0</v>
          </cell>
          <cell r="D276">
            <v>10045.77</v>
          </cell>
          <cell r="E276">
            <v>72696.240000000005</v>
          </cell>
          <cell r="G276">
            <v>62650.47</v>
          </cell>
          <cell r="H276">
            <v>-62650.47</v>
          </cell>
        </row>
        <row r="277">
          <cell r="A277">
            <v>6740750</v>
          </cell>
          <cell r="B277" t="str">
            <v>CEE - LB -YE-OTHER INCOME</v>
          </cell>
          <cell r="C277">
            <v>0</v>
          </cell>
          <cell r="D277">
            <v>3536.24</v>
          </cell>
          <cell r="E277">
            <v>376648.93</v>
          </cell>
          <cell r="G277">
            <v>373112.69</v>
          </cell>
          <cell r="H277">
            <v>-373112.69</v>
          </cell>
        </row>
        <row r="278">
          <cell r="A278">
            <v>6750290</v>
          </cell>
          <cell r="B278" t="str">
            <v>OTHER EXPENSES - MISCELLANEOUS - ROUNDING</v>
          </cell>
          <cell r="C278">
            <v>0</v>
          </cell>
          <cell r="D278">
            <v>0.49</v>
          </cell>
          <cell r="E278">
            <v>0.14000000000000001</v>
          </cell>
          <cell r="F278">
            <v>0.35</v>
          </cell>
          <cell r="H278">
            <v>0.35</v>
          </cell>
        </row>
        <row r="279">
          <cell r="A279">
            <v>6750295</v>
          </cell>
          <cell r="B279" t="str">
            <v>OTHER EXPENSES - MISCELLANEOUS - DIFFERENCES INAR</v>
          </cell>
          <cell r="C279">
            <v>0</v>
          </cell>
          <cell r="D279">
            <v>492.91</v>
          </cell>
          <cell r="E279">
            <v>361.55</v>
          </cell>
          <cell r="F279">
            <v>131.36000000000001</v>
          </cell>
          <cell r="H279">
            <v>131.36000000000001</v>
          </cell>
        </row>
        <row r="280">
          <cell r="A280">
            <v>6750503</v>
          </cell>
          <cell r="B280" t="str">
            <v>OTHER EXPENSES - MISCELLANEOUS - COMPENSATION</v>
          </cell>
          <cell r="C280">
            <v>0</v>
          </cell>
          <cell r="D280">
            <v>503603.16</v>
          </cell>
          <cell r="E280">
            <v>42736.95</v>
          </cell>
          <cell r="F280">
            <v>460866.21</v>
          </cell>
          <cell r="H280">
            <v>460866.20999999996</v>
          </cell>
        </row>
        <row r="281">
          <cell r="A281">
            <v>6920250</v>
          </cell>
          <cell r="B281" t="str">
            <v>INCOME TAX EXPENSE - DEFERRED - NONOPERATING</v>
          </cell>
          <cell r="C281">
            <v>0</v>
          </cell>
          <cell r="D281">
            <v>0</v>
          </cell>
          <cell r="E281">
            <v>775044</v>
          </cell>
          <cell r="G281">
            <v>775044</v>
          </cell>
          <cell r="H281">
            <v>-775044</v>
          </cell>
        </row>
        <row r="282">
          <cell r="A282">
            <v>6920450</v>
          </cell>
          <cell r="B282" t="str">
            <v>INCOME TAX EXPENSE - DEFERRED - OPERATING</v>
          </cell>
          <cell r="C282">
            <v>0</v>
          </cell>
          <cell r="D282">
            <v>12016614.18</v>
          </cell>
          <cell r="E282">
            <v>523633</v>
          </cell>
          <cell r="F282">
            <v>11492981.18</v>
          </cell>
          <cell r="H282">
            <v>11492981.18</v>
          </cell>
        </row>
        <row r="283">
          <cell r="A283">
            <v>6920670</v>
          </cell>
          <cell r="B283" t="str">
            <v>INCOME TAX EXPENSE - DEF - OPERATING - MERGER</v>
          </cell>
          <cell r="C283">
            <v>0</v>
          </cell>
          <cell r="D283">
            <v>527120</v>
          </cell>
          <cell r="E283">
            <v>4551485.59</v>
          </cell>
          <cell r="G283">
            <v>4024365.59</v>
          </cell>
          <cell r="H283">
            <v>-4024365.59</v>
          </cell>
        </row>
        <row r="284">
          <cell r="A284">
            <v>6920750</v>
          </cell>
          <cell r="B284" t="str">
            <v>CEE - LB -DEFERRED INCOME TAX</v>
          </cell>
          <cell r="C284">
            <v>0</v>
          </cell>
          <cell r="D284">
            <v>6764457.46</v>
          </cell>
          <cell r="E284">
            <v>0</v>
          </cell>
          <cell r="F284">
            <v>6764457.46</v>
          </cell>
          <cell r="H284">
            <v>6764457.46</v>
          </cell>
        </row>
        <row r="285">
          <cell r="A285">
            <v>7110100</v>
          </cell>
          <cell r="B285" t="str">
            <v>SALARIES - BASIC</v>
          </cell>
          <cell r="C285">
            <v>0</v>
          </cell>
          <cell r="D285">
            <v>16701470.560000001</v>
          </cell>
          <cell r="E285">
            <v>97770.05</v>
          </cell>
          <cell r="F285">
            <v>16603700.51</v>
          </cell>
          <cell r="H285">
            <v>16603700.51</v>
          </cell>
        </row>
        <row r="286">
          <cell r="A286">
            <v>7110297</v>
          </cell>
          <cell r="B286" t="str">
            <v>SALARIES - SHARES PROGRAM</v>
          </cell>
          <cell r="C286">
            <v>0</v>
          </cell>
          <cell r="D286">
            <v>128151.55</v>
          </cell>
          <cell r="E286">
            <v>0</v>
          </cell>
          <cell r="F286">
            <v>128151.55</v>
          </cell>
          <cell r="H286">
            <v>128151.55</v>
          </cell>
        </row>
        <row r="287">
          <cell r="A287">
            <v>7110750</v>
          </cell>
          <cell r="B287" t="str">
            <v>CEE - LB - YEAR END SALARY ADJ</v>
          </cell>
          <cell r="C287">
            <v>0</v>
          </cell>
          <cell r="D287">
            <v>675488.62</v>
          </cell>
          <cell r="E287">
            <v>594634.66</v>
          </cell>
          <cell r="F287">
            <v>80853.960000000006</v>
          </cell>
          <cell r="H287">
            <v>80853.959999999963</v>
          </cell>
        </row>
        <row r="288">
          <cell r="A288">
            <v>7150100</v>
          </cell>
          <cell r="B288" t="str">
            <v>OVERTIME AND SPECIAL PAY - OVERTIME</v>
          </cell>
          <cell r="C288">
            <v>0</v>
          </cell>
          <cell r="D288">
            <v>11238.68</v>
          </cell>
          <cell r="E288">
            <v>0</v>
          </cell>
          <cell r="F288">
            <v>11238.68</v>
          </cell>
          <cell r="H288">
            <v>11238.68</v>
          </cell>
        </row>
        <row r="289">
          <cell r="A289">
            <v>7150130</v>
          </cell>
          <cell r="B289" t="str">
            <v>OVERTIME AND SPECIAL PAY - AWARDS</v>
          </cell>
          <cell r="C289">
            <v>0</v>
          </cell>
          <cell r="D289">
            <v>90990.66</v>
          </cell>
          <cell r="E289">
            <v>661.36</v>
          </cell>
          <cell r="F289">
            <v>90329.3</v>
          </cell>
          <cell r="H289">
            <v>90329.3</v>
          </cell>
        </row>
        <row r="290">
          <cell r="A290">
            <v>7150150</v>
          </cell>
          <cell r="B290" t="str">
            <v>OVERTIME AND SPECIAL PAY - CONOCO CHALLENGE</v>
          </cell>
          <cell r="C290">
            <v>0</v>
          </cell>
          <cell r="D290">
            <v>2008628.67</v>
          </cell>
          <cell r="E290">
            <v>321664.88</v>
          </cell>
          <cell r="F290">
            <v>1686963.79</v>
          </cell>
          <cell r="H290">
            <v>1686963.79</v>
          </cell>
        </row>
        <row r="291">
          <cell r="A291">
            <v>7180100</v>
          </cell>
          <cell r="B291" t="str">
            <v>CONTRACT PERSONNEL - GENERAL</v>
          </cell>
          <cell r="C291">
            <v>0</v>
          </cell>
          <cell r="D291">
            <v>307023.90000000002</v>
          </cell>
          <cell r="E291">
            <v>16682.05</v>
          </cell>
          <cell r="F291">
            <v>290341.84999999998</v>
          </cell>
          <cell r="H291">
            <v>290341.85000000003</v>
          </cell>
        </row>
        <row r="292">
          <cell r="A292">
            <v>7180750</v>
          </cell>
          <cell r="B292" t="str">
            <v>CEE - LB - CONTRACT PERSONNEL</v>
          </cell>
          <cell r="C292">
            <v>0</v>
          </cell>
          <cell r="D292">
            <v>51765.59</v>
          </cell>
          <cell r="E292">
            <v>75621.539999999994</v>
          </cell>
          <cell r="G292">
            <v>23855.95</v>
          </cell>
          <cell r="H292">
            <v>-23855.949999999997</v>
          </cell>
        </row>
        <row r="293">
          <cell r="A293">
            <v>7210100</v>
          </cell>
          <cell r="B293" t="str">
            <v>CONSULTANTS - GENERAL</v>
          </cell>
          <cell r="C293">
            <v>0</v>
          </cell>
          <cell r="D293">
            <v>101980.8</v>
          </cell>
          <cell r="E293">
            <v>71600</v>
          </cell>
          <cell r="F293">
            <v>30380.799999999999</v>
          </cell>
          <cell r="H293">
            <v>30380.800000000003</v>
          </cell>
        </row>
        <row r="294">
          <cell r="A294">
            <v>7250100</v>
          </cell>
          <cell r="B294" t="str">
            <v>SOCIAL SECURITY - GENERAL</v>
          </cell>
          <cell r="C294">
            <v>0</v>
          </cell>
          <cell r="D294">
            <v>3334396.65</v>
          </cell>
          <cell r="E294">
            <v>72809.490000000005</v>
          </cell>
          <cell r="F294">
            <v>3261587.16</v>
          </cell>
          <cell r="H294">
            <v>3261587.1599999997</v>
          </cell>
        </row>
        <row r="295">
          <cell r="A295">
            <v>7250190</v>
          </cell>
          <cell r="B295" t="str">
            <v>SOCIAL SECURITY - OTHER</v>
          </cell>
          <cell r="C295">
            <v>0</v>
          </cell>
          <cell r="D295">
            <v>431085.03</v>
          </cell>
          <cell r="E295">
            <v>0</v>
          </cell>
          <cell r="F295">
            <v>431085.03</v>
          </cell>
          <cell r="H295">
            <v>431085.03</v>
          </cell>
        </row>
        <row r="296">
          <cell r="A296">
            <v>7250750</v>
          </cell>
          <cell r="B296" t="str">
            <v>CEE - LB - YE HEALTH INSURANCE ADJ</v>
          </cell>
          <cell r="C296">
            <v>0</v>
          </cell>
          <cell r="D296">
            <v>43437.15</v>
          </cell>
          <cell r="E296">
            <v>40193.300000000003</v>
          </cell>
          <cell r="F296">
            <v>3243.85</v>
          </cell>
          <cell r="H296">
            <v>3243.8499999999985</v>
          </cell>
        </row>
        <row r="297">
          <cell r="A297">
            <v>7290190</v>
          </cell>
          <cell r="B297" t="str">
            <v>OTHER EMPLOYEE BENEFITS - OTHER</v>
          </cell>
          <cell r="C297">
            <v>0</v>
          </cell>
          <cell r="D297">
            <v>161277.21</v>
          </cell>
          <cell r="E297">
            <v>30141.99</v>
          </cell>
          <cell r="F297">
            <v>131135.22</v>
          </cell>
          <cell r="H297">
            <v>131135.22</v>
          </cell>
        </row>
        <row r="298">
          <cell r="A298">
            <v>7330135</v>
          </cell>
          <cell r="B298" t="str">
            <v>PENSIONS - OTHER</v>
          </cell>
          <cell r="C298">
            <v>0</v>
          </cell>
          <cell r="D298">
            <v>286282.23</v>
          </cell>
          <cell r="E298">
            <v>0</v>
          </cell>
          <cell r="F298">
            <v>286282.23</v>
          </cell>
          <cell r="H298">
            <v>286282.23</v>
          </cell>
        </row>
        <row r="299">
          <cell r="A299">
            <v>7430100</v>
          </cell>
          <cell r="B299" t="str">
            <v>RECRUITMENT EXPENSE - GENERAL</v>
          </cell>
          <cell r="C299">
            <v>0</v>
          </cell>
          <cell r="D299">
            <v>3217.47</v>
          </cell>
          <cell r="E299">
            <v>63</v>
          </cell>
          <cell r="F299">
            <v>3154.47</v>
          </cell>
          <cell r="H299">
            <v>3154.47</v>
          </cell>
        </row>
        <row r="300">
          <cell r="A300">
            <v>7450100</v>
          </cell>
          <cell r="B300" t="str">
            <v>TRAINING (EXCL TRAVEL) - OTHER</v>
          </cell>
          <cell r="C300">
            <v>0</v>
          </cell>
          <cell r="D300">
            <v>201945.63</v>
          </cell>
          <cell r="E300">
            <v>39606.83</v>
          </cell>
          <cell r="F300">
            <v>162338.79999999999</v>
          </cell>
          <cell r="H300">
            <v>162338.79999999999</v>
          </cell>
        </row>
        <row r="301">
          <cell r="A301">
            <v>7510100</v>
          </cell>
          <cell r="B301" t="str">
            <v>OTHER PERSONNEL EXPENSES - OTHER</v>
          </cell>
          <cell r="C301">
            <v>0</v>
          </cell>
          <cell r="D301">
            <v>518054.76</v>
          </cell>
          <cell r="E301">
            <v>888</v>
          </cell>
          <cell r="F301">
            <v>517166.76</v>
          </cell>
          <cell r="H301">
            <v>517166.76</v>
          </cell>
        </row>
        <row r="302">
          <cell r="A302">
            <v>7510125</v>
          </cell>
          <cell r="B302" t="str">
            <v>OTHER PERSONNEL EXPENSES - MEDICAL EXAMS</v>
          </cell>
          <cell r="C302">
            <v>0</v>
          </cell>
          <cell r="D302">
            <v>64742.15</v>
          </cell>
          <cell r="E302">
            <v>402</v>
          </cell>
          <cell r="F302">
            <v>64340.15</v>
          </cell>
          <cell r="H302">
            <v>64340.15</v>
          </cell>
        </row>
        <row r="303">
          <cell r="A303">
            <v>7550100</v>
          </cell>
          <cell r="B303" t="str">
            <v>TRAVEL - GENERAL</v>
          </cell>
          <cell r="C303">
            <v>0</v>
          </cell>
          <cell r="D303">
            <v>568711.62</v>
          </cell>
          <cell r="E303">
            <v>82535.28</v>
          </cell>
          <cell r="F303">
            <v>486176.34</v>
          </cell>
          <cell r="H303">
            <v>486176.33999999997</v>
          </cell>
        </row>
        <row r="304">
          <cell r="A304">
            <v>7550103</v>
          </cell>
          <cell r="B304" t="str">
            <v>TRAVEL - CARS</v>
          </cell>
          <cell r="C304">
            <v>0</v>
          </cell>
          <cell r="D304">
            <v>398635.52000000002</v>
          </cell>
          <cell r="E304">
            <v>9279.1299999999992</v>
          </cell>
          <cell r="F304">
            <v>389356.39</v>
          </cell>
          <cell r="H304">
            <v>389356.39</v>
          </cell>
        </row>
        <row r="305">
          <cell r="A305">
            <v>7550140</v>
          </cell>
          <cell r="B305" t="str">
            <v>TRAVEL - HOTELS</v>
          </cell>
          <cell r="C305">
            <v>0</v>
          </cell>
          <cell r="D305">
            <v>182113.86</v>
          </cell>
          <cell r="E305">
            <v>1468.88</v>
          </cell>
          <cell r="F305">
            <v>180644.98</v>
          </cell>
          <cell r="H305">
            <v>180644.97999999998</v>
          </cell>
        </row>
        <row r="306">
          <cell r="A306">
            <v>7550170</v>
          </cell>
          <cell r="B306" t="str">
            <v>TRAVEL - ALLOWANCES</v>
          </cell>
          <cell r="C306">
            <v>0</v>
          </cell>
          <cell r="D306">
            <v>14030.87</v>
          </cell>
          <cell r="E306">
            <v>126</v>
          </cell>
          <cell r="F306">
            <v>13904.87</v>
          </cell>
          <cell r="H306">
            <v>13904.87</v>
          </cell>
        </row>
        <row r="307">
          <cell r="A307">
            <v>7580100</v>
          </cell>
          <cell r="B307" t="str">
            <v>ENTERTNMT/GIFTS - (External Deductible)</v>
          </cell>
          <cell r="C307">
            <v>0</v>
          </cell>
          <cell r="D307">
            <v>20169.98</v>
          </cell>
          <cell r="E307">
            <v>2797.83</v>
          </cell>
          <cell r="F307">
            <v>17372.150000000001</v>
          </cell>
          <cell r="H307">
            <v>17372.150000000001</v>
          </cell>
        </row>
        <row r="308">
          <cell r="A308">
            <v>7580106</v>
          </cell>
          <cell r="B308" t="str">
            <v>ENTERTNMT/GIFTS - (External Non-Deductible)</v>
          </cell>
          <cell r="C308">
            <v>0</v>
          </cell>
          <cell r="D308">
            <v>530.62</v>
          </cell>
          <cell r="E308">
            <v>0</v>
          </cell>
          <cell r="F308">
            <v>530.62</v>
          </cell>
          <cell r="H308">
            <v>530.62</v>
          </cell>
        </row>
        <row r="309">
          <cell r="A309">
            <v>7580150</v>
          </cell>
          <cell r="B309" t="str">
            <v>ENTERTNMT/GIFTS - EMP TAX ALLOW (Ext Deductible)</v>
          </cell>
          <cell r="C309">
            <v>0</v>
          </cell>
          <cell r="D309">
            <v>4353.99</v>
          </cell>
          <cell r="E309">
            <v>112.34</v>
          </cell>
          <cell r="F309">
            <v>4241.6499999999996</v>
          </cell>
          <cell r="H309">
            <v>4241.6499999999996</v>
          </cell>
        </row>
        <row r="310">
          <cell r="A310">
            <v>7610200</v>
          </cell>
          <cell r="B310" t="str">
            <v>MEETINGS AND CONFERENCES - EXTERNAL</v>
          </cell>
          <cell r="C310">
            <v>0</v>
          </cell>
          <cell r="D310">
            <v>115126.74</v>
          </cell>
          <cell r="E310">
            <v>1112.2</v>
          </cell>
          <cell r="F310">
            <v>114014.54</v>
          </cell>
          <cell r="H310">
            <v>114014.54000000001</v>
          </cell>
        </row>
        <row r="311">
          <cell r="A311">
            <v>7610210</v>
          </cell>
          <cell r="B311" t="str">
            <v>MEETINGS AND CONFERENCES - INTERNAL</v>
          </cell>
          <cell r="C311">
            <v>0</v>
          </cell>
          <cell r="D311">
            <v>3109.66</v>
          </cell>
          <cell r="E311">
            <v>137.80000000000001</v>
          </cell>
          <cell r="F311">
            <v>2971.86</v>
          </cell>
          <cell r="H311">
            <v>2971.8599999999997</v>
          </cell>
        </row>
        <row r="312">
          <cell r="A312">
            <v>7650001</v>
          </cell>
          <cell r="B312" t="str">
            <v>OPERATING SUPPLIES - ADMIN OFFICE SUPPLIES</v>
          </cell>
          <cell r="C312">
            <v>0</v>
          </cell>
          <cell r="D312">
            <v>1533501.11</v>
          </cell>
          <cell r="E312">
            <v>59897.88</v>
          </cell>
          <cell r="F312">
            <v>1473603.23</v>
          </cell>
          <cell r="H312">
            <v>1473603.2300000002</v>
          </cell>
        </row>
        <row r="313">
          <cell r="A313">
            <v>7650750</v>
          </cell>
          <cell r="B313" t="str">
            <v>CEE - LB - MATERIALS USAGE</v>
          </cell>
          <cell r="C313">
            <v>0</v>
          </cell>
          <cell r="D313">
            <v>476799.13</v>
          </cell>
          <cell r="E313">
            <v>392531.36</v>
          </cell>
          <cell r="F313">
            <v>84267.77</v>
          </cell>
          <cell r="H313">
            <v>84267.770000000019</v>
          </cell>
        </row>
        <row r="314">
          <cell r="A314">
            <v>7660100</v>
          </cell>
          <cell r="B314" t="str">
            <v>SUBSCRIPTIONS AND PUBLICATIONS - GENERAL</v>
          </cell>
          <cell r="C314">
            <v>0</v>
          </cell>
          <cell r="D314">
            <v>11938.98</v>
          </cell>
          <cell r="E314">
            <v>649.9</v>
          </cell>
          <cell r="F314">
            <v>11289.08</v>
          </cell>
          <cell r="H314">
            <v>11289.08</v>
          </cell>
        </row>
        <row r="315">
          <cell r="A315">
            <v>7670100</v>
          </cell>
          <cell r="B315" t="str">
            <v>MAINTENANCE MATERIALS - OTHER</v>
          </cell>
          <cell r="C315">
            <v>0</v>
          </cell>
          <cell r="D315">
            <v>715860.76</v>
          </cell>
          <cell r="E315">
            <v>135388.54999999999</v>
          </cell>
          <cell r="F315">
            <v>580472.21</v>
          </cell>
          <cell r="H315">
            <v>580472.21</v>
          </cell>
        </row>
        <row r="316">
          <cell r="A316">
            <v>7670110</v>
          </cell>
          <cell r="B316" t="str">
            <v>MAINTENANCE MATERIALS - OFFICE EQUIPMENT</v>
          </cell>
          <cell r="C316">
            <v>0</v>
          </cell>
          <cell r="D316">
            <v>70</v>
          </cell>
          <cell r="E316">
            <v>0</v>
          </cell>
          <cell r="F316">
            <v>70</v>
          </cell>
          <cell r="H316">
            <v>70</v>
          </cell>
        </row>
        <row r="317">
          <cell r="A317">
            <v>7670160</v>
          </cell>
          <cell r="B317" t="str">
            <v>MAINTENANCE MATERIALS - BUILDING</v>
          </cell>
          <cell r="C317">
            <v>0</v>
          </cell>
          <cell r="D317">
            <v>241377.51</v>
          </cell>
          <cell r="E317">
            <v>12283.9</v>
          </cell>
          <cell r="F317">
            <v>229093.61</v>
          </cell>
          <cell r="H317">
            <v>229093.61000000002</v>
          </cell>
        </row>
        <row r="318">
          <cell r="A318">
            <v>7670162</v>
          </cell>
          <cell r="B318" t="str">
            <v>MAINTENANCE MATERIALS - ELECTRICAL/ELECTRONICS</v>
          </cell>
          <cell r="C318">
            <v>0</v>
          </cell>
          <cell r="D318">
            <v>160375.53</v>
          </cell>
          <cell r="E318">
            <v>2968.45</v>
          </cell>
          <cell r="F318">
            <v>157407.07999999999</v>
          </cell>
          <cell r="H318">
            <v>157407.07999999999</v>
          </cell>
        </row>
        <row r="319">
          <cell r="A319">
            <v>7670166</v>
          </cell>
          <cell r="B319" t="str">
            <v>MAINTENANCE MATERIALS - REPAIRS SIGN LIGHTING</v>
          </cell>
          <cell r="C319">
            <v>0</v>
          </cell>
          <cell r="D319">
            <v>95396.53</v>
          </cell>
          <cell r="E319">
            <v>11070.33</v>
          </cell>
          <cell r="F319">
            <v>84326.2</v>
          </cell>
          <cell r="H319">
            <v>84326.2</v>
          </cell>
        </row>
        <row r="320">
          <cell r="A320">
            <v>7670167</v>
          </cell>
          <cell r="B320" t="str">
            <v>MAINTENANCE MATERIALS - REPAIRS TANKS</v>
          </cell>
          <cell r="C320">
            <v>0</v>
          </cell>
          <cell r="D320">
            <v>225505.53</v>
          </cell>
          <cell r="E320">
            <v>51852.9</v>
          </cell>
          <cell r="F320">
            <v>173652.63</v>
          </cell>
          <cell r="H320">
            <v>173652.63</v>
          </cell>
        </row>
        <row r="321">
          <cell r="A321">
            <v>7670168</v>
          </cell>
          <cell r="B321" t="str">
            <v>MAINTENANCE MATERIALS - REPAIRS PUMPS VENTILATOR</v>
          </cell>
          <cell r="C321">
            <v>0</v>
          </cell>
          <cell r="D321">
            <v>405849.46</v>
          </cell>
          <cell r="E321">
            <v>19578.580000000002</v>
          </cell>
          <cell r="F321">
            <v>386270.88</v>
          </cell>
          <cell r="H321">
            <v>386270.88</v>
          </cell>
        </row>
        <row r="322">
          <cell r="A322">
            <v>7670169</v>
          </cell>
          <cell r="B322" t="str">
            <v>MAINTENANCE MATERIALS - REPAIRS PAYMENT UNITS</v>
          </cell>
          <cell r="C322">
            <v>0</v>
          </cell>
          <cell r="D322">
            <v>103024.12</v>
          </cell>
          <cell r="E322">
            <v>1506.5</v>
          </cell>
          <cell r="F322">
            <v>101517.62</v>
          </cell>
          <cell r="H322">
            <v>101517.62</v>
          </cell>
        </row>
        <row r="323">
          <cell r="A323">
            <v>7670171</v>
          </cell>
          <cell r="B323" t="str">
            <v>MAINTENANCE MATERIALS - REPAIRS ACCIDENTS</v>
          </cell>
          <cell r="C323">
            <v>0</v>
          </cell>
          <cell r="D323">
            <v>4245.37</v>
          </cell>
          <cell r="E323">
            <v>2983.4</v>
          </cell>
          <cell r="F323">
            <v>1261.97</v>
          </cell>
          <cell r="H323">
            <v>1261.9699999999998</v>
          </cell>
        </row>
        <row r="324">
          <cell r="A324">
            <v>7670172</v>
          </cell>
          <cell r="B324" t="str">
            <v>MAINTENANCE MATERIALS - REPAIRS CARWASH</v>
          </cell>
          <cell r="C324">
            <v>0</v>
          </cell>
          <cell r="D324">
            <v>191027.28</v>
          </cell>
          <cell r="E324">
            <v>7621.35</v>
          </cell>
          <cell r="F324">
            <v>183405.93</v>
          </cell>
          <cell r="H324">
            <v>183405.93</v>
          </cell>
        </row>
        <row r="325">
          <cell r="A325">
            <v>7670316</v>
          </cell>
          <cell r="B325" t="str">
            <v>MAINTENANCE MATERIALS - SHOP EQUIPMENT</v>
          </cell>
          <cell r="C325">
            <v>0</v>
          </cell>
          <cell r="D325">
            <v>88986.45</v>
          </cell>
          <cell r="E325">
            <v>2985.76</v>
          </cell>
          <cell r="F325">
            <v>86000.69</v>
          </cell>
          <cell r="H325">
            <v>86000.69</v>
          </cell>
        </row>
        <row r="326">
          <cell r="A326">
            <v>7670750</v>
          </cell>
          <cell r="B326" t="str">
            <v>CEE - LB -YE MAINTENANCE ADJ</v>
          </cell>
          <cell r="C326">
            <v>0</v>
          </cell>
          <cell r="D326">
            <v>360264.27</v>
          </cell>
          <cell r="E326">
            <v>503076.35</v>
          </cell>
          <cell r="G326">
            <v>142812.07999999999</v>
          </cell>
          <cell r="H326">
            <v>-142812.07999999996</v>
          </cell>
        </row>
        <row r="327">
          <cell r="A327">
            <v>7720100</v>
          </cell>
          <cell r="B327" t="str">
            <v>SUPPORT SERVICES - OTHER</v>
          </cell>
          <cell r="C327">
            <v>0</v>
          </cell>
          <cell r="D327">
            <v>251111.43</v>
          </cell>
          <cell r="E327">
            <v>7715.09</v>
          </cell>
          <cell r="F327">
            <v>243396.34</v>
          </cell>
          <cell r="H327">
            <v>243396.34</v>
          </cell>
        </row>
        <row r="328">
          <cell r="A328">
            <v>7720501</v>
          </cell>
          <cell r="B328" t="str">
            <v>SUPPORT SERVICES - PAYROLL BUREAU COST</v>
          </cell>
          <cell r="C328">
            <v>0</v>
          </cell>
          <cell r="D328">
            <v>382885.84</v>
          </cell>
          <cell r="E328">
            <v>31618.29</v>
          </cell>
          <cell r="F328">
            <v>351267.55</v>
          </cell>
          <cell r="H328">
            <v>351267.55000000005</v>
          </cell>
        </row>
        <row r="329">
          <cell r="A329">
            <v>7810100</v>
          </cell>
          <cell r="B329" t="str">
            <v>EQUIPMENT RENTAL - OTHER</v>
          </cell>
          <cell r="C329">
            <v>0</v>
          </cell>
          <cell r="D329">
            <v>122990.45</v>
          </cell>
          <cell r="E329">
            <v>17219.62</v>
          </cell>
          <cell r="F329">
            <v>105770.83</v>
          </cell>
          <cell r="H329">
            <v>105770.83</v>
          </cell>
        </row>
        <row r="330">
          <cell r="A330">
            <v>7820100</v>
          </cell>
          <cell r="B330" t="str">
            <v>NON CAPITAL FURNITURE &amp; EQUIPMENT - OFFICE</v>
          </cell>
          <cell r="C330">
            <v>0</v>
          </cell>
          <cell r="D330">
            <v>7988.66</v>
          </cell>
          <cell r="E330">
            <v>0</v>
          </cell>
          <cell r="F330">
            <v>7988.66</v>
          </cell>
          <cell r="H330">
            <v>7988.66</v>
          </cell>
        </row>
        <row r="331">
          <cell r="A331">
            <v>7840100</v>
          </cell>
          <cell r="B331" t="str">
            <v>PURCHASES TO BE CAPTIALIZED - US GAAP &amp; LOCAL</v>
          </cell>
          <cell r="C331">
            <v>0</v>
          </cell>
          <cell r="D331">
            <v>81768178.390000001</v>
          </cell>
          <cell r="E331">
            <v>81768178.390000001</v>
          </cell>
          <cell r="F331">
            <v>0</v>
          </cell>
          <cell r="H331">
            <v>0</v>
          </cell>
        </row>
        <row r="332">
          <cell r="A332">
            <v>7840750</v>
          </cell>
          <cell r="B332" t="str">
            <v>CEE - LB - PURCHASES TO BE CAPITALISED</v>
          </cell>
          <cell r="C332">
            <v>0</v>
          </cell>
          <cell r="D332">
            <v>911096.96</v>
          </cell>
          <cell r="E332">
            <v>911096.96</v>
          </cell>
          <cell r="F332">
            <v>0</v>
          </cell>
          <cell r="H332">
            <v>0</v>
          </cell>
        </row>
        <row r="333">
          <cell r="A333">
            <v>7910100</v>
          </cell>
          <cell r="B333" t="str">
            <v>TELECOMMUNICATIONS OUTSIDE - TELEPHONES</v>
          </cell>
          <cell r="C333">
            <v>0</v>
          </cell>
          <cell r="D333">
            <v>721995.89</v>
          </cell>
          <cell r="E333">
            <v>47109.35</v>
          </cell>
          <cell r="F333">
            <v>674886.54</v>
          </cell>
          <cell r="H333">
            <v>674886.54</v>
          </cell>
        </row>
        <row r="334">
          <cell r="A334">
            <v>7910110</v>
          </cell>
          <cell r="B334" t="str">
            <v>TELECOMMUNICATIONS OUTSIDE - LEASED LINE</v>
          </cell>
          <cell r="C334">
            <v>0</v>
          </cell>
          <cell r="D334">
            <v>5101.33</v>
          </cell>
          <cell r="E334">
            <v>366.67</v>
          </cell>
          <cell r="F334">
            <v>4734.66</v>
          </cell>
          <cell r="H334">
            <v>4734.66</v>
          </cell>
        </row>
        <row r="335">
          <cell r="A335">
            <v>7910130</v>
          </cell>
          <cell r="B335" t="str">
            <v>TELECOMMUNICATIONS OUTSIDE - MOBIL PHONES</v>
          </cell>
          <cell r="C335">
            <v>0</v>
          </cell>
          <cell r="D335">
            <v>274219.32</v>
          </cell>
          <cell r="E335">
            <v>20212.02</v>
          </cell>
          <cell r="F335">
            <v>254007.3</v>
          </cell>
          <cell r="H335">
            <v>254007.30000000002</v>
          </cell>
        </row>
        <row r="336">
          <cell r="A336">
            <v>7920100</v>
          </cell>
          <cell r="B336" t="str">
            <v>COMPUTER EQUIPMENT MAINTENANCE - GENERAL</v>
          </cell>
          <cell r="C336">
            <v>0</v>
          </cell>
          <cell r="D336">
            <v>105446.65</v>
          </cell>
          <cell r="E336">
            <v>33294.720000000001</v>
          </cell>
          <cell r="F336">
            <v>72151.929999999993</v>
          </cell>
          <cell r="H336">
            <v>72151.929999999993</v>
          </cell>
        </row>
        <row r="337">
          <cell r="A337">
            <v>7940100</v>
          </cell>
          <cell r="B337" t="str">
            <v>COMPUTER SOFTWARE- GENERAL</v>
          </cell>
          <cell r="C337">
            <v>0</v>
          </cell>
          <cell r="D337">
            <v>384330.84</v>
          </cell>
          <cell r="E337">
            <v>119371.07</v>
          </cell>
          <cell r="F337">
            <v>264959.77</v>
          </cell>
          <cell r="H337">
            <v>264959.77</v>
          </cell>
        </row>
        <row r="338">
          <cell r="A338">
            <v>7950100</v>
          </cell>
          <cell r="B338" t="str">
            <v>COMPUTER SUPPLIES - GENERAL</v>
          </cell>
          <cell r="C338">
            <v>0</v>
          </cell>
          <cell r="D338">
            <v>370813.75</v>
          </cell>
          <cell r="E338">
            <v>352079.48</v>
          </cell>
          <cell r="F338">
            <v>18734.27</v>
          </cell>
          <cell r="H338">
            <v>18734.270000000019</v>
          </cell>
        </row>
        <row r="339">
          <cell r="A339">
            <v>8050164</v>
          </cell>
          <cell r="B339" t="str">
            <v>SPACE RENT / LEASE - LAND</v>
          </cell>
          <cell r="C339">
            <v>0</v>
          </cell>
          <cell r="D339">
            <v>548668.98</v>
          </cell>
          <cell r="E339">
            <v>107664.98</v>
          </cell>
          <cell r="F339">
            <v>441004</v>
          </cell>
          <cell r="H339">
            <v>441004</v>
          </cell>
        </row>
        <row r="340">
          <cell r="A340">
            <v>8050178</v>
          </cell>
          <cell r="B340" t="str">
            <v>SPACE RENT / LEASE - BUILDINGS</v>
          </cell>
          <cell r="C340">
            <v>0</v>
          </cell>
          <cell r="D340">
            <v>382578.01</v>
          </cell>
          <cell r="E340">
            <v>200</v>
          </cell>
          <cell r="F340">
            <v>382378.01</v>
          </cell>
          <cell r="H340">
            <v>382378.01</v>
          </cell>
        </row>
        <row r="341">
          <cell r="A341">
            <v>8050182</v>
          </cell>
          <cell r="B341" t="str">
            <v>SPACE RENT / LEASE - OTHER</v>
          </cell>
          <cell r="C341">
            <v>0</v>
          </cell>
          <cell r="D341">
            <v>6492634.25</v>
          </cell>
          <cell r="E341">
            <v>2295477.31</v>
          </cell>
          <cell r="F341">
            <v>4197156.9400000004</v>
          </cell>
          <cell r="H341">
            <v>4197156.9399999995</v>
          </cell>
        </row>
        <row r="342">
          <cell r="A342">
            <v>8080100</v>
          </cell>
          <cell r="B342" t="str">
            <v>WATER</v>
          </cell>
          <cell r="C342">
            <v>0</v>
          </cell>
          <cell r="D342">
            <v>451128.77</v>
          </cell>
          <cell r="E342">
            <v>59263.97</v>
          </cell>
          <cell r="F342">
            <v>391864.8</v>
          </cell>
          <cell r="H342">
            <v>391864.80000000005</v>
          </cell>
        </row>
        <row r="343">
          <cell r="A343">
            <v>8090100</v>
          </cell>
          <cell r="B343" t="str">
            <v>ELECTRICITY - GENERAL</v>
          </cell>
          <cell r="C343">
            <v>0</v>
          </cell>
          <cell r="D343">
            <v>4595304.45</v>
          </cell>
          <cell r="E343">
            <v>339004.18</v>
          </cell>
          <cell r="F343">
            <v>4256300.2699999996</v>
          </cell>
          <cell r="H343">
            <v>4256300.2700000005</v>
          </cell>
        </row>
        <row r="344">
          <cell r="A344">
            <v>8100100</v>
          </cell>
          <cell r="B344" t="str">
            <v>GAS</v>
          </cell>
          <cell r="C344">
            <v>0</v>
          </cell>
          <cell r="D344">
            <v>6743.02</v>
          </cell>
          <cell r="E344">
            <v>7492.72</v>
          </cell>
          <cell r="G344">
            <v>749.7</v>
          </cell>
          <cell r="H344">
            <v>-749.69999999999982</v>
          </cell>
        </row>
        <row r="345">
          <cell r="A345">
            <v>8120100</v>
          </cell>
          <cell r="B345" t="str">
            <v>UTILITITIES OTHER - GENERAL</v>
          </cell>
          <cell r="C345">
            <v>0</v>
          </cell>
          <cell r="D345">
            <v>403096.2</v>
          </cell>
          <cell r="E345">
            <v>2885.59</v>
          </cell>
          <cell r="F345">
            <v>400210.61</v>
          </cell>
          <cell r="H345">
            <v>400210.61</v>
          </cell>
        </row>
        <row r="346">
          <cell r="A346">
            <v>8130100</v>
          </cell>
          <cell r="B346" t="str">
            <v>DEPRECIATION</v>
          </cell>
          <cell r="C346">
            <v>0</v>
          </cell>
          <cell r="D346">
            <v>28909704.52</v>
          </cell>
          <cell r="E346">
            <v>6026.37</v>
          </cell>
          <cell r="F346">
            <v>28903678.149999999</v>
          </cell>
          <cell r="H346">
            <v>28903678.149999999</v>
          </cell>
        </row>
        <row r="347">
          <cell r="A347">
            <v>8130101</v>
          </cell>
          <cell r="B347" t="str">
            <v>DEPRECIATION - MANUAL</v>
          </cell>
          <cell r="C347">
            <v>0</v>
          </cell>
          <cell r="D347">
            <v>4123674.12</v>
          </cell>
          <cell r="E347">
            <v>4247616.12</v>
          </cell>
          <cell r="G347">
            <v>123942</v>
          </cell>
          <cell r="H347">
            <v>-123942</v>
          </cell>
        </row>
        <row r="348">
          <cell r="A348">
            <v>8130670</v>
          </cell>
          <cell r="B348" t="str">
            <v>DEPRECIATION - MERGER</v>
          </cell>
          <cell r="C348">
            <v>0</v>
          </cell>
          <cell r="D348">
            <v>2855187.77</v>
          </cell>
          <cell r="E348">
            <v>4376495.1900000004</v>
          </cell>
          <cell r="G348">
            <v>1521307.42</v>
          </cell>
          <cell r="H348">
            <v>-1521307.4200000004</v>
          </cell>
        </row>
        <row r="349">
          <cell r="A349">
            <v>8130750</v>
          </cell>
          <cell r="B349" t="str">
            <v>CEE - LB - DEPRECIATION - BUILDINGS</v>
          </cell>
          <cell r="C349">
            <v>0</v>
          </cell>
          <cell r="D349">
            <v>14773153.77</v>
          </cell>
          <cell r="E349">
            <v>0</v>
          </cell>
          <cell r="F349">
            <v>14773153.77</v>
          </cell>
          <cell r="H349">
            <v>14773153.77</v>
          </cell>
        </row>
        <row r="350">
          <cell r="A350">
            <v>8130751</v>
          </cell>
          <cell r="B350" t="str">
            <v>CEE - LB - DEPRECIATION - PLANT &amp; MACHINERY</v>
          </cell>
          <cell r="C350">
            <v>0</v>
          </cell>
          <cell r="D350">
            <v>7607001.3200000003</v>
          </cell>
          <cell r="E350">
            <v>1456</v>
          </cell>
          <cell r="F350">
            <v>7605545.3200000003</v>
          </cell>
          <cell r="H350">
            <v>7605545.3200000003</v>
          </cell>
        </row>
        <row r="351">
          <cell r="A351">
            <v>8130752</v>
          </cell>
          <cell r="B351" t="str">
            <v>CEE - LB - DEPRECIATION - OFFICE FURNITURE</v>
          </cell>
          <cell r="C351">
            <v>0</v>
          </cell>
          <cell r="D351">
            <v>284865.06</v>
          </cell>
          <cell r="E351">
            <v>0</v>
          </cell>
          <cell r="F351">
            <v>284865.06</v>
          </cell>
          <cell r="H351">
            <v>284865.06</v>
          </cell>
        </row>
        <row r="352">
          <cell r="A352">
            <v>8130753</v>
          </cell>
          <cell r="B352" t="str">
            <v>CEE - LB - DEPRECIATION - OFFICE EQUIPMENT</v>
          </cell>
          <cell r="C352">
            <v>0</v>
          </cell>
          <cell r="D352">
            <v>4289013.28</v>
          </cell>
          <cell r="E352">
            <v>0</v>
          </cell>
          <cell r="F352">
            <v>4289013.28</v>
          </cell>
          <cell r="H352">
            <v>4289013.28</v>
          </cell>
        </row>
        <row r="353">
          <cell r="A353">
            <v>8130754</v>
          </cell>
          <cell r="B353" t="str">
            <v>CEE - LB - DEPRECIATION - MOTOR VEHICLES</v>
          </cell>
          <cell r="C353">
            <v>0</v>
          </cell>
          <cell r="D353">
            <v>224989.8</v>
          </cell>
          <cell r="E353">
            <v>0</v>
          </cell>
          <cell r="F353">
            <v>224989.8</v>
          </cell>
          <cell r="H353">
            <v>224989.8</v>
          </cell>
        </row>
        <row r="354">
          <cell r="A354">
            <v>8130755</v>
          </cell>
          <cell r="B354" t="str">
            <v>CEE - LB - DEPRECIATION - SOFTWARE</v>
          </cell>
          <cell r="C354">
            <v>0</v>
          </cell>
          <cell r="D354">
            <v>787094.52</v>
          </cell>
          <cell r="E354">
            <v>0</v>
          </cell>
          <cell r="F354">
            <v>787094.52</v>
          </cell>
          <cell r="H354">
            <v>787094.52</v>
          </cell>
        </row>
        <row r="355">
          <cell r="A355">
            <v>8130757</v>
          </cell>
          <cell r="B355" t="str">
            <v>CEE - LB - DEPRECIATION - YEAR END ADJ</v>
          </cell>
          <cell r="C355">
            <v>0</v>
          </cell>
          <cell r="D355">
            <v>6532340.1299999999</v>
          </cell>
          <cell r="E355">
            <v>653160.05000000005</v>
          </cell>
          <cell r="F355">
            <v>5879180.0800000001</v>
          </cell>
          <cell r="H355">
            <v>5879180.0800000001</v>
          </cell>
        </row>
        <row r="356">
          <cell r="A356">
            <v>8130759</v>
          </cell>
          <cell r="B356" t="str">
            <v>CEE - LB - DEPRECIATION - ACQUISITIONS</v>
          </cell>
          <cell r="C356">
            <v>0</v>
          </cell>
          <cell r="D356">
            <v>117855.85</v>
          </cell>
          <cell r="E356">
            <v>0</v>
          </cell>
          <cell r="F356">
            <v>117855.85</v>
          </cell>
          <cell r="H356">
            <v>117855.85</v>
          </cell>
        </row>
        <row r="357">
          <cell r="A357">
            <v>8140100</v>
          </cell>
          <cell r="B357" t="str">
            <v>AMORTISATION</v>
          </cell>
          <cell r="C357">
            <v>0</v>
          </cell>
          <cell r="D357">
            <v>377692.67</v>
          </cell>
          <cell r="E357">
            <v>0</v>
          </cell>
          <cell r="F357">
            <v>377692.67</v>
          </cell>
          <cell r="H357">
            <v>377692.67</v>
          </cell>
        </row>
        <row r="358">
          <cell r="A358">
            <v>8200110</v>
          </cell>
          <cell r="B358" t="str">
            <v>AMPSAE - RADIO, TV, TELEMARKETING</v>
          </cell>
          <cell r="C358">
            <v>0</v>
          </cell>
          <cell r="D358">
            <v>3690</v>
          </cell>
          <cell r="E358">
            <v>0</v>
          </cell>
          <cell r="F358">
            <v>3690</v>
          </cell>
          <cell r="H358">
            <v>3690</v>
          </cell>
        </row>
        <row r="359">
          <cell r="A359">
            <v>8200130</v>
          </cell>
          <cell r="B359" t="str">
            <v>AMPSAE - DISPLAYS</v>
          </cell>
          <cell r="C359">
            <v>0</v>
          </cell>
          <cell r="D359">
            <v>108327.06</v>
          </cell>
          <cell r="E359">
            <v>17737.8</v>
          </cell>
          <cell r="F359">
            <v>90589.26</v>
          </cell>
          <cell r="H359">
            <v>90589.26</v>
          </cell>
        </row>
        <row r="360">
          <cell r="A360">
            <v>8200150</v>
          </cell>
          <cell r="B360" t="str">
            <v>AMPSAE - PROMOTION LAUNCH MEETING</v>
          </cell>
          <cell r="C360">
            <v>0</v>
          </cell>
          <cell r="D360">
            <v>927.05</v>
          </cell>
          <cell r="E360">
            <v>840</v>
          </cell>
          <cell r="F360">
            <v>87.05</v>
          </cell>
          <cell r="H360">
            <v>87.049999999999955</v>
          </cell>
        </row>
        <row r="361">
          <cell r="A361">
            <v>8200155</v>
          </cell>
          <cell r="B361" t="str">
            <v>AMPSAE - OTHER</v>
          </cell>
          <cell r="C361">
            <v>0</v>
          </cell>
          <cell r="D361">
            <v>1114884.8600000001</v>
          </cell>
          <cell r="E361">
            <v>217063.11</v>
          </cell>
          <cell r="F361">
            <v>897821.75</v>
          </cell>
          <cell r="H361">
            <v>897821.75000000012</v>
          </cell>
        </row>
        <row r="362">
          <cell r="A362">
            <v>8280100</v>
          </cell>
          <cell r="B362" t="str">
            <v>BAD DEBTS - ACCRUALS</v>
          </cell>
          <cell r="C362">
            <v>0</v>
          </cell>
          <cell r="D362">
            <v>27626.82</v>
          </cell>
          <cell r="E362">
            <v>19250</v>
          </cell>
          <cell r="F362">
            <v>8376.82</v>
          </cell>
          <cell r="H362">
            <v>8376.82</v>
          </cell>
        </row>
        <row r="363">
          <cell r="A363">
            <v>8280110</v>
          </cell>
          <cell r="B363" t="str">
            <v>BAD DEBTS - ACCRUALS - NON TAX DEDUCTIBLE</v>
          </cell>
          <cell r="C363">
            <v>0</v>
          </cell>
          <cell r="D363">
            <v>148647.65</v>
          </cell>
          <cell r="E363">
            <v>2550</v>
          </cell>
          <cell r="F363">
            <v>146097.65</v>
          </cell>
          <cell r="H363">
            <v>146097.65</v>
          </cell>
        </row>
        <row r="364">
          <cell r="A364">
            <v>8280751</v>
          </cell>
          <cell r="B364" t="str">
            <v>CEE - LB -BAD DEBT YE ADJ</v>
          </cell>
          <cell r="C364">
            <v>0</v>
          </cell>
          <cell r="D364">
            <v>24362.89</v>
          </cell>
          <cell r="E364">
            <v>188740.59</v>
          </cell>
          <cell r="G364">
            <v>164377.70000000001</v>
          </cell>
          <cell r="H364">
            <v>-164377.70000000001</v>
          </cell>
        </row>
        <row r="365">
          <cell r="A365">
            <v>8280752</v>
          </cell>
          <cell r="B365" t="str">
            <v>CEE - LB -BAD DEBT WRITE OFF</v>
          </cell>
          <cell r="C365">
            <v>0</v>
          </cell>
          <cell r="D365">
            <v>13121142.960000001</v>
          </cell>
          <cell r="E365">
            <v>1403746.94</v>
          </cell>
          <cell r="F365">
            <v>11717396.02</v>
          </cell>
          <cell r="H365">
            <v>11717396.020000001</v>
          </cell>
        </row>
        <row r="366">
          <cell r="A366">
            <v>8410120</v>
          </cell>
          <cell r="B366" t="str">
            <v>SAFETY/HEALTH EXPENSE - SECURITY</v>
          </cell>
          <cell r="C366">
            <v>0</v>
          </cell>
          <cell r="D366">
            <v>746873.4</v>
          </cell>
          <cell r="E366">
            <v>40154.54</v>
          </cell>
          <cell r="F366">
            <v>706718.86</v>
          </cell>
          <cell r="H366">
            <v>706718.86</v>
          </cell>
        </row>
        <row r="367">
          <cell r="A367">
            <v>8410240</v>
          </cell>
          <cell r="B367" t="str">
            <v>SAFETY/HEALTH EXPENSE - SAFETY SUPPLIES</v>
          </cell>
          <cell r="C367">
            <v>0</v>
          </cell>
          <cell r="D367">
            <v>297546.71000000002</v>
          </cell>
          <cell r="E367">
            <v>27501.91</v>
          </cell>
          <cell r="F367">
            <v>270044.79999999999</v>
          </cell>
          <cell r="H367">
            <v>270044.80000000005</v>
          </cell>
        </row>
        <row r="368">
          <cell r="A368">
            <v>8420100</v>
          </cell>
          <cell r="B368" t="str">
            <v>ENVIRONMENTAL EXPENSE - OTHER</v>
          </cell>
          <cell r="C368">
            <v>0</v>
          </cell>
          <cell r="D368">
            <v>3420</v>
          </cell>
          <cell r="E368">
            <v>0</v>
          </cell>
          <cell r="F368">
            <v>3420</v>
          </cell>
          <cell r="H368">
            <v>3420</v>
          </cell>
        </row>
        <row r="369">
          <cell r="A369">
            <v>8520710</v>
          </cell>
          <cell r="B369" t="str">
            <v>SERVICE EX CONOCO CONT HOLD</v>
          </cell>
          <cell r="C369">
            <v>0</v>
          </cell>
          <cell r="D369">
            <v>16575.96</v>
          </cell>
          <cell r="E369">
            <v>67850</v>
          </cell>
          <cell r="G369">
            <v>51274.04</v>
          </cell>
          <cell r="H369">
            <v>-51274.04</v>
          </cell>
        </row>
        <row r="370">
          <cell r="A370">
            <v>8521726</v>
          </cell>
          <cell r="B370" t="str">
            <v>SERVICE EX CZECH REPUBLIC</v>
          </cell>
          <cell r="C370">
            <v>0</v>
          </cell>
          <cell r="D370">
            <v>8200072.5</v>
          </cell>
          <cell r="E370">
            <v>320695.95</v>
          </cell>
          <cell r="F370">
            <v>7879376.5499999998</v>
          </cell>
          <cell r="H370">
            <v>7879376.5499999998</v>
          </cell>
        </row>
        <row r="371">
          <cell r="A371">
            <v>8523000</v>
          </cell>
          <cell r="B371" t="str">
            <v>SERVICE EX CONOCOPHILLIPS (01)</v>
          </cell>
          <cell r="C371">
            <v>0</v>
          </cell>
          <cell r="D371">
            <v>716437.83</v>
          </cell>
          <cell r="E371">
            <v>201640</v>
          </cell>
          <cell r="F371">
            <v>514797.83</v>
          </cell>
          <cell r="H371">
            <v>514797.82999999996</v>
          </cell>
        </row>
        <row r="372">
          <cell r="A372">
            <v>8530154</v>
          </cell>
          <cell r="B372" t="str">
            <v>SERVICE TO ENERGY SERVICE</v>
          </cell>
          <cell r="C372">
            <v>0</v>
          </cell>
          <cell r="D372">
            <v>0</v>
          </cell>
          <cell r="E372">
            <v>431686.16</v>
          </cell>
          <cell r="G372">
            <v>431686.16</v>
          </cell>
          <cell r="H372">
            <v>-431686.16</v>
          </cell>
        </row>
        <row r="373">
          <cell r="A373">
            <v>8531726</v>
          </cell>
          <cell r="B373" t="str">
            <v>SERVICE TO CZECH REPUBLIC</v>
          </cell>
          <cell r="C373">
            <v>0</v>
          </cell>
          <cell r="D373">
            <v>4020.84</v>
          </cell>
          <cell r="E373">
            <v>392054.9</v>
          </cell>
          <cell r="G373">
            <v>388034.06</v>
          </cell>
          <cell r="H373">
            <v>-388034.06</v>
          </cell>
        </row>
        <row r="374">
          <cell r="A374">
            <v>8533661</v>
          </cell>
          <cell r="B374" t="str">
            <v>SERVICE TO HUNGARY</v>
          </cell>
          <cell r="C374">
            <v>0</v>
          </cell>
          <cell r="D374">
            <v>0</v>
          </cell>
          <cell r="E374">
            <v>2643.77</v>
          </cell>
          <cell r="G374">
            <v>2643.77</v>
          </cell>
          <cell r="H374">
            <v>-2643.77</v>
          </cell>
        </row>
        <row r="375">
          <cell r="A375">
            <v>8810230</v>
          </cell>
          <cell r="B375" t="str">
            <v>(GAIN)/LOSS SALE FIXED ASSET- RETIREMENT LOSS</v>
          </cell>
          <cell r="C375">
            <v>0</v>
          </cell>
          <cell r="D375">
            <v>3501</v>
          </cell>
          <cell r="E375">
            <v>0</v>
          </cell>
          <cell r="F375">
            <v>3501</v>
          </cell>
          <cell r="H375">
            <v>3501</v>
          </cell>
        </row>
        <row r="376">
          <cell r="A376">
            <v>8810275</v>
          </cell>
          <cell r="B376" t="str">
            <v>(GAIN)/LOSS SALE FIXED ASSET- CLEARING REVENUE</v>
          </cell>
          <cell r="C376">
            <v>0</v>
          </cell>
          <cell r="D376">
            <v>5081328.54</v>
          </cell>
          <cell r="E376">
            <v>5081338.57</v>
          </cell>
          <cell r="G376">
            <v>10.029999999999999</v>
          </cell>
          <cell r="H376">
            <v>-10.03000000026077</v>
          </cell>
        </row>
        <row r="377">
          <cell r="A377">
            <v>8810280</v>
          </cell>
          <cell r="B377" t="str">
            <v>(GAIN)/LOSS SALE FIXED ASSET- PROFIT</v>
          </cell>
          <cell r="C377">
            <v>0</v>
          </cell>
          <cell r="D377">
            <v>410490.54</v>
          </cell>
          <cell r="E377">
            <v>1911873.8</v>
          </cell>
          <cell r="G377">
            <v>1501383.26</v>
          </cell>
          <cell r="H377">
            <v>-1501383.26</v>
          </cell>
        </row>
        <row r="378">
          <cell r="A378">
            <v>8810281</v>
          </cell>
          <cell r="B378" t="str">
            <v>(GAIN)/LOSS SALE FIXED ASSET- LOSS</v>
          </cell>
          <cell r="C378">
            <v>0</v>
          </cell>
          <cell r="D378">
            <v>1921646.76</v>
          </cell>
          <cell r="E378">
            <v>2590530</v>
          </cell>
          <cell r="G378">
            <v>668883.24</v>
          </cell>
          <cell r="H378">
            <v>-668883.24</v>
          </cell>
        </row>
        <row r="379">
          <cell r="A379">
            <v>8810750</v>
          </cell>
          <cell r="B379" t="str">
            <v>CEE - LB - PROFIT FROM SALE</v>
          </cell>
          <cell r="C379">
            <v>0</v>
          </cell>
          <cell r="D379">
            <v>410490.54</v>
          </cell>
          <cell r="E379">
            <v>1945095.76</v>
          </cell>
          <cell r="G379">
            <v>1534605.22</v>
          </cell>
          <cell r="H379">
            <v>-1534605.22</v>
          </cell>
        </row>
        <row r="380">
          <cell r="A380">
            <v>8810751</v>
          </cell>
          <cell r="B380" t="str">
            <v>CEE - LB - LOSS FROM SALE</v>
          </cell>
          <cell r="C380">
            <v>0</v>
          </cell>
          <cell r="D380">
            <v>2655617.69</v>
          </cell>
          <cell r="E380">
            <v>701873.47</v>
          </cell>
          <cell r="F380">
            <v>1953744.22</v>
          </cell>
          <cell r="H380">
            <v>1953744.22</v>
          </cell>
        </row>
        <row r="381">
          <cell r="A381">
            <v>8810752</v>
          </cell>
          <cell r="B381" t="str">
            <v>CEE - LB - REVENUE</v>
          </cell>
          <cell r="C381">
            <v>0</v>
          </cell>
          <cell r="D381">
            <v>5783202.0099999998</v>
          </cell>
          <cell r="E381">
            <v>6485085.5099999998</v>
          </cell>
          <cell r="G381">
            <v>701883.5</v>
          </cell>
          <cell r="H381">
            <v>-701883.5</v>
          </cell>
        </row>
        <row r="382">
          <cell r="A382">
            <v>8810753</v>
          </cell>
          <cell r="B382" t="str">
            <v>CEE - LB - RETIREMENT</v>
          </cell>
          <cell r="C382">
            <v>0</v>
          </cell>
          <cell r="D382">
            <v>3477</v>
          </cell>
          <cell r="E382">
            <v>0</v>
          </cell>
          <cell r="F382">
            <v>3477</v>
          </cell>
          <cell r="H382">
            <v>3477</v>
          </cell>
        </row>
        <row r="383">
          <cell r="A383">
            <v>8820100</v>
          </cell>
          <cell r="B383" t="str">
            <v>FREIGHT/POSTAGE- OTHER</v>
          </cell>
          <cell r="C383">
            <v>0</v>
          </cell>
          <cell r="D383">
            <v>143890.94</v>
          </cell>
          <cell r="E383">
            <v>30804.76</v>
          </cell>
          <cell r="F383">
            <v>113086.18</v>
          </cell>
          <cell r="H383">
            <v>113086.18000000001</v>
          </cell>
        </row>
        <row r="384">
          <cell r="A384">
            <v>8830200</v>
          </cell>
          <cell r="B384" t="str">
            <v>INSURANCE - VEHICLES</v>
          </cell>
          <cell r="C384">
            <v>0</v>
          </cell>
          <cell r="D384">
            <v>31216.25</v>
          </cell>
          <cell r="E384">
            <v>594.41999999999996</v>
          </cell>
          <cell r="F384">
            <v>30621.83</v>
          </cell>
          <cell r="H384">
            <v>30621.83</v>
          </cell>
        </row>
        <row r="385">
          <cell r="A385">
            <v>8840100</v>
          </cell>
          <cell r="B385" t="str">
            <v>LEGAL FEES - OTHER</v>
          </cell>
          <cell r="C385">
            <v>0</v>
          </cell>
          <cell r="D385">
            <v>160551.54999999999</v>
          </cell>
          <cell r="E385">
            <v>20805.62</v>
          </cell>
          <cell r="F385">
            <v>139745.93</v>
          </cell>
          <cell r="H385">
            <v>139745.93</v>
          </cell>
        </row>
        <row r="386">
          <cell r="A386">
            <v>8850100</v>
          </cell>
          <cell r="B386" t="str">
            <v>AUDIT FEES - GENERAL</v>
          </cell>
          <cell r="C386">
            <v>0</v>
          </cell>
          <cell r="D386">
            <v>273800</v>
          </cell>
          <cell r="E386">
            <v>150800</v>
          </cell>
          <cell r="F386">
            <v>123000</v>
          </cell>
          <cell r="H386">
            <v>123000</v>
          </cell>
        </row>
        <row r="387">
          <cell r="A387">
            <v>8870100</v>
          </cell>
          <cell r="B387" t="str">
            <v>CONTRIBUTIONS AND DONATIONS - OTHER</v>
          </cell>
          <cell r="C387">
            <v>0</v>
          </cell>
          <cell r="D387">
            <v>2447.73</v>
          </cell>
          <cell r="E387">
            <v>0</v>
          </cell>
          <cell r="F387">
            <v>2447.73</v>
          </cell>
          <cell r="H387">
            <v>2447.73</v>
          </cell>
        </row>
        <row r="388">
          <cell r="A388">
            <v>8880100</v>
          </cell>
          <cell r="B388" t="str">
            <v>MEMBERSHIPS - GENERAL</v>
          </cell>
          <cell r="C388">
            <v>0</v>
          </cell>
          <cell r="D388">
            <v>70600</v>
          </cell>
          <cell r="E388">
            <v>13500</v>
          </cell>
          <cell r="F388">
            <v>57100</v>
          </cell>
          <cell r="H388">
            <v>57100</v>
          </cell>
        </row>
        <row r="389">
          <cell r="A389">
            <v>8890107</v>
          </cell>
          <cell r="B389" t="str">
            <v>PRODUCT LOSSES - DRY PRODUCTS</v>
          </cell>
          <cell r="C389">
            <v>0</v>
          </cell>
          <cell r="D389">
            <v>636595.59</v>
          </cell>
          <cell r="E389">
            <v>350283.36</v>
          </cell>
          <cell r="F389">
            <v>286312.23</v>
          </cell>
          <cell r="H389">
            <v>286312.23</v>
          </cell>
        </row>
        <row r="390">
          <cell r="A390">
            <v>8980120</v>
          </cell>
          <cell r="B390" t="str">
            <v>MISCELLANEOUS EXPENSE - FINANCING COST</v>
          </cell>
          <cell r="C390">
            <v>0</v>
          </cell>
          <cell r="D390">
            <v>1232695</v>
          </cell>
          <cell r="E390">
            <v>366135</v>
          </cell>
          <cell r="F390">
            <v>866560</v>
          </cell>
          <cell r="H390">
            <v>866560</v>
          </cell>
        </row>
        <row r="391">
          <cell r="A391">
            <v>8980190</v>
          </cell>
          <cell r="B391" t="str">
            <v>MISCELLANEOUS EXPENSE - OTHER</v>
          </cell>
          <cell r="C391">
            <v>0</v>
          </cell>
          <cell r="D391">
            <v>344346.62</v>
          </cell>
          <cell r="E391">
            <v>368923.54</v>
          </cell>
          <cell r="G391">
            <v>24576.92</v>
          </cell>
          <cell r="H391">
            <v>-24576.919999999984</v>
          </cell>
        </row>
        <row r="392">
          <cell r="A392">
            <v>8980191</v>
          </cell>
          <cell r="B392" t="str">
            <v>MISCELLANEOUS EXPENSE - OTHER - NON TAX DEDUCTIBLE</v>
          </cell>
          <cell r="C392">
            <v>0</v>
          </cell>
          <cell r="D392">
            <v>160775.06</v>
          </cell>
          <cell r="E392">
            <v>23691.55</v>
          </cell>
          <cell r="F392">
            <v>137083.51</v>
          </cell>
          <cell r="H392">
            <v>137083.51</v>
          </cell>
        </row>
        <row r="393">
          <cell r="A393">
            <v>8980200</v>
          </cell>
          <cell r="B393" t="str">
            <v>MISCELLANEOUS EXPENSE - BOARD MEMBER FEES</v>
          </cell>
          <cell r="C393">
            <v>0</v>
          </cell>
          <cell r="D393">
            <v>40556.92</v>
          </cell>
          <cell r="E393">
            <v>13941.05</v>
          </cell>
          <cell r="F393">
            <v>26615.87</v>
          </cell>
          <cell r="H393">
            <v>26615.87</v>
          </cell>
        </row>
        <row r="394">
          <cell r="A394">
            <v>8980330</v>
          </cell>
          <cell r="B394" t="str">
            <v>MISCELLANEOUS EXPENSE - BANK CHARGES</v>
          </cell>
          <cell r="C394">
            <v>0</v>
          </cell>
          <cell r="D394">
            <v>834990.31</v>
          </cell>
          <cell r="E394">
            <v>106258.72</v>
          </cell>
          <cell r="F394">
            <v>728731.59</v>
          </cell>
          <cell r="H394">
            <v>728731.59000000008</v>
          </cell>
        </row>
        <row r="395">
          <cell r="A395">
            <v>8980400</v>
          </cell>
          <cell r="B395" t="str">
            <v>MISCELLANEOUS EXPENSE - CLEARING DIFFERENCES</v>
          </cell>
          <cell r="C395">
            <v>0</v>
          </cell>
          <cell r="D395">
            <v>199.93</v>
          </cell>
          <cell r="E395">
            <v>212.04</v>
          </cell>
          <cell r="G395">
            <v>12.11</v>
          </cell>
          <cell r="H395">
            <v>-12.109999999999985</v>
          </cell>
        </row>
        <row r="396">
          <cell r="A396">
            <v>8980627</v>
          </cell>
          <cell r="B396" t="str">
            <v>MISCELLANEOUS EXPENSE - CREDIT CARDS</v>
          </cell>
          <cell r="C396">
            <v>0</v>
          </cell>
          <cell r="D396">
            <v>5506001.1299999999</v>
          </cell>
          <cell r="E396">
            <v>17600.43</v>
          </cell>
          <cell r="F396">
            <v>5488400.7000000002</v>
          </cell>
          <cell r="H396">
            <v>5488400.7000000002</v>
          </cell>
        </row>
        <row r="397">
          <cell r="A397">
            <v>8980750</v>
          </cell>
          <cell r="B397" t="str">
            <v>CEE - LB -YE OTHER EXPENSES</v>
          </cell>
          <cell r="C397">
            <v>0</v>
          </cell>
          <cell r="D397">
            <v>1251871.3500000001</v>
          </cell>
          <cell r="E397">
            <v>900893.83</v>
          </cell>
          <cell r="F397">
            <v>350977.52</v>
          </cell>
          <cell r="H397">
            <v>350977.52000000014</v>
          </cell>
        </row>
        <row r="398">
          <cell r="A398">
            <v>9005152</v>
          </cell>
          <cell r="B398" t="str">
            <v>GL CONV. - GR/IR SUSPENSE</v>
          </cell>
          <cell r="C398">
            <v>-1100</v>
          </cell>
          <cell r="D398">
            <v>0</v>
          </cell>
          <cell r="E398">
            <v>0</v>
          </cell>
          <cell r="G398">
            <v>1100</v>
          </cell>
          <cell r="H398">
            <v>-1100</v>
          </cell>
        </row>
        <row r="399">
          <cell r="A399">
            <v>9005199</v>
          </cell>
          <cell r="B399" t="str">
            <v>CONVERSION ACCOUNTS DUMMAY RETAINED EARNINGS</v>
          </cell>
          <cell r="C399">
            <v>-419020220.93000001</v>
          </cell>
          <cell r="D399">
            <v>0</v>
          </cell>
          <cell r="E399">
            <v>0</v>
          </cell>
          <cell r="G399">
            <v>419020220.93000001</v>
          </cell>
          <cell r="H399">
            <v>-419020220.93000001</v>
          </cell>
        </row>
        <row r="400">
          <cell r="A400">
            <v>9999991</v>
          </cell>
          <cell r="B400" t="str">
            <v>CONTRA ACCOUNT - ACQUSITION VALUE</v>
          </cell>
          <cell r="C400">
            <v>0</v>
          </cell>
          <cell r="D400">
            <v>83661495.939999998</v>
          </cell>
          <cell r="E400">
            <v>137557779.69999999</v>
          </cell>
          <cell r="G400">
            <v>53896283.759999998</v>
          </cell>
          <cell r="H400">
            <v>-53896283.75999999</v>
          </cell>
        </row>
        <row r="401">
          <cell r="H401">
            <v>0</v>
          </cell>
        </row>
        <row r="402">
          <cell r="C402">
            <v>1.1920928955078125E-7</v>
          </cell>
          <cell r="D402">
            <v>26486518257.559982</v>
          </cell>
          <cell r="E402">
            <v>26486518257.56002</v>
          </cell>
          <cell r="F402">
            <v>3008405836.5400023</v>
          </cell>
          <cell r="G402">
            <v>3008405836.5399995</v>
          </cell>
          <cell r="H402">
            <v>-3.814697265625E-5</v>
          </cell>
        </row>
        <row r="403">
          <cell r="H403">
            <v>0</v>
          </cell>
        </row>
        <row r="404">
          <cell r="H404">
            <v>0</v>
          </cell>
        </row>
        <row r="405">
          <cell r="H405">
            <v>0</v>
          </cell>
        </row>
        <row r="406">
          <cell r="H406">
            <v>0</v>
          </cell>
        </row>
        <row r="407">
          <cell r="H407">
            <v>0</v>
          </cell>
        </row>
        <row r="408">
          <cell r="H408">
            <v>0</v>
          </cell>
        </row>
        <row r="409">
          <cell r="H409">
            <v>0</v>
          </cell>
        </row>
        <row r="410">
          <cell r="H410">
            <v>0</v>
          </cell>
        </row>
        <row r="411">
          <cell r="H411">
            <v>0</v>
          </cell>
        </row>
        <row r="412">
          <cell r="H412">
            <v>0</v>
          </cell>
        </row>
        <row r="413">
          <cell r="H413">
            <v>0</v>
          </cell>
        </row>
        <row r="414">
          <cell r="H414">
            <v>0</v>
          </cell>
        </row>
        <row r="415">
          <cell r="H415">
            <v>0</v>
          </cell>
        </row>
        <row r="416">
          <cell r="H416">
            <v>0</v>
          </cell>
        </row>
        <row r="417">
          <cell r="H417">
            <v>0</v>
          </cell>
        </row>
        <row r="418">
          <cell r="H418">
            <v>0</v>
          </cell>
        </row>
        <row r="419">
          <cell r="H419">
            <v>0</v>
          </cell>
        </row>
        <row r="420">
          <cell r="H420">
            <v>0</v>
          </cell>
        </row>
        <row r="421">
          <cell r="H421">
            <v>0</v>
          </cell>
        </row>
        <row r="422">
          <cell r="H422">
            <v>0</v>
          </cell>
        </row>
        <row r="423">
          <cell r="H423">
            <v>0</v>
          </cell>
        </row>
        <row r="424">
          <cell r="H424">
            <v>0</v>
          </cell>
        </row>
        <row r="425">
          <cell r="H425">
            <v>0</v>
          </cell>
        </row>
        <row r="426">
          <cell r="H426">
            <v>0</v>
          </cell>
        </row>
        <row r="427">
          <cell r="H427">
            <v>0</v>
          </cell>
        </row>
        <row r="428">
          <cell r="H428">
            <v>0</v>
          </cell>
        </row>
        <row r="429">
          <cell r="H429">
            <v>0</v>
          </cell>
        </row>
        <row r="430">
          <cell r="H430">
            <v>0</v>
          </cell>
        </row>
        <row r="431">
          <cell r="H431">
            <v>0</v>
          </cell>
        </row>
        <row r="432">
          <cell r="H432">
            <v>0</v>
          </cell>
        </row>
        <row r="433">
          <cell r="H433">
            <v>0</v>
          </cell>
        </row>
        <row r="434">
          <cell r="H434">
            <v>0</v>
          </cell>
        </row>
        <row r="435">
          <cell r="H435">
            <v>0</v>
          </cell>
        </row>
        <row r="436">
          <cell r="H436">
            <v>0</v>
          </cell>
        </row>
        <row r="437">
          <cell r="H437">
            <v>0</v>
          </cell>
        </row>
        <row r="438">
          <cell r="H438">
            <v>0</v>
          </cell>
        </row>
        <row r="439">
          <cell r="H439">
            <v>0</v>
          </cell>
        </row>
        <row r="440">
          <cell r="H440">
            <v>0</v>
          </cell>
        </row>
        <row r="441">
          <cell r="H441">
            <v>0</v>
          </cell>
        </row>
        <row r="442">
          <cell r="H442">
            <v>0</v>
          </cell>
        </row>
        <row r="443">
          <cell r="H443">
            <v>0</v>
          </cell>
        </row>
        <row r="444">
          <cell r="H444">
            <v>0</v>
          </cell>
        </row>
        <row r="445">
          <cell r="H445">
            <v>0</v>
          </cell>
        </row>
        <row r="446">
          <cell r="H446">
            <v>0</v>
          </cell>
        </row>
        <row r="447">
          <cell r="H447">
            <v>0</v>
          </cell>
        </row>
        <row r="448">
          <cell r="H448">
            <v>0</v>
          </cell>
        </row>
        <row r="449">
          <cell r="H449">
            <v>0</v>
          </cell>
        </row>
        <row r="450">
          <cell r="H450">
            <v>0</v>
          </cell>
        </row>
        <row r="451">
          <cell r="H451">
            <v>0</v>
          </cell>
        </row>
        <row r="452">
          <cell r="H452">
            <v>0</v>
          </cell>
        </row>
        <row r="453">
          <cell r="H453">
            <v>0</v>
          </cell>
        </row>
        <row r="454">
          <cell r="H454">
            <v>0</v>
          </cell>
        </row>
        <row r="455">
          <cell r="H455">
            <v>0</v>
          </cell>
        </row>
        <row r="456">
          <cell r="H456">
            <v>0</v>
          </cell>
        </row>
        <row r="457">
          <cell r="H457">
            <v>0</v>
          </cell>
        </row>
        <row r="458">
          <cell r="H458">
            <v>0</v>
          </cell>
        </row>
        <row r="459">
          <cell r="H459">
            <v>0</v>
          </cell>
        </row>
        <row r="460">
          <cell r="H460">
            <v>0</v>
          </cell>
        </row>
        <row r="461">
          <cell r="H461">
            <v>0</v>
          </cell>
        </row>
        <row r="462">
          <cell r="H462">
            <v>0</v>
          </cell>
        </row>
        <row r="463">
          <cell r="H463">
            <v>0</v>
          </cell>
        </row>
        <row r="464">
          <cell r="H464">
            <v>0</v>
          </cell>
        </row>
        <row r="465">
          <cell r="H465">
            <v>0</v>
          </cell>
        </row>
        <row r="466">
          <cell r="H466">
            <v>0</v>
          </cell>
        </row>
        <row r="467">
          <cell r="H467">
            <v>0</v>
          </cell>
        </row>
        <row r="468">
          <cell r="H468">
            <v>0</v>
          </cell>
        </row>
        <row r="469">
          <cell r="H469">
            <v>0</v>
          </cell>
        </row>
        <row r="470">
          <cell r="H470">
            <v>0</v>
          </cell>
        </row>
        <row r="471">
          <cell r="H471">
            <v>0</v>
          </cell>
        </row>
        <row r="472">
          <cell r="H472">
            <v>0</v>
          </cell>
        </row>
        <row r="473">
          <cell r="H473">
            <v>0</v>
          </cell>
        </row>
        <row r="474">
          <cell r="H474">
            <v>0</v>
          </cell>
        </row>
        <row r="475">
          <cell r="H475">
            <v>0</v>
          </cell>
        </row>
        <row r="476">
          <cell r="H476">
            <v>0</v>
          </cell>
        </row>
        <row r="477">
          <cell r="H477">
            <v>0</v>
          </cell>
        </row>
        <row r="478">
          <cell r="H478">
            <v>0</v>
          </cell>
        </row>
        <row r="479">
          <cell r="H479">
            <v>0</v>
          </cell>
        </row>
        <row r="480">
          <cell r="H480">
            <v>0</v>
          </cell>
        </row>
        <row r="481">
          <cell r="H481">
            <v>0</v>
          </cell>
        </row>
        <row r="482">
          <cell r="H482">
            <v>0</v>
          </cell>
        </row>
        <row r="483">
          <cell r="H483">
            <v>0</v>
          </cell>
        </row>
        <row r="484">
          <cell r="H484">
            <v>0</v>
          </cell>
        </row>
        <row r="485">
          <cell r="H485">
            <v>0</v>
          </cell>
        </row>
        <row r="486">
          <cell r="H486">
            <v>0</v>
          </cell>
        </row>
        <row r="487">
          <cell r="H487">
            <v>0</v>
          </cell>
        </row>
        <row r="488">
          <cell r="H488">
            <v>0</v>
          </cell>
        </row>
        <row r="489">
          <cell r="H489">
            <v>0</v>
          </cell>
        </row>
        <row r="490">
          <cell r="H490">
            <v>0</v>
          </cell>
        </row>
        <row r="491">
          <cell r="H491">
            <v>0</v>
          </cell>
        </row>
        <row r="492">
          <cell r="H492">
            <v>0</v>
          </cell>
        </row>
        <row r="493">
          <cell r="H493">
            <v>0</v>
          </cell>
        </row>
        <row r="494">
          <cell r="H494">
            <v>0</v>
          </cell>
        </row>
        <row r="495">
          <cell r="H495">
            <v>0</v>
          </cell>
        </row>
        <row r="496">
          <cell r="H496">
            <v>0</v>
          </cell>
        </row>
        <row r="497">
          <cell r="H497">
            <v>0</v>
          </cell>
        </row>
        <row r="498">
          <cell r="H498">
            <v>0</v>
          </cell>
        </row>
        <row r="499">
          <cell r="H499">
            <v>0</v>
          </cell>
        </row>
        <row r="500">
          <cell r="H500">
            <v>0</v>
          </cell>
        </row>
        <row r="501">
          <cell r="H501">
            <v>0</v>
          </cell>
        </row>
        <row r="502">
          <cell r="H502">
            <v>0</v>
          </cell>
        </row>
        <row r="503">
          <cell r="H503">
            <v>0</v>
          </cell>
        </row>
        <row r="504">
          <cell r="H504">
            <v>0</v>
          </cell>
        </row>
        <row r="505">
          <cell r="H505">
            <v>0</v>
          </cell>
        </row>
        <row r="506">
          <cell r="H506">
            <v>0</v>
          </cell>
        </row>
        <row r="507">
          <cell r="H507">
            <v>0</v>
          </cell>
        </row>
        <row r="508">
          <cell r="H508">
            <v>0</v>
          </cell>
        </row>
        <row r="509">
          <cell r="H509">
            <v>0</v>
          </cell>
        </row>
        <row r="510">
          <cell r="H510">
            <v>0</v>
          </cell>
        </row>
        <row r="511">
          <cell r="H511">
            <v>0</v>
          </cell>
        </row>
        <row r="512">
          <cell r="H512">
            <v>0</v>
          </cell>
        </row>
        <row r="513">
          <cell r="H513">
            <v>0</v>
          </cell>
        </row>
        <row r="514">
          <cell r="H514">
            <v>0</v>
          </cell>
        </row>
        <row r="515">
          <cell r="H515">
            <v>0</v>
          </cell>
        </row>
        <row r="516">
          <cell r="H516">
            <v>0</v>
          </cell>
        </row>
        <row r="517">
          <cell r="H517">
            <v>0</v>
          </cell>
        </row>
        <row r="518">
          <cell r="H518">
            <v>0</v>
          </cell>
        </row>
        <row r="519">
          <cell r="H519">
            <v>0</v>
          </cell>
        </row>
        <row r="520">
          <cell r="H520">
            <v>0</v>
          </cell>
        </row>
        <row r="521">
          <cell r="H521">
            <v>0</v>
          </cell>
        </row>
        <row r="522">
          <cell r="H522">
            <v>0</v>
          </cell>
        </row>
        <row r="523">
          <cell r="H523">
            <v>0</v>
          </cell>
        </row>
        <row r="524">
          <cell r="H524">
            <v>0</v>
          </cell>
        </row>
        <row r="525">
          <cell r="H525">
            <v>0</v>
          </cell>
        </row>
        <row r="526">
          <cell r="H526">
            <v>0</v>
          </cell>
        </row>
        <row r="527">
          <cell r="H527">
            <v>0</v>
          </cell>
        </row>
        <row r="528">
          <cell r="H528">
            <v>0</v>
          </cell>
        </row>
        <row r="529">
          <cell r="H529">
            <v>0</v>
          </cell>
        </row>
        <row r="530">
          <cell r="H530">
            <v>0</v>
          </cell>
        </row>
        <row r="531">
          <cell r="H531">
            <v>0</v>
          </cell>
        </row>
        <row r="532">
          <cell r="H532">
            <v>0</v>
          </cell>
        </row>
        <row r="533">
          <cell r="H533">
            <v>0</v>
          </cell>
        </row>
        <row r="534">
          <cell r="H534">
            <v>0</v>
          </cell>
        </row>
        <row r="535">
          <cell r="H535">
            <v>0</v>
          </cell>
        </row>
        <row r="536">
          <cell r="H536">
            <v>0</v>
          </cell>
        </row>
        <row r="537">
          <cell r="H537">
            <v>0</v>
          </cell>
        </row>
        <row r="538">
          <cell r="H538">
            <v>0</v>
          </cell>
        </row>
        <row r="539">
          <cell r="H539">
            <v>0</v>
          </cell>
        </row>
        <row r="540">
          <cell r="H540">
            <v>0</v>
          </cell>
        </row>
        <row r="541">
          <cell r="H541">
            <v>0</v>
          </cell>
        </row>
        <row r="542">
          <cell r="H542">
            <v>0</v>
          </cell>
        </row>
        <row r="543">
          <cell r="H543">
            <v>0</v>
          </cell>
        </row>
        <row r="544">
          <cell r="H544">
            <v>0</v>
          </cell>
        </row>
        <row r="545">
          <cell r="H545">
            <v>0</v>
          </cell>
        </row>
        <row r="546">
          <cell r="H546">
            <v>0</v>
          </cell>
        </row>
        <row r="547">
          <cell r="H547">
            <v>0</v>
          </cell>
        </row>
        <row r="548">
          <cell r="H548">
            <v>0</v>
          </cell>
        </row>
        <row r="549">
          <cell r="H549">
            <v>0</v>
          </cell>
        </row>
        <row r="550">
          <cell r="H550">
            <v>0</v>
          </cell>
        </row>
        <row r="551">
          <cell r="H551">
            <v>0</v>
          </cell>
        </row>
        <row r="552">
          <cell r="H552">
            <v>0</v>
          </cell>
        </row>
        <row r="553">
          <cell r="H553">
            <v>0</v>
          </cell>
        </row>
        <row r="554">
          <cell r="H554">
            <v>0</v>
          </cell>
        </row>
        <row r="555">
          <cell r="H555">
            <v>0</v>
          </cell>
        </row>
        <row r="556">
          <cell r="H556">
            <v>0</v>
          </cell>
        </row>
        <row r="557">
          <cell r="H557">
            <v>0</v>
          </cell>
        </row>
        <row r="558">
          <cell r="H558">
            <v>0</v>
          </cell>
        </row>
        <row r="559">
          <cell r="H559">
            <v>0</v>
          </cell>
        </row>
        <row r="560">
          <cell r="H560">
            <v>0</v>
          </cell>
        </row>
        <row r="561">
          <cell r="H561">
            <v>0</v>
          </cell>
        </row>
        <row r="562">
          <cell r="H562">
            <v>0</v>
          </cell>
        </row>
        <row r="563">
          <cell r="H563">
            <v>0</v>
          </cell>
        </row>
        <row r="564">
          <cell r="H564">
            <v>0</v>
          </cell>
        </row>
        <row r="565">
          <cell r="H565">
            <v>0</v>
          </cell>
        </row>
        <row r="566">
          <cell r="H566">
            <v>0</v>
          </cell>
        </row>
        <row r="567">
          <cell r="H567">
            <v>0</v>
          </cell>
        </row>
        <row r="568">
          <cell r="H568">
            <v>0</v>
          </cell>
        </row>
        <row r="569">
          <cell r="H569">
            <v>0</v>
          </cell>
        </row>
        <row r="570">
          <cell r="H570">
            <v>0</v>
          </cell>
        </row>
        <row r="571">
          <cell r="H571">
            <v>0</v>
          </cell>
        </row>
        <row r="572">
          <cell r="H572">
            <v>0</v>
          </cell>
        </row>
        <row r="573">
          <cell r="H573">
            <v>0</v>
          </cell>
        </row>
        <row r="574">
          <cell r="H574">
            <v>0</v>
          </cell>
        </row>
        <row r="575">
          <cell r="H575">
            <v>0</v>
          </cell>
        </row>
        <row r="576">
          <cell r="H576">
            <v>0</v>
          </cell>
        </row>
        <row r="577">
          <cell r="H577">
            <v>0</v>
          </cell>
        </row>
        <row r="578">
          <cell r="H578">
            <v>0</v>
          </cell>
        </row>
        <row r="579">
          <cell r="H579">
            <v>0</v>
          </cell>
        </row>
        <row r="580">
          <cell r="H580">
            <v>0</v>
          </cell>
        </row>
        <row r="581">
          <cell r="H581">
            <v>0</v>
          </cell>
        </row>
        <row r="582">
          <cell r="H582">
            <v>0</v>
          </cell>
        </row>
        <row r="583">
          <cell r="H583">
            <v>0</v>
          </cell>
        </row>
        <row r="584">
          <cell r="H584">
            <v>0</v>
          </cell>
        </row>
        <row r="585">
          <cell r="H585">
            <v>0</v>
          </cell>
        </row>
        <row r="586">
          <cell r="H586">
            <v>0</v>
          </cell>
        </row>
        <row r="587">
          <cell r="H587">
            <v>0</v>
          </cell>
        </row>
        <row r="588">
          <cell r="H588">
            <v>0</v>
          </cell>
        </row>
        <row r="589">
          <cell r="H589">
            <v>0</v>
          </cell>
        </row>
        <row r="590">
          <cell r="H590">
            <v>0</v>
          </cell>
        </row>
        <row r="591">
          <cell r="H591">
            <v>0</v>
          </cell>
        </row>
        <row r="592">
          <cell r="H592">
            <v>0</v>
          </cell>
        </row>
        <row r="593">
          <cell r="H593">
            <v>0</v>
          </cell>
        </row>
        <row r="594">
          <cell r="H594">
            <v>0</v>
          </cell>
        </row>
        <row r="595">
          <cell r="H595">
            <v>0</v>
          </cell>
        </row>
        <row r="596">
          <cell r="H596">
            <v>0</v>
          </cell>
        </row>
        <row r="597">
          <cell r="H597">
            <v>0</v>
          </cell>
        </row>
        <row r="598">
          <cell r="H598">
            <v>0</v>
          </cell>
        </row>
        <row r="599">
          <cell r="H599">
            <v>0</v>
          </cell>
        </row>
        <row r="600">
          <cell r="H600">
            <v>0</v>
          </cell>
        </row>
        <row r="601">
          <cell r="H601">
            <v>0</v>
          </cell>
        </row>
        <row r="602">
          <cell r="H602">
            <v>0</v>
          </cell>
        </row>
        <row r="603">
          <cell r="H603">
            <v>0</v>
          </cell>
        </row>
        <row r="604">
          <cell r="H604">
            <v>0</v>
          </cell>
        </row>
        <row r="605">
          <cell r="H605">
            <v>0</v>
          </cell>
        </row>
        <row r="606">
          <cell r="H606">
            <v>0</v>
          </cell>
        </row>
        <row r="607">
          <cell r="H607">
            <v>0</v>
          </cell>
        </row>
        <row r="608">
          <cell r="H608">
            <v>0</v>
          </cell>
        </row>
        <row r="609">
          <cell r="H609">
            <v>0</v>
          </cell>
        </row>
        <row r="610">
          <cell r="H610">
            <v>0</v>
          </cell>
        </row>
        <row r="611">
          <cell r="H611">
            <v>0</v>
          </cell>
        </row>
        <row r="612">
          <cell r="H612">
            <v>0</v>
          </cell>
        </row>
        <row r="613">
          <cell r="H613">
            <v>0</v>
          </cell>
        </row>
        <row r="614">
          <cell r="H614">
            <v>0</v>
          </cell>
        </row>
        <row r="615">
          <cell r="H615">
            <v>0</v>
          </cell>
        </row>
        <row r="616">
          <cell r="H616">
            <v>0</v>
          </cell>
        </row>
        <row r="617">
          <cell r="H617">
            <v>0</v>
          </cell>
        </row>
        <row r="618">
          <cell r="H618">
            <v>0</v>
          </cell>
        </row>
        <row r="619">
          <cell r="H619">
            <v>0</v>
          </cell>
        </row>
        <row r="620">
          <cell r="H620">
            <v>0</v>
          </cell>
        </row>
        <row r="621">
          <cell r="H621">
            <v>0</v>
          </cell>
        </row>
        <row r="622">
          <cell r="H622">
            <v>0</v>
          </cell>
        </row>
        <row r="623">
          <cell r="H623">
            <v>0</v>
          </cell>
        </row>
        <row r="624">
          <cell r="H624">
            <v>0</v>
          </cell>
        </row>
        <row r="625">
          <cell r="H625">
            <v>0</v>
          </cell>
        </row>
        <row r="626">
          <cell r="H626">
            <v>0</v>
          </cell>
        </row>
        <row r="627">
          <cell r="H627">
            <v>0</v>
          </cell>
        </row>
        <row r="628">
          <cell r="H628">
            <v>0</v>
          </cell>
        </row>
        <row r="629">
          <cell r="H629">
            <v>0</v>
          </cell>
        </row>
        <row r="630">
          <cell r="H630">
            <v>0</v>
          </cell>
        </row>
        <row r="631">
          <cell r="H631">
            <v>0</v>
          </cell>
        </row>
        <row r="632">
          <cell r="H632">
            <v>0</v>
          </cell>
        </row>
        <row r="633">
          <cell r="H633">
            <v>0</v>
          </cell>
        </row>
        <row r="634">
          <cell r="H634">
            <v>0</v>
          </cell>
        </row>
        <row r="635">
          <cell r="H635">
            <v>0</v>
          </cell>
        </row>
        <row r="636">
          <cell r="H636">
            <v>0</v>
          </cell>
        </row>
        <row r="637">
          <cell r="H637">
            <v>0</v>
          </cell>
        </row>
        <row r="638">
          <cell r="H638">
            <v>0</v>
          </cell>
        </row>
        <row r="639">
          <cell r="H639">
            <v>0</v>
          </cell>
        </row>
        <row r="640">
          <cell r="H640">
            <v>0</v>
          </cell>
        </row>
        <row r="641">
          <cell r="H641">
            <v>0</v>
          </cell>
        </row>
        <row r="642">
          <cell r="H642">
            <v>0</v>
          </cell>
        </row>
        <row r="643">
          <cell r="H643">
            <v>0</v>
          </cell>
        </row>
        <row r="644">
          <cell r="H644">
            <v>0</v>
          </cell>
        </row>
        <row r="645">
          <cell r="H645">
            <v>0</v>
          </cell>
        </row>
        <row r="646">
          <cell r="H646">
            <v>0</v>
          </cell>
        </row>
        <row r="647">
          <cell r="H647">
            <v>0</v>
          </cell>
        </row>
        <row r="648">
          <cell r="H648">
            <v>0</v>
          </cell>
        </row>
        <row r="649">
          <cell r="H649">
            <v>0</v>
          </cell>
        </row>
        <row r="650">
          <cell r="H650">
            <v>0</v>
          </cell>
        </row>
        <row r="651">
          <cell r="H651">
            <v>0</v>
          </cell>
        </row>
        <row r="652">
          <cell r="H652">
            <v>0</v>
          </cell>
        </row>
        <row r="653">
          <cell r="H653">
            <v>0</v>
          </cell>
        </row>
        <row r="654">
          <cell r="H654">
            <v>0</v>
          </cell>
        </row>
        <row r="655">
          <cell r="H655">
            <v>0</v>
          </cell>
        </row>
        <row r="656">
          <cell r="H656">
            <v>0</v>
          </cell>
        </row>
        <row r="657">
          <cell r="H657">
            <v>0</v>
          </cell>
        </row>
        <row r="658">
          <cell r="H658">
            <v>0</v>
          </cell>
        </row>
        <row r="659">
          <cell r="H659">
            <v>0</v>
          </cell>
        </row>
        <row r="660">
          <cell r="H660">
            <v>0</v>
          </cell>
        </row>
        <row r="661">
          <cell r="H661">
            <v>0</v>
          </cell>
        </row>
        <row r="662">
          <cell r="H662">
            <v>0</v>
          </cell>
        </row>
        <row r="663">
          <cell r="H663">
            <v>0</v>
          </cell>
        </row>
        <row r="664">
          <cell r="H664">
            <v>0</v>
          </cell>
        </row>
        <row r="665">
          <cell r="H665">
            <v>0</v>
          </cell>
        </row>
        <row r="666">
          <cell r="H666">
            <v>0</v>
          </cell>
        </row>
        <row r="667">
          <cell r="H667">
            <v>0</v>
          </cell>
        </row>
        <row r="668">
          <cell r="H668">
            <v>0</v>
          </cell>
        </row>
        <row r="669">
          <cell r="H669">
            <v>0</v>
          </cell>
        </row>
        <row r="670">
          <cell r="H670">
            <v>0</v>
          </cell>
        </row>
        <row r="671">
          <cell r="H671">
            <v>0</v>
          </cell>
        </row>
        <row r="672">
          <cell r="H672">
            <v>0</v>
          </cell>
        </row>
        <row r="673">
          <cell r="H673">
            <v>0</v>
          </cell>
        </row>
        <row r="674">
          <cell r="H674">
            <v>0</v>
          </cell>
        </row>
        <row r="675">
          <cell r="H675">
            <v>0</v>
          </cell>
        </row>
        <row r="676">
          <cell r="H676">
            <v>0</v>
          </cell>
        </row>
        <row r="677">
          <cell r="H677">
            <v>0</v>
          </cell>
        </row>
        <row r="678">
          <cell r="H678">
            <v>0</v>
          </cell>
        </row>
        <row r="679">
          <cell r="H679">
            <v>0</v>
          </cell>
        </row>
        <row r="680">
          <cell r="H680">
            <v>0</v>
          </cell>
        </row>
        <row r="681">
          <cell r="H681">
            <v>0</v>
          </cell>
        </row>
        <row r="682">
          <cell r="H682">
            <v>0</v>
          </cell>
        </row>
        <row r="683">
          <cell r="H683">
            <v>0</v>
          </cell>
        </row>
        <row r="684">
          <cell r="H684">
            <v>0</v>
          </cell>
        </row>
        <row r="685">
          <cell r="H685">
            <v>0</v>
          </cell>
        </row>
        <row r="686">
          <cell r="H686">
            <v>0</v>
          </cell>
        </row>
        <row r="687">
          <cell r="H687">
            <v>0</v>
          </cell>
        </row>
        <row r="688">
          <cell r="H688">
            <v>0</v>
          </cell>
        </row>
        <row r="689">
          <cell r="H689">
            <v>0</v>
          </cell>
        </row>
        <row r="690">
          <cell r="H690">
            <v>0</v>
          </cell>
        </row>
        <row r="691">
          <cell r="H691">
            <v>0</v>
          </cell>
        </row>
        <row r="692">
          <cell r="H692">
            <v>0</v>
          </cell>
        </row>
        <row r="693">
          <cell r="H693">
            <v>0</v>
          </cell>
        </row>
        <row r="694">
          <cell r="H694">
            <v>0</v>
          </cell>
        </row>
        <row r="695">
          <cell r="H695">
            <v>0</v>
          </cell>
        </row>
        <row r="696">
          <cell r="H696">
            <v>0</v>
          </cell>
        </row>
        <row r="697">
          <cell r="H697">
            <v>0</v>
          </cell>
        </row>
        <row r="698">
          <cell r="H698">
            <v>0</v>
          </cell>
        </row>
        <row r="699">
          <cell r="H699">
            <v>0</v>
          </cell>
        </row>
        <row r="700">
          <cell r="H700">
            <v>0</v>
          </cell>
        </row>
        <row r="701">
          <cell r="H701">
            <v>0</v>
          </cell>
        </row>
        <row r="702">
          <cell r="H702">
            <v>0</v>
          </cell>
        </row>
        <row r="703">
          <cell r="H703">
            <v>0</v>
          </cell>
        </row>
        <row r="704">
          <cell r="H704">
            <v>0</v>
          </cell>
        </row>
        <row r="705">
          <cell r="H705">
            <v>0</v>
          </cell>
        </row>
        <row r="706">
          <cell r="H706">
            <v>0</v>
          </cell>
        </row>
        <row r="707">
          <cell r="H707">
            <v>0</v>
          </cell>
        </row>
        <row r="708">
          <cell r="H708">
            <v>0</v>
          </cell>
        </row>
        <row r="709">
          <cell r="H709">
            <v>0</v>
          </cell>
        </row>
        <row r="710">
          <cell r="H710">
            <v>0</v>
          </cell>
        </row>
        <row r="711">
          <cell r="H711">
            <v>0</v>
          </cell>
        </row>
        <row r="712">
          <cell r="H712">
            <v>0</v>
          </cell>
        </row>
        <row r="713">
          <cell r="H713">
            <v>0</v>
          </cell>
        </row>
        <row r="714">
          <cell r="H714">
            <v>0</v>
          </cell>
        </row>
        <row r="715">
          <cell r="H715">
            <v>0</v>
          </cell>
        </row>
        <row r="716">
          <cell r="H716">
            <v>0</v>
          </cell>
        </row>
        <row r="717">
          <cell r="H717">
            <v>0</v>
          </cell>
        </row>
        <row r="718">
          <cell r="H718">
            <v>0</v>
          </cell>
        </row>
        <row r="719">
          <cell r="H719">
            <v>0</v>
          </cell>
        </row>
        <row r="720">
          <cell r="H720">
            <v>0</v>
          </cell>
        </row>
        <row r="721">
          <cell r="H721">
            <v>0</v>
          </cell>
        </row>
        <row r="722">
          <cell r="H722">
            <v>0</v>
          </cell>
        </row>
        <row r="723">
          <cell r="H723">
            <v>0</v>
          </cell>
        </row>
        <row r="724">
          <cell r="H724">
            <v>0</v>
          </cell>
        </row>
        <row r="725">
          <cell r="H725">
            <v>0</v>
          </cell>
        </row>
        <row r="726">
          <cell r="H726">
            <v>0</v>
          </cell>
        </row>
        <row r="727">
          <cell r="H727">
            <v>0</v>
          </cell>
        </row>
        <row r="728">
          <cell r="H728">
            <v>0</v>
          </cell>
        </row>
        <row r="729">
          <cell r="H729">
            <v>0</v>
          </cell>
        </row>
        <row r="730">
          <cell r="H730">
            <v>0</v>
          </cell>
        </row>
        <row r="731">
          <cell r="H731">
            <v>0</v>
          </cell>
        </row>
        <row r="732">
          <cell r="H732">
            <v>0</v>
          </cell>
        </row>
        <row r="733">
          <cell r="H733">
            <v>0</v>
          </cell>
        </row>
        <row r="734">
          <cell r="H734">
            <v>0</v>
          </cell>
        </row>
        <row r="735">
          <cell r="H735">
            <v>0</v>
          </cell>
        </row>
        <row r="736">
          <cell r="H736">
            <v>0</v>
          </cell>
        </row>
        <row r="737">
          <cell r="H737">
            <v>0</v>
          </cell>
        </row>
        <row r="738">
          <cell r="H738">
            <v>0</v>
          </cell>
        </row>
        <row r="739">
          <cell r="H739">
            <v>0</v>
          </cell>
        </row>
        <row r="740">
          <cell r="H740">
            <v>0</v>
          </cell>
        </row>
        <row r="741">
          <cell r="H741">
            <v>0</v>
          </cell>
        </row>
        <row r="742">
          <cell r="H742">
            <v>0</v>
          </cell>
        </row>
        <row r="743">
          <cell r="H743">
            <v>0</v>
          </cell>
        </row>
        <row r="744">
          <cell r="H744">
            <v>0</v>
          </cell>
        </row>
        <row r="745">
          <cell r="H745">
            <v>0</v>
          </cell>
        </row>
        <row r="746">
          <cell r="H746">
            <v>0</v>
          </cell>
        </row>
        <row r="747">
          <cell r="H747">
            <v>0</v>
          </cell>
        </row>
        <row r="748">
          <cell r="H748">
            <v>0</v>
          </cell>
        </row>
        <row r="749">
          <cell r="H749">
            <v>0</v>
          </cell>
        </row>
        <row r="750">
          <cell r="H750">
            <v>0</v>
          </cell>
        </row>
        <row r="751">
          <cell r="H751">
            <v>0</v>
          </cell>
        </row>
        <row r="752">
          <cell r="H752">
            <v>0</v>
          </cell>
        </row>
        <row r="753">
          <cell r="H753">
            <v>0</v>
          </cell>
        </row>
        <row r="754">
          <cell r="H754">
            <v>0</v>
          </cell>
        </row>
        <row r="755">
          <cell r="H755">
            <v>0</v>
          </cell>
        </row>
        <row r="756">
          <cell r="H756">
            <v>0</v>
          </cell>
        </row>
        <row r="757">
          <cell r="H757">
            <v>0</v>
          </cell>
        </row>
        <row r="758">
          <cell r="H758">
            <v>0</v>
          </cell>
        </row>
        <row r="759">
          <cell r="H759">
            <v>0</v>
          </cell>
        </row>
        <row r="760">
          <cell r="H760">
            <v>0</v>
          </cell>
        </row>
        <row r="761">
          <cell r="H761">
            <v>0</v>
          </cell>
        </row>
        <row r="762">
          <cell r="H762">
            <v>0</v>
          </cell>
        </row>
        <row r="763">
          <cell r="H763">
            <v>0</v>
          </cell>
        </row>
        <row r="764">
          <cell r="H764">
            <v>0</v>
          </cell>
        </row>
        <row r="765">
          <cell r="H765">
            <v>0</v>
          </cell>
        </row>
        <row r="766">
          <cell r="H766">
            <v>0</v>
          </cell>
        </row>
        <row r="767">
          <cell r="H767">
            <v>0</v>
          </cell>
        </row>
        <row r="768">
          <cell r="H768">
            <v>0</v>
          </cell>
        </row>
        <row r="769">
          <cell r="H769">
            <v>0</v>
          </cell>
        </row>
        <row r="770">
          <cell r="H770">
            <v>0</v>
          </cell>
        </row>
        <row r="771">
          <cell r="H771">
            <v>0</v>
          </cell>
        </row>
        <row r="772">
          <cell r="H772">
            <v>0</v>
          </cell>
        </row>
        <row r="773">
          <cell r="H773">
            <v>0</v>
          </cell>
        </row>
        <row r="774">
          <cell r="H774">
            <v>0</v>
          </cell>
        </row>
        <row r="775">
          <cell r="H775">
            <v>0</v>
          </cell>
        </row>
        <row r="776">
          <cell r="H776">
            <v>0</v>
          </cell>
        </row>
        <row r="777">
          <cell r="H777">
            <v>0</v>
          </cell>
        </row>
        <row r="778">
          <cell r="H778">
            <v>0</v>
          </cell>
        </row>
        <row r="779">
          <cell r="H779">
            <v>0</v>
          </cell>
        </row>
        <row r="780">
          <cell r="H780">
            <v>0</v>
          </cell>
        </row>
        <row r="781">
          <cell r="H781">
            <v>0</v>
          </cell>
        </row>
        <row r="782">
          <cell r="H782">
            <v>0</v>
          </cell>
        </row>
        <row r="783">
          <cell r="H783">
            <v>0</v>
          </cell>
        </row>
        <row r="784">
          <cell r="H784">
            <v>0</v>
          </cell>
        </row>
        <row r="785">
          <cell r="H785">
            <v>0</v>
          </cell>
        </row>
        <row r="786">
          <cell r="H786">
            <v>0</v>
          </cell>
        </row>
        <row r="787">
          <cell r="H787">
            <v>0</v>
          </cell>
        </row>
        <row r="788">
          <cell r="H788">
            <v>0</v>
          </cell>
        </row>
        <row r="789">
          <cell r="H789">
            <v>0</v>
          </cell>
        </row>
        <row r="790">
          <cell r="H790">
            <v>0</v>
          </cell>
        </row>
        <row r="791">
          <cell r="H791">
            <v>0</v>
          </cell>
        </row>
        <row r="792">
          <cell r="H792">
            <v>0</v>
          </cell>
        </row>
        <row r="793">
          <cell r="H793">
            <v>0</v>
          </cell>
        </row>
        <row r="794">
          <cell r="H794">
            <v>0</v>
          </cell>
        </row>
        <row r="795">
          <cell r="H795">
            <v>0</v>
          </cell>
        </row>
        <row r="796">
          <cell r="H796">
            <v>0</v>
          </cell>
        </row>
        <row r="797">
          <cell r="H797">
            <v>0</v>
          </cell>
        </row>
        <row r="798">
          <cell r="H798">
            <v>0</v>
          </cell>
        </row>
        <row r="799">
          <cell r="H799">
            <v>0</v>
          </cell>
        </row>
        <row r="800">
          <cell r="H800">
            <v>0</v>
          </cell>
        </row>
        <row r="801">
          <cell r="H801">
            <v>0</v>
          </cell>
        </row>
        <row r="802">
          <cell r="H802">
            <v>0</v>
          </cell>
        </row>
        <row r="803">
          <cell r="H803">
            <v>0</v>
          </cell>
        </row>
        <row r="804">
          <cell r="H804">
            <v>0</v>
          </cell>
        </row>
        <row r="805">
          <cell r="H805">
            <v>0</v>
          </cell>
        </row>
        <row r="806">
          <cell r="H806">
            <v>0</v>
          </cell>
        </row>
        <row r="807">
          <cell r="H807">
            <v>0</v>
          </cell>
        </row>
        <row r="808">
          <cell r="H808">
            <v>0</v>
          </cell>
        </row>
        <row r="809">
          <cell r="H809">
            <v>0</v>
          </cell>
        </row>
        <row r="810">
          <cell r="H810">
            <v>0</v>
          </cell>
        </row>
        <row r="811">
          <cell r="H811">
            <v>0</v>
          </cell>
        </row>
        <row r="812">
          <cell r="H812">
            <v>0</v>
          </cell>
        </row>
        <row r="813">
          <cell r="H813">
            <v>0</v>
          </cell>
        </row>
        <row r="814">
          <cell r="H814">
            <v>0</v>
          </cell>
        </row>
        <row r="815">
          <cell r="H815">
            <v>0</v>
          </cell>
        </row>
        <row r="816">
          <cell r="H816">
            <v>0</v>
          </cell>
        </row>
        <row r="817">
          <cell r="H817">
            <v>0</v>
          </cell>
        </row>
        <row r="818">
          <cell r="H818">
            <v>0</v>
          </cell>
        </row>
        <row r="819">
          <cell r="H819">
            <v>0</v>
          </cell>
        </row>
        <row r="820">
          <cell r="H820">
            <v>0</v>
          </cell>
        </row>
        <row r="821">
          <cell r="H821">
            <v>0</v>
          </cell>
        </row>
        <row r="822">
          <cell r="H822">
            <v>0</v>
          </cell>
        </row>
        <row r="823">
          <cell r="H823">
            <v>0</v>
          </cell>
        </row>
        <row r="824">
          <cell r="H824">
            <v>0</v>
          </cell>
        </row>
        <row r="825">
          <cell r="H825">
            <v>0</v>
          </cell>
        </row>
        <row r="826">
          <cell r="H826">
            <v>0</v>
          </cell>
        </row>
        <row r="827">
          <cell r="H827">
            <v>0</v>
          </cell>
        </row>
        <row r="828">
          <cell r="H828">
            <v>0</v>
          </cell>
        </row>
        <row r="829">
          <cell r="H829">
            <v>0</v>
          </cell>
        </row>
        <row r="830">
          <cell r="H830">
            <v>0</v>
          </cell>
        </row>
        <row r="831">
          <cell r="H831">
            <v>0</v>
          </cell>
        </row>
        <row r="832">
          <cell r="H832">
            <v>0</v>
          </cell>
        </row>
        <row r="833">
          <cell r="H833">
            <v>0</v>
          </cell>
        </row>
        <row r="834">
          <cell r="H834">
            <v>0</v>
          </cell>
        </row>
        <row r="835">
          <cell r="H835">
            <v>0</v>
          </cell>
        </row>
        <row r="836">
          <cell r="H836">
            <v>0</v>
          </cell>
        </row>
        <row r="837">
          <cell r="H837">
            <v>0</v>
          </cell>
        </row>
        <row r="838">
          <cell r="H838">
            <v>0</v>
          </cell>
        </row>
        <row r="839">
          <cell r="H839">
            <v>0</v>
          </cell>
        </row>
        <row r="840">
          <cell r="H840">
            <v>0</v>
          </cell>
        </row>
        <row r="841">
          <cell r="H841">
            <v>0</v>
          </cell>
        </row>
        <row r="842">
          <cell r="H842">
            <v>0</v>
          </cell>
        </row>
        <row r="843">
          <cell r="H843">
            <v>0</v>
          </cell>
        </row>
        <row r="844">
          <cell r="H844">
            <v>0</v>
          </cell>
        </row>
        <row r="845">
          <cell r="H845">
            <v>0</v>
          </cell>
        </row>
        <row r="846">
          <cell r="H846">
            <v>0</v>
          </cell>
        </row>
        <row r="847">
          <cell r="H847">
            <v>0</v>
          </cell>
        </row>
        <row r="848">
          <cell r="H848">
            <v>0</v>
          </cell>
        </row>
        <row r="849">
          <cell r="H849">
            <v>0</v>
          </cell>
        </row>
        <row r="850">
          <cell r="H850">
            <v>0</v>
          </cell>
        </row>
        <row r="851">
          <cell r="H851">
            <v>0</v>
          </cell>
        </row>
        <row r="852">
          <cell r="H852">
            <v>0</v>
          </cell>
        </row>
        <row r="853">
          <cell r="H853">
            <v>0</v>
          </cell>
        </row>
        <row r="854">
          <cell r="H854">
            <v>0</v>
          </cell>
        </row>
        <row r="855">
          <cell r="H855">
            <v>0</v>
          </cell>
        </row>
        <row r="856">
          <cell r="H856">
            <v>0</v>
          </cell>
        </row>
        <row r="857">
          <cell r="H857">
            <v>0</v>
          </cell>
        </row>
        <row r="858">
          <cell r="H858">
            <v>0</v>
          </cell>
        </row>
        <row r="859">
          <cell r="H859">
            <v>0</v>
          </cell>
        </row>
        <row r="860">
          <cell r="H860">
            <v>0</v>
          </cell>
        </row>
        <row r="861">
          <cell r="H861">
            <v>0</v>
          </cell>
        </row>
        <row r="862">
          <cell r="H862">
            <v>0</v>
          </cell>
        </row>
        <row r="863">
          <cell r="H863">
            <v>0</v>
          </cell>
        </row>
        <row r="864">
          <cell r="H864">
            <v>0</v>
          </cell>
        </row>
        <row r="865">
          <cell r="H865">
            <v>0</v>
          </cell>
        </row>
        <row r="866">
          <cell r="H866">
            <v>0</v>
          </cell>
        </row>
        <row r="867">
          <cell r="H867">
            <v>0</v>
          </cell>
        </row>
        <row r="868">
          <cell r="H868">
            <v>0</v>
          </cell>
        </row>
        <row r="869">
          <cell r="H869">
            <v>0</v>
          </cell>
        </row>
        <row r="870">
          <cell r="H870">
            <v>0</v>
          </cell>
        </row>
        <row r="871">
          <cell r="H871">
            <v>0</v>
          </cell>
        </row>
        <row r="872">
          <cell r="H872">
            <v>0</v>
          </cell>
        </row>
        <row r="873">
          <cell r="H873">
            <v>0</v>
          </cell>
        </row>
        <row r="874">
          <cell r="H874">
            <v>0</v>
          </cell>
        </row>
        <row r="875">
          <cell r="H875">
            <v>0</v>
          </cell>
        </row>
        <row r="876">
          <cell r="H876">
            <v>0</v>
          </cell>
        </row>
        <row r="877">
          <cell r="H877">
            <v>0</v>
          </cell>
        </row>
        <row r="878">
          <cell r="H878">
            <v>0</v>
          </cell>
        </row>
        <row r="879">
          <cell r="H879">
            <v>0</v>
          </cell>
        </row>
        <row r="880">
          <cell r="H880">
            <v>0</v>
          </cell>
        </row>
        <row r="881">
          <cell r="H881">
            <v>0</v>
          </cell>
        </row>
        <row r="882">
          <cell r="H882">
            <v>0</v>
          </cell>
        </row>
        <row r="883">
          <cell r="H883">
            <v>0</v>
          </cell>
        </row>
        <row r="884">
          <cell r="H884">
            <v>0</v>
          </cell>
        </row>
        <row r="885">
          <cell r="H885">
            <v>0</v>
          </cell>
        </row>
        <row r="886">
          <cell r="H886">
            <v>0</v>
          </cell>
        </row>
        <row r="887">
          <cell r="H887">
            <v>0</v>
          </cell>
        </row>
        <row r="888">
          <cell r="H888">
            <v>0</v>
          </cell>
        </row>
        <row r="889">
          <cell r="H889">
            <v>0</v>
          </cell>
        </row>
        <row r="890">
          <cell r="H890">
            <v>0</v>
          </cell>
        </row>
        <row r="891">
          <cell r="H891">
            <v>0</v>
          </cell>
        </row>
        <row r="892">
          <cell r="H892">
            <v>0</v>
          </cell>
        </row>
        <row r="893">
          <cell r="H893">
            <v>0</v>
          </cell>
        </row>
        <row r="894">
          <cell r="H894">
            <v>0</v>
          </cell>
        </row>
        <row r="895">
          <cell r="H895">
            <v>0</v>
          </cell>
        </row>
        <row r="896">
          <cell r="H896">
            <v>0</v>
          </cell>
        </row>
        <row r="897">
          <cell r="H897">
            <v>0</v>
          </cell>
        </row>
        <row r="898">
          <cell r="H898">
            <v>0</v>
          </cell>
        </row>
        <row r="899">
          <cell r="H899">
            <v>0</v>
          </cell>
        </row>
        <row r="900">
          <cell r="H900">
            <v>0</v>
          </cell>
        </row>
        <row r="901">
          <cell r="H901">
            <v>0</v>
          </cell>
        </row>
        <row r="902">
          <cell r="H902">
            <v>0</v>
          </cell>
        </row>
        <row r="903">
          <cell r="H903">
            <v>0</v>
          </cell>
        </row>
        <row r="904">
          <cell r="H904">
            <v>0</v>
          </cell>
        </row>
        <row r="905">
          <cell r="H905">
            <v>0</v>
          </cell>
        </row>
        <row r="906">
          <cell r="H906">
            <v>0</v>
          </cell>
        </row>
        <row r="907">
          <cell r="H907">
            <v>0</v>
          </cell>
        </row>
        <row r="908">
          <cell r="H908">
            <v>0</v>
          </cell>
        </row>
        <row r="909">
          <cell r="H909">
            <v>0</v>
          </cell>
        </row>
        <row r="910">
          <cell r="H910">
            <v>0</v>
          </cell>
        </row>
        <row r="911">
          <cell r="H911">
            <v>0</v>
          </cell>
        </row>
        <row r="912">
          <cell r="H912">
            <v>0</v>
          </cell>
        </row>
        <row r="913">
          <cell r="H913">
            <v>0</v>
          </cell>
        </row>
        <row r="914">
          <cell r="H914">
            <v>0</v>
          </cell>
        </row>
        <row r="915">
          <cell r="H915">
            <v>0</v>
          </cell>
        </row>
        <row r="916">
          <cell r="H916">
            <v>0</v>
          </cell>
        </row>
        <row r="917">
          <cell r="H917">
            <v>0</v>
          </cell>
        </row>
        <row r="918">
          <cell r="H918">
            <v>0</v>
          </cell>
        </row>
        <row r="919">
          <cell r="H919">
            <v>0</v>
          </cell>
        </row>
        <row r="920">
          <cell r="H920">
            <v>0</v>
          </cell>
        </row>
        <row r="921">
          <cell r="H921">
            <v>0</v>
          </cell>
        </row>
        <row r="922">
          <cell r="H922">
            <v>0</v>
          </cell>
        </row>
        <row r="923">
          <cell r="H923">
            <v>0</v>
          </cell>
        </row>
        <row r="924">
          <cell r="H924">
            <v>0</v>
          </cell>
        </row>
        <row r="925">
          <cell r="H925">
            <v>0</v>
          </cell>
        </row>
        <row r="926">
          <cell r="H926">
            <v>0</v>
          </cell>
        </row>
        <row r="927">
          <cell r="H927">
            <v>0</v>
          </cell>
        </row>
        <row r="928">
          <cell r="H928">
            <v>0</v>
          </cell>
        </row>
        <row r="929">
          <cell r="H929">
            <v>0</v>
          </cell>
        </row>
        <row r="930">
          <cell r="H930">
            <v>0</v>
          </cell>
        </row>
        <row r="931">
          <cell r="H931">
            <v>0</v>
          </cell>
        </row>
        <row r="932">
          <cell r="H932">
            <v>0</v>
          </cell>
        </row>
        <row r="933">
          <cell r="H933">
            <v>0</v>
          </cell>
        </row>
        <row r="934">
          <cell r="H934">
            <v>0</v>
          </cell>
        </row>
        <row r="935">
          <cell r="H935">
            <v>0</v>
          </cell>
        </row>
        <row r="936">
          <cell r="H936">
            <v>0</v>
          </cell>
        </row>
        <row r="937">
          <cell r="H937">
            <v>0</v>
          </cell>
        </row>
        <row r="938">
          <cell r="H938">
            <v>0</v>
          </cell>
        </row>
        <row r="939">
          <cell r="H939">
            <v>0</v>
          </cell>
        </row>
        <row r="940">
          <cell r="H940">
            <v>0</v>
          </cell>
        </row>
        <row r="941">
          <cell r="H941">
            <v>0</v>
          </cell>
        </row>
        <row r="942">
          <cell r="H942">
            <v>0</v>
          </cell>
        </row>
        <row r="943">
          <cell r="H943">
            <v>0</v>
          </cell>
        </row>
        <row r="944">
          <cell r="H944">
            <v>0</v>
          </cell>
        </row>
        <row r="945">
          <cell r="H945">
            <v>0</v>
          </cell>
        </row>
        <row r="946">
          <cell r="H946">
            <v>0</v>
          </cell>
        </row>
        <row r="947">
          <cell r="H947">
            <v>0</v>
          </cell>
        </row>
        <row r="948">
          <cell r="H948">
            <v>0</v>
          </cell>
        </row>
        <row r="949">
          <cell r="H949">
            <v>0</v>
          </cell>
        </row>
        <row r="950">
          <cell r="H950">
            <v>0</v>
          </cell>
        </row>
        <row r="951">
          <cell r="H951">
            <v>0</v>
          </cell>
        </row>
        <row r="952">
          <cell r="H952">
            <v>0</v>
          </cell>
        </row>
        <row r="953">
          <cell r="H953">
            <v>0</v>
          </cell>
        </row>
        <row r="954">
          <cell r="H954">
            <v>0</v>
          </cell>
        </row>
        <row r="955">
          <cell r="H955">
            <v>0</v>
          </cell>
        </row>
        <row r="956">
          <cell r="H956">
            <v>0</v>
          </cell>
        </row>
        <row r="957">
          <cell r="H957">
            <v>0</v>
          </cell>
        </row>
        <row r="958">
          <cell r="H958">
            <v>0</v>
          </cell>
        </row>
        <row r="959">
          <cell r="H959">
            <v>0</v>
          </cell>
        </row>
        <row r="960">
          <cell r="H960">
            <v>0</v>
          </cell>
        </row>
        <row r="961">
          <cell r="H961">
            <v>0</v>
          </cell>
        </row>
        <row r="962">
          <cell r="H962">
            <v>0</v>
          </cell>
        </row>
        <row r="963">
          <cell r="H963">
            <v>0</v>
          </cell>
        </row>
        <row r="964">
          <cell r="H964">
            <v>0</v>
          </cell>
        </row>
        <row r="965">
          <cell r="H965">
            <v>0</v>
          </cell>
        </row>
        <row r="966">
          <cell r="H966">
            <v>0</v>
          </cell>
        </row>
        <row r="967">
          <cell r="H967">
            <v>0</v>
          </cell>
        </row>
        <row r="968">
          <cell r="H968">
            <v>0</v>
          </cell>
        </row>
        <row r="969">
          <cell r="H969">
            <v>0</v>
          </cell>
        </row>
        <row r="970">
          <cell r="H970">
            <v>0</v>
          </cell>
        </row>
        <row r="971">
          <cell r="H971">
            <v>0</v>
          </cell>
        </row>
        <row r="972">
          <cell r="H972">
            <v>0</v>
          </cell>
        </row>
        <row r="973">
          <cell r="H973">
            <v>0</v>
          </cell>
        </row>
      </sheetData>
      <sheetData sheetId="2">
        <row r="1">
          <cell r="D1">
            <v>2005</v>
          </cell>
        </row>
        <row r="2">
          <cell r="B2" t="str">
            <v>Account List</v>
          </cell>
          <cell r="C2" t="str">
            <v>Mo Act (Local Curr)</v>
          </cell>
          <cell r="D2" t="str">
            <v>TD Act (Local Cur r)</v>
          </cell>
        </row>
        <row r="3">
          <cell r="B3" t="str">
            <v>*</v>
          </cell>
          <cell r="C3">
            <v>0</v>
          </cell>
          <cell r="D3">
            <v>0</v>
          </cell>
        </row>
        <row r="4">
          <cell r="B4">
            <v>0</v>
          </cell>
          <cell r="C4">
            <v>0</v>
          </cell>
          <cell r="D4">
            <v>0</v>
          </cell>
        </row>
        <row r="5">
          <cell r="B5">
            <v>100687</v>
          </cell>
          <cell r="C5">
            <v>-428108.2</v>
          </cell>
          <cell r="D5">
            <v>1255187.55</v>
          </cell>
        </row>
        <row r="6">
          <cell r="B6">
            <v>100689</v>
          </cell>
          <cell r="C6">
            <v>-14602797.99</v>
          </cell>
          <cell r="D6">
            <v>26201734.91</v>
          </cell>
        </row>
        <row r="7">
          <cell r="B7">
            <v>100690</v>
          </cell>
          <cell r="C7">
            <v>7622210.0700000003</v>
          </cell>
          <cell r="D7">
            <v>-3256390.08</v>
          </cell>
        </row>
        <row r="8">
          <cell r="B8">
            <v>100708</v>
          </cell>
          <cell r="C8">
            <v>-718929.87</v>
          </cell>
          <cell r="D8">
            <v>3322.94</v>
          </cell>
        </row>
        <row r="9">
          <cell r="B9">
            <v>100715</v>
          </cell>
          <cell r="C9">
            <v>13901.08</v>
          </cell>
          <cell r="D9">
            <v>113905.60000000001</v>
          </cell>
        </row>
        <row r="10">
          <cell r="B10">
            <v>100716</v>
          </cell>
          <cell r="C10">
            <v>-97.71</v>
          </cell>
          <cell r="D10">
            <v>652.24</v>
          </cell>
        </row>
        <row r="11">
          <cell r="B11">
            <v>100717</v>
          </cell>
          <cell r="C11">
            <v>815.24</v>
          </cell>
          <cell r="D11">
            <v>357037.5</v>
          </cell>
        </row>
        <row r="12">
          <cell r="B12">
            <v>100734</v>
          </cell>
          <cell r="C12">
            <v>1482.2</v>
          </cell>
          <cell r="D12">
            <v>24633.85</v>
          </cell>
        </row>
        <row r="13">
          <cell r="B13">
            <v>101244</v>
          </cell>
          <cell r="C13">
            <v>28206.13</v>
          </cell>
          <cell r="D13">
            <v>28206.13</v>
          </cell>
        </row>
        <row r="14">
          <cell r="B14">
            <v>101245</v>
          </cell>
          <cell r="C14">
            <v>10672.35</v>
          </cell>
          <cell r="D14">
            <v>10672.35</v>
          </cell>
        </row>
        <row r="15">
          <cell r="B15">
            <v>102687</v>
          </cell>
          <cell r="C15">
            <v>281456.62</v>
          </cell>
          <cell r="D15">
            <v>281456.62</v>
          </cell>
        </row>
        <row r="16">
          <cell r="B16">
            <v>102689</v>
          </cell>
          <cell r="C16">
            <v>0</v>
          </cell>
          <cell r="D16">
            <v>0</v>
          </cell>
        </row>
        <row r="17">
          <cell r="B17">
            <v>102690</v>
          </cell>
          <cell r="C17">
            <v>116139.61</v>
          </cell>
          <cell r="D17">
            <v>116139.61</v>
          </cell>
        </row>
        <row r="18">
          <cell r="B18">
            <v>102708</v>
          </cell>
          <cell r="C18">
            <v>0</v>
          </cell>
          <cell r="D18">
            <v>0</v>
          </cell>
        </row>
        <row r="19">
          <cell r="B19">
            <v>102715</v>
          </cell>
          <cell r="C19">
            <v>3765.45</v>
          </cell>
          <cell r="D19">
            <v>3765.45</v>
          </cell>
        </row>
        <row r="20">
          <cell r="B20">
            <v>102716</v>
          </cell>
          <cell r="C20">
            <v>0</v>
          </cell>
          <cell r="D20">
            <v>0</v>
          </cell>
        </row>
        <row r="21">
          <cell r="B21">
            <v>102717</v>
          </cell>
          <cell r="C21">
            <v>0</v>
          </cell>
          <cell r="D21">
            <v>0</v>
          </cell>
        </row>
        <row r="22">
          <cell r="B22">
            <v>102734</v>
          </cell>
          <cell r="C22">
            <v>0</v>
          </cell>
          <cell r="D22">
            <v>0</v>
          </cell>
        </row>
        <row r="23">
          <cell r="B23">
            <v>109100</v>
          </cell>
          <cell r="C23">
            <v>1989720.89</v>
          </cell>
          <cell r="D23">
            <v>0</v>
          </cell>
        </row>
        <row r="24">
          <cell r="B24">
            <v>109140</v>
          </cell>
          <cell r="C24">
            <v>-1462909.18</v>
          </cell>
          <cell r="D24">
            <v>9356447.3399999999</v>
          </cell>
        </row>
        <row r="25">
          <cell r="B25">
            <v>109200</v>
          </cell>
          <cell r="C25">
            <v>-493436.5</v>
          </cell>
          <cell r="D25">
            <v>383720.93</v>
          </cell>
        </row>
        <row r="26">
          <cell r="B26">
            <v>111200</v>
          </cell>
          <cell r="C26">
            <v>-37041030.060000002</v>
          </cell>
          <cell r="D26">
            <v>10140065.26</v>
          </cell>
        </row>
        <row r="27">
          <cell r="B27">
            <v>111201</v>
          </cell>
          <cell r="C27">
            <v>0</v>
          </cell>
          <cell r="D27">
            <v>0</v>
          </cell>
        </row>
        <row r="28">
          <cell r="B28">
            <v>111250</v>
          </cell>
          <cell r="C28">
            <v>37602141.68</v>
          </cell>
          <cell r="D28">
            <v>675097.32</v>
          </cell>
        </row>
        <row r="29">
          <cell r="B29">
            <v>111299</v>
          </cell>
          <cell r="C29">
            <v>0</v>
          </cell>
          <cell r="D29">
            <v>0</v>
          </cell>
        </row>
        <row r="30">
          <cell r="B30">
            <v>111410</v>
          </cell>
          <cell r="C30">
            <v>-7130.52</v>
          </cell>
          <cell r="D30">
            <v>13244.11</v>
          </cell>
        </row>
        <row r="31">
          <cell r="B31">
            <v>111500</v>
          </cell>
          <cell r="C31">
            <v>39901.370000000003</v>
          </cell>
          <cell r="D31">
            <v>24017.67</v>
          </cell>
        </row>
        <row r="32">
          <cell r="B32">
            <v>111510</v>
          </cell>
          <cell r="C32">
            <v>-459270.81</v>
          </cell>
          <cell r="D32">
            <v>874128.9</v>
          </cell>
        </row>
        <row r="33">
          <cell r="B33">
            <v>111515</v>
          </cell>
          <cell r="C33">
            <v>0</v>
          </cell>
          <cell r="D33">
            <v>-672471.83</v>
          </cell>
        </row>
        <row r="34">
          <cell r="B34">
            <v>112000</v>
          </cell>
          <cell r="C34">
            <v>-178589.16</v>
          </cell>
          <cell r="D34">
            <v>1366468.46</v>
          </cell>
        </row>
        <row r="35">
          <cell r="B35">
            <v>113000</v>
          </cell>
          <cell r="C35">
            <v>-4575</v>
          </cell>
          <cell r="D35">
            <v>-674746.89</v>
          </cell>
        </row>
        <row r="36">
          <cell r="B36">
            <v>122100</v>
          </cell>
          <cell r="C36">
            <v>2798607.85</v>
          </cell>
          <cell r="D36">
            <v>7406956.8899999997</v>
          </cell>
        </row>
        <row r="37">
          <cell r="B37">
            <v>122500</v>
          </cell>
          <cell r="C37">
            <v>3708.6</v>
          </cell>
          <cell r="D37">
            <v>7181330.0999999996</v>
          </cell>
        </row>
        <row r="38">
          <cell r="B38">
            <v>123999</v>
          </cell>
          <cell r="C38">
            <v>0</v>
          </cell>
          <cell r="D38">
            <v>0</v>
          </cell>
        </row>
        <row r="39">
          <cell r="B39">
            <v>124000</v>
          </cell>
          <cell r="C39">
            <v>0</v>
          </cell>
          <cell r="D39">
            <v>0</v>
          </cell>
        </row>
        <row r="40">
          <cell r="B40">
            <v>124100</v>
          </cell>
          <cell r="C40">
            <v>0</v>
          </cell>
          <cell r="D40">
            <v>2763.75</v>
          </cell>
        </row>
        <row r="41">
          <cell r="B41">
            <v>129000</v>
          </cell>
          <cell r="C41">
            <v>866938.66</v>
          </cell>
          <cell r="D41">
            <v>9073568.6799999997</v>
          </cell>
        </row>
        <row r="42">
          <cell r="B42">
            <v>140300</v>
          </cell>
          <cell r="C42">
            <v>3289451.65</v>
          </cell>
          <cell r="D42">
            <v>4346159.6100000003</v>
          </cell>
        </row>
        <row r="43">
          <cell r="B43">
            <v>152300</v>
          </cell>
          <cell r="C43">
            <v>-24633.63</v>
          </cell>
          <cell r="D43">
            <v>119662.75</v>
          </cell>
        </row>
        <row r="44">
          <cell r="B44">
            <v>152400</v>
          </cell>
          <cell r="C44">
            <v>0</v>
          </cell>
          <cell r="D44">
            <v>-12000</v>
          </cell>
        </row>
        <row r="45">
          <cell r="B45">
            <v>152401</v>
          </cell>
          <cell r="C45">
            <v>0</v>
          </cell>
          <cell r="D45">
            <v>0</v>
          </cell>
        </row>
        <row r="46">
          <cell r="B46">
            <v>152410</v>
          </cell>
          <cell r="C46">
            <v>0</v>
          </cell>
          <cell r="D46">
            <v>269893.02</v>
          </cell>
        </row>
        <row r="47">
          <cell r="B47">
            <v>160100</v>
          </cell>
          <cell r="C47">
            <v>3636063.89</v>
          </cell>
          <cell r="D47">
            <v>72306408.310000002</v>
          </cell>
        </row>
        <row r="48">
          <cell r="B48">
            <v>160101</v>
          </cell>
          <cell r="C48">
            <v>0</v>
          </cell>
          <cell r="D48">
            <v>0</v>
          </cell>
        </row>
        <row r="49">
          <cell r="B49">
            <v>160400</v>
          </cell>
          <cell r="C49">
            <v>1593610.54</v>
          </cell>
          <cell r="D49">
            <v>49059168.07</v>
          </cell>
        </row>
        <row r="50">
          <cell r="B50">
            <v>160401</v>
          </cell>
          <cell r="C50">
            <v>0</v>
          </cell>
          <cell r="D50">
            <v>0</v>
          </cell>
        </row>
        <row r="51">
          <cell r="B51">
            <v>160988</v>
          </cell>
          <cell r="C51">
            <v>0</v>
          </cell>
          <cell r="D51">
            <v>31200089.190000001</v>
          </cell>
        </row>
        <row r="52">
          <cell r="B52">
            <v>160989</v>
          </cell>
          <cell r="C52">
            <v>11440103.720000001</v>
          </cell>
          <cell r="D52">
            <v>255701673.08000001</v>
          </cell>
        </row>
        <row r="53">
          <cell r="B53">
            <v>160992</v>
          </cell>
          <cell r="C53">
            <v>279135.19</v>
          </cell>
          <cell r="D53">
            <v>1517732.07</v>
          </cell>
        </row>
        <row r="54">
          <cell r="B54">
            <v>160995</v>
          </cell>
          <cell r="C54">
            <v>1573346</v>
          </cell>
          <cell r="D54">
            <v>30953163.59</v>
          </cell>
        </row>
        <row r="55">
          <cell r="B55">
            <v>161000</v>
          </cell>
          <cell r="C55">
            <v>9529042.0999999996</v>
          </cell>
          <cell r="D55">
            <v>18560802.91</v>
          </cell>
        </row>
        <row r="56">
          <cell r="B56">
            <v>161001</v>
          </cell>
          <cell r="C56">
            <v>0</v>
          </cell>
          <cell r="D56">
            <v>0</v>
          </cell>
        </row>
        <row r="57">
          <cell r="B57">
            <v>161099</v>
          </cell>
          <cell r="C57">
            <v>0</v>
          </cell>
          <cell r="D57">
            <v>0</v>
          </cell>
        </row>
        <row r="58">
          <cell r="B58">
            <v>165000</v>
          </cell>
          <cell r="C58">
            <v>0</v>
          </cell>
          <cell r="D58">
            <v>0</v>
          </cell>
        </row>
        <row r="59">
          <cell r="B59">
            <v>165100</v>
          </cell>
          <cell r="C59">
            <v>-1079523.1000000001</v>
          </cell>
          <cell r="D59">
            <v>-50437125.390000001</v>
          </cell>
        </row>
        <row r="60">
          <cell r="B60">
            <v>165101</v>
          </cell>
          <cell r="C60">
            <v>0</v>
          </cell>
          <cell r="D60">
            <v>0</v>
          </cell>
        </row>
        <row r="61">
          <cell r="B61">
            <v>165988</v>
          </cell>
          <cell r="C61">
            <v>-189551.26</v>
          </cell>
          <cell r="D61">
            <v>-1567742.19</v>
          </cell>
        </row>
        <row r="62">
          <cell r="B62">
            <v>165989</v>
          </cell>
          <cell r="C62">
            <v>-10193401</v>
          </cell>
          <cell r="D62">
            <v>-73562421.810000002</v>
          </cell>
        </row>
        <row r="63">
          <cell r="B63">
            <v>165992</v>
          </cell>
          <cell r="C63">
            <v>12318.85</v>
          </cell>
          <cell r="D63">
            <v>-669796.07999999996</v>
          </cell>
        </row>
        <row r="64">
          <cell r="B64">
            <v>165995</v>
          </cell>
          <cell r="C64">
            <v>-2452998.7799999998</v>
          </cell>
          <cell r="D64">
            <v>-20650648.760000002</v>
          </cell>
        </row>
        <row r="65">
          <cell r="B65">
            <v>170100</v>
          </cell>
          <cell r="C65">
            <v>43071.47</v>
          </cell>
          <cell r="D65">
            <v>3439012.26</v>
          </cell>
        </row>
        <row r="66">
          <cell r="B66">
            <v>170101</v>
          </cell>
          <cell r="C66">
            <v>0</v>
          </cell>
          <cell r="D66">
            <v>0</v>
          </cell>
        </row>
        <row r="67">
          <cell r="B67">
            <v>170110</v>
          </cell>
          <cell r="C67">
            <v>-119870.59</v>
          </cell>
          <cell r="D67">
            <v>-2795482.41</v>
          </cell>
        </row>
        <row r="68">
          <cell r="B68">
            <v>170111</v>
          </cell>
          <cell r="C68">
            <v>0</v>
          </cell>
          <cell r="D68">
            <v>0</v>
          </cell>
        </row>
        <row r="69">
          <cell r="B69">
            <v>180300</v>
          </cell>
          <cell r="C69">
            <v>-2620345.66</v>
          </cell>
          <cell r="D69">
            <v>0</v>
          </cell>
        </row>
        <row r="70">
          <cell r="B70">
            <v>182100</v>
          </cell>
          <cell r="C70">
            <v>390264.3</v>
          </cell>
          <cell r="D70">
            <v>12484200.119999999</v>
          </cell>
        </row>
        <row r="71">
          <cell r="B71">
            <v>200010</v>
          </cell>
          <cell r="C71">
            <v>-25591751</v>
          </cell>
          <cell r="D71">
            <v>-72643909.010000005</v>
          </cell>
        </row>
        <row r="72">
          <cell r="B72">
            <v>200011</v>
          </cell>
          <cell r="C72">
            <v>-10709.89</v>
          </cell>
          <cell r="D72">
            <v>-77.19</v>
          </cell>
        </row>
        <row r="73">
          <cell r="B73">
            <v>200020</v>
          </cell>
          <cell r="C73">
            <v>5243186.97</v>
          </cell>
          <cell r="D73">
            <v>-23037479.399999999</v>
          </cell>
        </row>
        <row r="74">
          <cell r="B74">
            <v>200025</v>
          </cell>
          <cell r="C74">
            <v>-2030435.83</v>
          </cell>
          <cell r="D74">
            <v>4682799.9400000004</v>
          </cell>
        </row>
        <row r="75">
          <cell r="B75">
            <v>200041</v>
          </cell>
          <cell r="C75">
            <v>-1092.48</v>
          </cell>
          <cell r="D75">
            <v>-279714.7</v>
          </cell>
        </row>
        <row r="76">
          <cell r="B76">
            <v>200099</v>
          </cell>
          <cell r="C76">
            <v>0</v>
          </cell>
          <cell r="D76">
            <v>0</v>
          </cell>
        </row>
        <row r="77">
          <cell r="B77">
            <v>201100</v>
          </cell>
          <cell r="C77">
            <v>423617.94</v>
          </cell>
          <cell r="D77">
            <v>-884678.19</v>
          </cell>
        </row>
        <row r="78">
          <cell r="B78">
            <v>201101</v>
          </cell>
          <cell r="C78">
            <v>-351720.8</v>
          </cell>
          <cell r="D78">
            <v>-351720.8</v>
          </cell>
        </row>
        <row r="79">
          <cell r="B79">
            <v>202000</v>
          </cell>
          <cell r="C79">
            <v>-129306.71</v>
          </cell>
          <cell r="D79">
            <v>-44005.7</v>
          </cell>
        </row>
        <row r="80">
          <cell r="B80">
            <v>202004</v>
          </cell>
          <cell r="C80">
            <v>0</v>
          </cell>
          <cell r="D80">
            <v>-3032.74</v>
          </cell>
        </row>
        <row r="81">
          <cell r="B81">
            <v>203003</v>
          </cell>
          <cell r="C81">
            <v>-83547.899999999994</v>
          </cell>
          <cell r="D81">
            <v>-285202.09999999998</v>
          </cell>
        </row>
        <row r="82">
          <cell r="B82">
            <v>204010</v>
          </cell>
          <cell r="C82">
            <v>-13410.19</v>
          </cell>
          <cell r="D82">
            <v>-16280.65</v>
          </cell>
        </row>
        <row r="83">
          <cell r="B83">
            <v>220100</v>
          </cell>
          <cell r="C83">
            <v>3814050.06</v>
          </cell>
          <cell r="D83">
            <v>0</v>
          </cell>
        </row>
        <row r="84">
          <cell r="B84">
            <v>220400</v>
          </cell>
          <cell r="C84">
            <v>-181671.06</v>
          </cell>
          <cell r="D84">
            <v>-1235414.58</v>
          </cell>
        </row>
        <row r="85">
          <cell r="B85">
            <v>220700</v>
          </cell>
          <cell r="C85">
            <v>0</v>
          </cell>
          <cell r="D85">
            <v>0</v>
          </cell>
        </row>
        <row r="86">
          <cell r="B86">
            <v>220800</v>
          </cell>
          <cell r="C86">
            <v>0</v>
          </cell>
          <cell r="D86">
            <v>0</v>
          </cell>
        </row>
        <row r="87">
          <cell r="B87">
            <v>220820</v>
          </cell>
          <cell r="C87">
            <v>4758926.3600000003</v>
          </cell>
          <cell r="D87">
            <v>3992224.55</v>
          </cell>
        </row>
        <row r="88">
          <cell r="B88">
            <v>230004</v>
          </cell>
          <cell r="C88">
            <v>-24344.51</v>
          </cell>
          <cell r="D88">
            <v>-311437.46000000002</v>
          </cell>
        </row>
        <row r="89">
          <cell r="B89">
            <v>230005</v>
          </cell>
          <cell r="C89">
            <v>-697682.07</v>
          </cell>
          <cell r="D89">
            <v>-1131453.9099999999</v>
          </cell>
        </row>
        <row r="90">
          <cell r="B90">
            <v>236000</v>
          </cell>
          <cell r="C90">
            <v>286901.46999999997</v>
          </cell>
          <cell r="D90">
            <v>-473750.57</v>
          </cell>
        </row>
        <row r="91">
          <cell r="B91">
            <v>240000</v>
          </cell>
          <cell r="C91">
            <v>1710279.11</v>
          </cell>
          <cell r="D91">
            <v>0</v>
          </cell>
        </row>
        <row r="92">
          <cell r="B92">
            <v>261000</v>
          </cell>
          <cell r="C92">
            <v>0</v>
          </cell>
          <cell r="D92">
            <v>0</v>
          </cell>
        </row>
        <row r="93">
          <cell r="B93">
            <v>301000</v>
          </cell>
          <cell r="C93">
            <v>0</v>
          </cell>
          <cell r="D93">
            <v>-22423550</v>
          </cell>
        </row>
        <row r="94">
          <cell r="B94">
            <v>311000</v>
          </cell>
          <cell r="C94">
            <v>0</v>
          </cell>
          <cell r="D94">
            <v>-189243834.28999999</v>
          </cell>
        </row>
        <row r="95">
          <cell r="B95">
            <v>311111</v>
          </cell>
          <cell r="C95">
            <v>0</v>
          </cell>
          <cell r="D95">
            <v>0</v>
          </cell>
        </row>
        <row r="96">
          <cell r="B96">
            <v>311112</v>
          </cell>
          <cell r="C96">
            <v>0</v>
          </cell>
          <cell r="D96">
            <v>0</v>
          </cell>
        </row>
        <row r="97">
          <cell r="B97">
            <v>311113</v>
          </cell>
          <cell r="C97">
            <v>0</v>
          </cell>
          <cell r="D97">
            <v>0</v>
          </cell>
        </row>
        <row r="98">
          <cell r="B98">
            <v>311124</v>
          </cell>
          <cell r="C98">
            <v>0</v>
          </cell>
          <cell r="D98">
            <v>0</v>
          </cell>
        </row>
        <row r="99">
          <cell r="B99">
            <v>311134</v>
          </cell>
          <cell r="C99">
            <v>0</v>
          </cell>
          <cell r="D99">
            <v>0</v>
          </cell>
        </row>
        <row r="100">
          <cell r="B100">
            <v>330000</v>
          </cell>
          <cell r="C100">
            <v>0</v>
          </cell>
          <cell r="D100">
            <v>0</v>
          </cell>
        </row>
        <row r="101">
          <cell r="B101">
            <v>370000</v>
          </cell>
          <cell r="C101">
            <v>0</v>
          </cell>
          <cell r="D101">
            <v>123668350.56</v>
          </cell>
        </row>
        <row r="102">
          <cell r="B102">
            <v>370100</v>
          </cell>
          <cell r="C102">
            <v>0</v>
          </cell>
          <cell r="D102">
            <v>-1468107.33</v>
          </cell>
        </row>
        <row r="103">
          <cell r="B103">
            <v>370200</v>
          </cell>
          <cell r="C103">
            <v>0</v>
          </cell>
          <cell r="D103">
            <v>0</v>
          </cell>
        </row>
        <row r="104">
          <cell r="B104">
            <v>400030</v>
          </cell>
          <cell r="C104">
            <v>218935.57</v>
          </cell>
          <cell r="D104">
            <v>713341.55</v>
          </cell>
        </row>
        <row r="105">
          <cell r="B105">
            <v>400031</v>
          </cell>
          <cell r="C105">
            <v>-1388484.05</v>
          </cell>
          <cell r="D105">
            <v>-4677494.88</v>
          </cell>
        </row>
        <row r="106">
          <cell r="B106">
            <v>400032</v>
          </cell>
          <cell r="C106">
            <v>-15793.49</v>
          </cell>
          <cell r="D106">
            <v>-11301.45</v>
          </cell>
        </row>
        <row r="107">
          <cell r="B107">
            <v>400033</v>
          </cell>
          <cell r="C107">
            <v>268043.59000000003</v>
          </cell>
          <cell r="D107">
            <v>251053.48</v>
          </cell>
        </row>
        <row r="108">
          <cell r="B108">
            <v>430000</v>
          </cell>
          <cell r="C108">
            <v>4271146.09</v>
          </cell>
          <cell r="D108">
            <v>0</v>
          </cell>
        </row>
        <row r="109">
          <cell r="B109">
            <v>450000</v>
          </cell>
          <cell r="C109">
            <v>0</v>
          </cell>
          <cell r="D109">
            <v>0</v>
          </cell>
        </row>
        <row r="110">
          <cell r="B110">
            <v>450010</v>
          </cell>
          <cell r="C110">
            <v>7593035.29</v>
          </cell>
          <cell r="D110">
            <v>-213081105.65000001</v>
          </cell>
        </row>
        <row r="111">
          <cell r="B111">
            <v>500000</v>
          </cell>
          <cell r="C111">
            <v>-79702580.719999999</v>
          </cell>
          <cell r="D111">
            <v>-827956887.99000001</v>
          </cell>
        </row>
        <row r="112">
          <cell r="B112">
            <v>504000</v>
          </cell>
          <cell r="C112">
            <v>-43183416.409999996</v>
          </cell>
          <cell r="D112">
            <v>-514406441.19999999</v>
          </cell>
        </row>
        <row r="113">
          <cell r="B113">
            <v>510200</v>
          </cell>
          <cell r="C113">
            <v>0</v>
          </cell>
          <cell r="D113">
            <v>-15203.12</v>
          </cell>
        </row>
        <row r="114">
          <cell r="B114">
            <v>510400</v>
          </cell>
          <cell r="C114">
            <v>0</v>
          </cell>
          <cell r="D114">
            <v>-246560.14</v>
          </cell>
        </row>
        <row r="115">
          <cell r="B115">
            <v>510410</v>
          </cell>
          <cell r="C115">
            <v>-235380</v>
          </cell>
          <cell r="D115">
            <v>-270530</v>
          </cell>
        </row>
        <row r="116">
          <cell r="B116">
            <v>510500</v>
          </cell>
          <cell r="C116">
            <v>455732.2</v>
          </cell>
          <cell r="D116">
            <v>-3297661.85</v>
          </cell>
        </row>
        <row r="117">
          <cell r="B117">
            <v>520000</v>
          </cell>
          <cell r="C117">
            <v>-8328.2900000000009</v>
          </cell>
          <cell r="D117">
            <v>-67777.350000000006</v>
          </cell>
        </row>
        <row r="118">
          <cell r="B118">
            <v>520001</v>
          </cell>
          <cell r="C118">
            <v>-122028.08</v>
          </cell>
          <cell r="D118">
            <v>-667053.19999999995</v>
          </cell>
        </row>
        <row r="119">
          <cell r="B119">
            <v>520300</v>
          </cell>
          <cell r="C119">
            <v>-7412.47</v>
          </cell>
          <cell r="D119">
            <v>-7412.47</v>
          </cell>
        </row>
        <row r="120">
          <cell r="B120">
            <v>520304</v>
          </cell>
          <cell r="C120">
            <v>0</v>
          </cell>
          <cell r="D120">
            <v>-24696.51</v>
          </cell>
        </row>
        <row r="121">
          <cell r="B121">
            <v>520305</v>
          </cell>
          <cell r="C121">
            <v>-3857.37</v>
          </cell>
          <cell r="D121">
            <v>-46696.160000000003</v>
          </cell>
        </row>
        <row r="122">
          <cell r="B122">
            <v>520306</v>
          </cell>
          <cell r="C122">
            <v>48558.39</v>
          </cell>
          <cell r="D122">
            <v>48558.39</v>
          </cell>
        </row>
        <row r="123">
          <cell r="B123">
            <v>599999</v>
          </cell>
          <cell r="C123">
            <v>0</v>
          </cell>
          <cell r="D123">
            <v>0</v>
          </cell>
        </row>
        <row r="124">
          <cell r="B124">
            <v>600000</v>
          </cell>
          <cell r="C124">
            <v>69787380.349999994</v>
          </cell>
          <cell r="D124">
            <v>712690280.49000001</v>
          </cell>
        </row>
        <row r="125">
          <cell r="B125">
            <v>600350</v>
          </cell>
          <cell r="C125">
            <v>47.35</v>
          </cell>
          <cell r="D125">
            <v>17004.28</v>
          </cell>
        </row>
        <row r="126">
          <cell r="B126">
            <v>601001</v>
          </cell>
          <cell r="C126">
            <v>1239491.96</v>
          </cell>
          <cell r="D126">
            <v>1523430.31</v>
          </cell>
        </row>
        <row r="127">
          <cell r="B127">
            <v>601010</v>
          </cell>
          <cell r="C127">
            <v>733272.39</v>
          </cell>
          <cell r="D127">
            <v>2193779.29</v>
          </cell>
        </row>
        <row r="128">
          <cell r="B128">
            <v>601300</v>
          </cell>
          <cell r="C128">
            <v>-1989878.42</v>
          </cell>
          <cell r="D128">
            <v>-5171073.82</v>
          </cell>
        </row>
        <row r="129">
          <cell r="B129">
            <v>602000</v>
          </cell>
          <cell r="C129">
            <v>0</v>
          </cell>
          <cell r="D129">
            <v>0</v>
          </cell>
        </row>
        <row r="130">
          <cell r="B130">
            <v>602002</v>
          </cell>
          <cell r="C130">
            <v>470700.03</v>
          </cell>
          <cell r="D130">
            <v>5082090.6900000004</v>
          </cell>
        </row>
        <row r="131">
          <cell r="B131">
            <v>604000</v>
          </cell>
          <cell r="C131">
            <v>70223.41</v>
          </cell>
          <cell r="D131">
            <v>352011.97</v>
          </cell>
        </row>
        <row r="132">
          <cell r="B132">
            <v>701000</v>
          </cell>
          <cell r="C132">
            <v>2189461.3199999998</v>
          </cell>
          <cell r="D132">
            <v>17847501.579999998</v>
          </cell>
        </row>
        <row r="133">
          <cell r="B133">
            <v>701001</v>
          </cell>
          <cell r="C133">
            <v>-292192.45</v>
          </cell>
          <cell r="D133">
            <v>1201864.73</v>
          </cell>
        </row>
        <row r="134">
          <cell r="B134">
            <v>701201</v>
          </cell>
          <cell r="C134">
            <v>14965</v>
          </cell>
          <cell r="D134">
            <v>230904.15</v>
          </cell>
        </row>
        <row r="135">
          <cell r="B135">
            <v>701202</v>
          </cell>
          <cell r="C135">
            <v>0</v>
          </cell>
          <cell r="D135">
            <v>181659.47</v>
          </cell>
        </row>
        <row r="136">
          <cell r="B136">
            <v>701206</v>
          </cell>
          <cell r="C136">
            <v>6751.76</v>
          </cell>
          <cell r="D136">
            <v>599209.88</v>
          </cell>
        </row>
        <row r="137">
          <cell r="B137">
            <v>701402</v>
          </cell>
          <cell r="C137">
            <v>7316.2</v>
          </cell>
          <cell r="D137">
            <v>165293.32999999999</v>
          </cell>
        </row>
        <row r="138">
          <cell r="B138">
            <v>701403</v>
          </cell>
          <cell r="C138">
            <v>27215.33</v>
          </cell>
          <cell r="D138">
            <v>184288.65</v>
          </cell>
        </row>
        <row r="139">
          <cell r="B139">
            <v>701407</v>
          </cell>
          <cell r="C139">
            <v>24827.27</v>
          </cell>
          <cell r="D139">
            <v>108982.16</v>
          </cell>
        </row>
        <row r="140">
          <cell r="B140">
            <v>701410</v>
          </cell>
          <cell r="C140">
            <v>549.17999999999995</v>
          </cell>
          <cell r="D140">
            <v>4926.87</v>
          </cell>
        </row>
        <row r="141">
          <cell r="B141">
            <v>702000</v>
          </cell>
          <cell r="C141">
            <v>129117.11</v>
          </cell>
          <cell r="D141">
            <v>1543777.81</v>
          </cell>
        </row>
        <row r="142">
          <cell r="B142">
            <v>702001</v>
          </cell>
          <cell r="C142">
            <v>23815.56</v>
          </cell>
          <cell r="D142">
            <v>172677.05</v>
          </cell>
        </row>
        <row r="143">
          <cell r="B143">
            <v>702003</v>
          </cell>
          <cell r="C143">
            <v>0</v>
          </cell>
          <cell r="D143">
            <v>12.95</v>
          </cell>
        </row>
        <row r="144">
          <cell r="B144">
            <v>702004</v>
          </cell>
          <cell r="C144">
            <v>108695.48</v>
          </cell>
          <cell r="D144">
            <v>655439.27</v>
          </cell>
        </row>
        <row r="145">
          <cell r="B145">
            <v>702010</v>
          </cell>
          <cell r="C145">
            <v>254</v>
          </cell>
          <cell r="D145">
            <v>1703</v>
          </cell>
        </row>
        <row r="146">
          <cell r="B146">
            <v>702017</v>
          </cell>
          <cell r="C146">
            <v>80620</v>
          </cell>
          <cell r="D146">
            <v>159814.19</v>
          </cell>
        </row>
        <row r="147">
          <cell r="B147">
            <v>703000</v>
          </cell>
          <cell r="C147">
            <v>752989.68</v>
          </cell>
          <cell r="D147">
            <v>1709817.72</v>
          </cell>
        </row>
        <row r="148">
          <cell r="B148">
            <v>703010</v>
          </cell>
          <cell r="C148">
            <v>0</v>
          </cell>
          <cell r="D148">
            <v>75030.179999999993</v>
          </cell>
        </row>
        <row r="149">
          <cell r="B149">
            <v>705000</v>
          </cell>
          <cell r="C149">
            <v>223333.12</v>
          </cell>
          <cell r="D149">
            <v>1109866.5</v>
          </cell>
        </row>
        <row r="150">
          <cell r="B150">
            <v>706000</v>
          </cell>
          <cell r="C150">
            <v>21946.32</v>
          </cell>
          <cell r="D150">
            <v>252513.64</v>
          </cell>
        </row>
        <row r="151">
          <cell r="B151">
            <v>706001</v>
          </cell>
          <cell r="C151">
            <v>2422</v>
          </cell>
          <cell r="D151">
            <v>78346.16</v>
          </cell>
        </row>
        <row r="152">
          <cell r="B152">
            <v>707000</v>
          </cell>
          <cell r="C152">
            <v>-21653276.890000001</v>
          </cell>
          <cell r="D152">
            <v>7813211.8899999997</v>
          </cell>
        </row>
        <row r="153">
          <cell r="B153">
            <v>707005</v>
          </cell>
          <cell r="C153">
            <v>14265944.609999999</v>
          </cell>
          <cell r="D153">
            <v>-536087.18000000005</v>
          </cell>
        </row>
        <row r="154">
          <cell r="B154">
            <v>709001</v>
          </cell>
          <cell r="C154">
            <v>1575</v>
          </cell>
          <cell r="D154">
            <v>258308.36</v>
          </cell>
        </row>
        <row r="155">
          <cell r="B155">
            <v>709002</v>
          </cell>
          <cell r="C155">
            <v>77945.960000000006</v>
          </cell>
          <cell r="D155">
            <v>1677103.36</v>
          </cell>
        </row>
        <row r="156">
          <cell r="B156">
            <v>709004</v>
          </cell>
          <cell r="C156">
            <v>0</v>
          </cell>
          <cell r="D156">
            <v>0</v>
          </cell>
        </row>
        <row r="157">
          <cell r="B157">
            <v>709005</v>
          </cell>
          <cell r="C157">
            <v>1122.3499999999999</v>
          </cell>
          <cell r="D157">
            <v>2656.53</v>
          </cell>
        </row>
        <row r="158">
          <cell r="B158">
            <v>709008</v>
          </cell>
          <cell r="C158">
            <v>6705.08</v>
          </cell>
          <cell r="D158">
            <v>31268.35</v>
          </cell>
        </row>
        <row r="159">
          <cell r="B159">
            <v>709009</v>
          </cell>
          <cell r="C159">
            <v>5100</v>
          </cell>
          <cell r="D159">
            <v>-624888.86</v>
          </cell>
        </row>
        <row r="160">
          <cell r="B160">
            <v>709010</v>
          </cell>
          <cell r="C160">
            <v>-5854.42</v>
          </cell>
          <cell r="D160">
            <v>772137.52</v>
          </cell>
        </row>
        <row r="161">
          <cell r="B161">
            <v>709012</v>
          </cell>
          <cell r="C161">
            <v>20212.82</v>
          </cell>
          <cell r="D161">
            <v>119800.93</v>
          </cell>
        </row>
        <row r="162">
          <cell r="B162">
            <v>709013</v>
          </cell>
          <cell r="C162">
            <v>36763.9</v>
          </cell>
          <cell r="D162">
            <v>57361.36</v>
          </cell>
        </row>
        <row r="163">
          <cell r="B163">
            <v>709016</v>
          </cell>
          <cell r="C163">
            <v>724115.52</v>
          </cell>
          <cell r="D163">
            <v>7065278.4800000004</v>
          </cell>
        </row>
        <row r="164">
          <cell r="B164">
            <v>709300</v>
          </cell>
          <cell r="C164">
            <v>55442.75</v>
          </cell>
          <cell r="D164">
            <v>342316.5</v>
          </cell>
        </row>
        <row r="165">
          <cell r="B165">
            <v>710000</v>
          </cell>
          <cell r="C165">
            <v>1675.44</v>
          </cell>
          <cell r="D165">
            <v>20813.04</v>
          </cell>
        </row>
        <row r="166">
          <cell r="B166">
            <v>712000</v>
          </cell>
          <cell r="C166">
            <v>-8686695.8399999999</v>
          </cell>
          <cell r="D166">
            <v>1784541.97</v>
          </cell>
        </row>
        <row r="167">
          <cell r="B167">
            <v>712001</v>
          </cell>
          <cell r="C167">
            <v>8992.52</v>
          </cell>
          <cell r="D167">
            <v>8992.52</v>
          </cell>
        </row>
        <row r="168">
          <cell r="B168">
            <v>712002</v>
          </cell>
          <cell r="C168">
            <v>0</v>
          </cell>
          <cell r="D168">
            <v>345.93</v>
          </cell>
        </row>
        <row r="169">
          <cell r="B169">
            <v>712004</v>
          </cell>
          <cell r="C169">
            <v>0</v>
          </cell>
          <cell r="D169">
            <v>0</v>
          </cell>
        </row>
        <row r="170">
          <cell r="B170">
            <v>712201</v>
          </cell>
          <cell r="C170">
            <v>29931.75</v>
          </cell>
          <cell r="D170">
            <v>164387.47</v>
          </cell>
        </row>
        <row r="171">
          <cell r="B171">
            <v>712202</v>
          </cell>
          <cell r="C171">
            <v>177499.5</v>
          </cell>
          <cell r="D171">
            <v>2142614.41</v>
          </cell>
        </row>
        <row r="172">
          <cell r="B172">
            <v>712900</v>
          </cell>
          <cell r="C172">
            <v>0</v>
          </cell>
          <cell r="D172">
            <v>0.01</v>
          </cell>
        </row>
        <row r="173">
          <cell r="B173">
            <v>713000</v>
          </cell>
          <cell r="C173">
            <v>478105.74</v>
          </cell>
          <cell r="D173">
            <v>6134376.9400000004</v>
          </cell>
        </row>
        <row r="174">
          <cell r="B174">
            <v>713001</v>
          </cell>
          <cell r="C174">
            <v>22859.1</v>
          </cell>
          <cell r="D174">
            <v>111340.3</v>
          </cell>
        </row>
        <row r="175">
          <cell r="B175">
            <v>713006</v>
          </cell>
          <cell r="C175">
            <v>0</v>
          </cell>
          <cell r="D175">
            <v>0</v>
          </cell>
        </row>
        <row r="176">
          <cell r="B176">
            <v>715000</v>
          </cell>
          <cell r="C176">
            <v>0</v>
          </cell>
          <cell r="D176">
            <v>0</v>
          </cell>
        </row>
        <row r="177">
          <cell r="B177">
            <v>715001</v>
          </cell>
          <cell r="C177">
            <v>105577.86</v>
          </cell>
          <cell r="D177">
            <v>1114942.06</v>
          </cell>
        </row>
        <row r="178">
          <cell r="B178">
            <v>715320</v>
          </cell>
          <cell r="C178">
            <v>285.5</v>
          </cell>
          <cell r="D178">
            <v>33994.89</v>
          </cell>
        </row>
        <row r="179">
          <cell r="B179">
            <v>716001</v>
          </cell>
          <cell r="C179">
            <v>606717.57999999996</v>
          </cell>
          <cell r="D179">
            <v>5638972.5099999998</v>
          </cell>
        </row>
        <row r="180">
          <cell r="B180">
            <v>716002</v>
          </cell>
          <cell r="C180">
            <v>0</v>
          </cell>
          <cell r="D180">
            <v>-1727.63</v>
          </cell>
        </row>
        <row r="181">
          <cell r="B181">
            <v>716005</v>
          </cell>
          <cell r="C181">
            <v>0</v>
          </cell>
          <cell r="D181">
            <v>0</v>
          </cell>
        </row>
        <row r="182">
          <cell r="B182">
            <v>716006</v>
          </cell>
          <cell r="C182">
            <v>82039.41</v>
          </cell>
          <cell r="D182">
            <v>464853.15</v>
          </cell>
        </row>
        <row r="183">
          <cell r="B183">
            <v>792500</v>
          </cell>
          <cell r="C183">
            <v>0</v>
          </cell>
          <cell r="D183">
            <v>-652909.49</v>
          </cell>
        </row>
        <row r="184">
          <cell r="B184">
            <v>792550</v>
          </cell>
          <cell r="C184">
            <v>1145283.83</v>
          </cell>
          <cell r="D184">
            <v>8388604.7599999998</v>
          </cell>
        </row>
        <row r="185">
          <cell r="B185">
            <v>805100</v>
          </cell>
          <cell r="C185">
            <v>7953867.3600000003</v>
          </cell>
          <cell r="D185">
            <v>22154700.809999999</v>
          </cell>
        </row>
        <row r="186">
          <cell r="B186">
            <v>805300</v>
          </cell>
          <cell r="C186">
            <v>112734.59</v>
          </cell>
          <cell r="D186">
            <v>112734.59</v>
          </cell>
        </row>
        <row r="187">
          <cell r="B187">
            <v>805500</v>
          </cell>
          <cell r="C187">
            <v>-714140</v>
          </cell>
          <cell r="D187">
            <v>0</v>
          </cell>
        </row>
        <row r="188">
          <cell r="B188">
            <v>810000</v>
          </cell>
          <cell r="C188">
            <v>0</v>
          </cell>
          <cell r="D188">
            <v>21972</v>
          </cell>
        </row>
        <row r="189">
          <cell r="B189">
            <v>811000</v>
          </cell>
          <cell r="C189">
            <v>300.08</v>
          </cell>
          <cell r="D189">
            <v>300.08</v>
          </cell>
        </row>
        <row r="190">
          <cell r="B190">
            <v>820000</v>
          </cell>
          <cell r="C190">
            <v>270175.39</v>
          </cell>
          <cell r="D190">
            <v>4431247.6900000004</v>
          </cell>
        </row>
        <row r="191">
          <cell r="B191">
            <v>822000</v>
          </cell>
          <cell r="C191">
            <v>432564.67</v>
          </cell>
          <cell r="D191">
            <v>4048947.25</v>
          </cell>
        </row>
        <row r="192">
          <cell r="B192">
            <v>823000</v>
          </cell>
          <cell r="C192">
            <v>67898</v>
          </cell>
          <cell r="D192">
            <v>165158.57</v>
          </cell>
        </row>
        <row r="193">
          <cell r="B193">
            <v>825000</v>
          </cell>
          <cell r="C193">
            <v>43183416.409999996</v>
          </cell>
          <cell r="D193">
            <v>516397640.62</v>
          </cell>
        </row>
        <row r="194">
          <cell r="B194">
            <v>826000</v>
          </cell>
          <cell r="C194">
            <v>0</v>
          </cell>
          <cell r="D194">
            <v>0</v>
          </cell>
        </row>
        <row r="195">
          <cell r="B195">
            <v>827000</v>
          </cell>
          <cell r="C195">
            <v>648734.04</v>
          </cell>
          <cell r="D195">
            <v>3988426</v>
          </cell>
        </row>
        <row r="196">
          <cell r="B196">
            <v>827003</v>
          </cell>
          <cell r="C196">
            <v>-204029.58</v>
          </cell>
          <cell r="D196">
            <v>0</v>
          </cell>
        </row>
        <row r="197">
          <cell r="B197">
            <v>827005</v>
          </cell>
          <cell r="C197">
            <v>5787.19</v>
          </cell>
          <cell r="D197">
            <v>0</v>
          </cell>
        </row>
        <row r="198">
          <cell r="B198">
            <v>827050</v>
          </cell>
          <cell r="C198">
            <v>-423273.43</v>
          </cell>
          <cell r="D198">
            <v>0</v>
          </cell>
        </row>
        <row r="199">
          <cell r="B199">
            <v>827053</v>
          </cell>
          <cell r="C199">
            <v>19946.13</v>
          </cell>
          <cell r="D199">
            <v>0</v>
          </cell>
        </row>
        <row r="200">
          <cell r="B200">
            <v>827055</v>
          </cell>
          <cell r="C200">
            <v>-33710</v>
          </cell>
          <cell r="D200">
            <v>0</v>
          </cell>
        </row>
        <row r="201">
          <cell r="B201">
            <v>829000</v>
          </cell>
          <cell r="C201">
            <v>471772.86</v>
          </cell>
          <cell r="D201">
            <v>661707.17000000004</v>
          </cell>
        </row>
        <row r="202">
          <cell r="B202">
            <v>842000</v>
          </cell>
          <cell r="C202">
            <v>0.82</v>
          </cell>
          <cell r="D202">
            <v>0.82</v>
          </cell>
        </row>
        <row r="203">
          <cell r="B203">
            <v>842001</v>
          </cell>
          <cell r="C203">
            <v>8592.15</v>
          </cell>
          <cell r="D203">
            <v>207307.89</v>
          </cell>
        </row>
        <row r="204">
          <cell r="B204">
            <v>842002</v>
          </cell>
          <cell r="C204">
            <v>659634.09</v>
          </cell>
          <cell r="D204">
            <v>7206572.3499999996</v>
          </cell>
        </row>
        <row r="205">
          <cell r="B205" t="str">
            <v>*</v>
          </cell>
          <cell r="C205">
            <v>0</v>
          </cell>
          <cell r="D205">
            <v>0</v>
          </cell>
        </row>
        <row r="208">
          <cell r="C208">
            <v>500000</v>
          </cell>
          <cell r="D208">
            <v>-827647759.84000003</v>
          </cell>
        </row>
        <row r="209">
          <cell r="C209">
            <v>504000</v>
          </cell>
          <cell r="D209">
            <v>-514406441.19999999</v>
          </cell>
        </row>
        <row r="210">
          <cell r="C210">
            <v>510200</v>
          </cell>
          <cell r="D210">
            <v>-15203.12</v>
          </cell>
        </row>
        <row r="211">
          <cell r="C211">
            <v>510400</v>
          </cell>
          <cell r="D211">
            <v>-246560.14</v>
          </cell>
        </row>
        <row r="212">
          <cell r="C212">
            <v>510410</v>
          </cell>
          <cell r="D212">
            <v>-270530</v>
          </cell>
        </row>
        <row r="213">
          <cell r="C213">
            <v>510500</v>
          </cell>
          <cell r="D213">
            <v>-3297661.85</v>
          </cell>
        </row>
        <row r="214">
          <cell r="C214">
            <v>520000</v>
          </cell>
          <cell r="D214">
            <v>-67777.350000000006</v>
          </cell>
        </row>
        <row r="215">
          <cell r="C215">
            <v>520001</v>
          </cell>
          <cell r="D215">
            <v>-667053.19999999995</v>
          </cell>
        </row>
        <row r="216">
          <cell r="C216">
            <v>520300</v>
          </cell>
          <cell r="D216">
            <v>-7412.47</v>
          </cell>
        </row>
        <row r="217">
          <cell r="C217">
            <v>520304</v>
          </cell>
          <cell r="D217">
            <v>-24696.51</v>
          </cell>
        </row>
        <row r="218">
          <cell r="C218">
            <v>520305</v>
          </cell>
          <cell r="D218">
            <v>-46696.160000000003</v>
          </cell>
        </row>
        <row r="219">
          <cell r="C219">
            <v>520306</v>
          </cell>
          <cell r="D219">
            <v>48558.39</v>
          </cell>
        </row>
        <row r="221">
          <cell r="C221">
            <v>600000</v>
          </cell>
          <cell r="D221">
            <v>713594901.77999997</v>
          </cell>
        </row>
        <row r="222">
          <cell r="C222">
            <v>600350</v>
          </cell>
          <cell r="D222">
            <v>17004.28</v>
          </cell>
        </row>
        <row r="223">
          <cell r="C223">
            <v>601001</v>
          </cell>
          <cell r="D223">
            <v>1523430.31</v>
          </cell>
        </row>
        <row r="224">
          <cell r="C224">
            <v>601010</v>
          </cell>
          <cell r="D224">
            <v>2193779.29</v>
          </cell>
        </row>
        <row r="225">
          <cell r="C225">
            <v>601300</v>
          </cell>
          <cell r="D225">
            <v>-4782218.49</v>
          </cell>
        </row>
        <row r="227">
          <cell r="C227">
            <v>602002</v>
          </cell>
          <cell r="D227">
            <v>5082090.6900000004</v>
          </cell>
        </row>
        <row r="228">
          <cell r="C228">
            <v>604000</v>
          </cell>
          <cell r="D228">
            <v>352011.97</v>
          </cell>
        </row>
        <row r="229">
          <cell r="C229">
            <v>701000</v>
          </cell>
          <cell r="D229">
            <v>17145592.829999998</v>
          </cell>
        </row>
        <row r="230">
          <cell r="C230">
            <v>701001</v>
          </cell>
          <cell r="D230">
            <v>1201864.73</v>
          </cell>
        </row>
        <row r="231">
          <cell r="C231">
            <v>701201</v>
          </cell>
          <cell r="D231">
            <v>230904.15</v>
          </cell>
        </row>
        <row r="232">
          <cell r="C232">
            <v>701202</v>
          </cell>
          <cell r="D232">
            <v>181659.47</v>
          </cell>
        </row>
        <row r="233">
          <cell r="C233">
            <v>701206</v>
          </cell>
          <cell r="D233">
            <v>599209.88</v>
          </cell>
        </row>
        <row r="234">
          <cell r="C234">
            <v>701402</v>
          </cell>
          <cell r="D234">
            <v>165293.32999999999</v>
          </cell>
        </row>
        <row r="235">
          <cell r="C235">
            <v>701403</v>
          </cell>
          <cell r="D235">
            <v>184288.65</v>
          </cell>
        </row>
        <row r="236">
          <cell r="C236">
            <v>701407</v>
          </cell>
          <cell r="D236">
            <v>108982.16</v>
          </cell>
        </row>
        <row r="237">
          <cell r="C237">
            <v>701410</v>
          </cell>
          <cell r="D237">
            <v>4926.87</v>
          </cell>
        </row>
        <row r="238">
          <cell r="C238">
            <v>702000</v>
          </cell>
          <cell r="D238">
            <v>1543777.81</v>
          </cell>
        </row>
        <row r="239">
          <cell r="C239">
            <v>702001</v>
          </cell>
          <cell r="D239">
            <v>172677.05</v>
          </cell>
        </row>
        <row r="240">
          <cell r="C240">
            <v>702003</v>
          </cell>
          <cell r="D240">
            <v>12.95</v>
          </cell>
        </row>
        <row r="241">
          <cell r="C241">
            <v>702004</v>
          </cell>
          <cell r="D241">
            <v>655439.27</v>
          </cell>
        </row>
        <row r="242">
          <cell r="C242">
            <v>702010</v>
          </cell>
          <cell r="D242">
            <v>1703</v>
          </cell>
        </row>
        <row r="243">
          <cell r="C243">
            <v>702017</v>
          </cell>
          <cell r="D243">
            <v>159814.19</v>
          </cell>
        </row>
        <row r="244">
          <cell r="C244">
            <v>703000</v>
          </cell>
          <cell r="D244">
            <v>1709817.72</v>
          </cell>
        </row>
        <row r="245">
          <cell r="C245">
            <v>703010</v>
          </cell>
          <cell r="D245">
            <v>75030.179999999993</v>
          </cell>
        </row>
        <row r="246">
          <cell r="C246">
            <v>705000</v>
          </cell>
          <cell r="D246">
            <v>1109866.5</v>
          </cell>
        </row>
        <row r="247">
          <cell r="C247">
            <v>706000</v>
          </cell>
          <cell r="D247">
            <v>252513.64</v>
          </cell>
        </row>
        <row r="248">
          <cell r="C248">
            <v>706001</v>
          </cell>
          <cell r="D248">
            <v>78346.16</v>
          </cell>
        </row>
        <row r="249">
          <cell r="C249">
            <v>707000</v>
          </cell>
          <cell r="D249">
            <v>29579895.27</v>
          </cell>
        </row>
        <row r="250">
          <cell r="C250">
            <v>707005</v>
          </cell>
          <cell r="D250">
            <v>-14712996</v>
          </cell>
        </row>
        <row r="251">
          <cell r="C251">
            <v>709001</v>
          </cell>
          <cell r="D251">
            <v>-455831.64</v>
          </cell>
        </row>
        <row r="252">
          <cell r="C252">
            <v>709002</v>
          </cell>
          <cell r="D252">
            <v>1677103.36</v>
          </cell>
        </row>
        <row r="254">
          <cell r="C254">
            <v>709005</v>
          </cell>
          <cell r="D254">
            <v>2656.53</v>
          </cell>
        </row>
        <row r="255">
          <cell r="C255">
            <v>709008</v>
          </cell>
          <cell r="D255">
            <v>31268.35</v>
          </cell>
        </row>
        <row r="256">
          <cell r="C256">
            <v>709009</v>
          </cell>
          <cell r="D256">
            <v>-624888.86</v>
          </cell>
        </row>
        <row r="257">
          <cell r="C257">
            <v>709010</v>
          </cell>
          <cell r="D257">
            <v>772137.52</v>
          </cell>
        </row>
        <row r="258">
          <cell r="C258">
            <v>709012</v>
          </cell>
          <cell r="D258">
            <v>119800.93</v>
          </cell>
        </row>
        <row r="259">
          <cell r="C259">
            <v>709013</v>
          </cell>
          <cell r="D259">
            <v>57361.36</v>
          </cell>
        </row>
        <row r="260">
          <cell r="C260">
            <v>709016</v>
          </cell>
          <cell r="D260">
            <v>7065278.4800000004</v>
          </cell>
        </row>
        <row r="261">
          <cell r="C261">
            <v>709300</v>
          </cell>
          <cell r="D261">
            <v>342316.5</v>
          </cell>
        </row>
        <row r="262">
          <cell r="C262">
            <v>710000</v>
          </cell>
          <cell r="D262">
            <v>20813.04</v>
          </cell>
        </row>
        <row r="263">
          <cell r="C263">
            <v>712000</v>
          </cell>
          <cell r="D263">
            <v>1784541.97</v>
          </cell>
        </row>
        <row r="264">
          <cell r="C264">
            <v>712001</v>
          </cell>
          <cell r="D264">
            <v>8992.52</v>
          </cell>
        </row>
        <row r="265">
          <cell r="C265">
            <v>712002</v>
          </cell>
          <cell r="D265">
            <v>345.93</v>
          </cell>
        </row>
        <row r="267">
          <cell r="C267">
            <v>712201</v>
          </cell>
          <cell r="D267">
            <v>164387.47</v>
          </cell>
        </row>
        <row r="268">
          <cell r="C268">
            <v>712202</v>
          </cell>
          <cell r="D268">
            <v>2142614.41</v>
          </cell>
        </row>
        <row r="270">
          <cell r="C270">
            <v>713000</v>
          </cell>
          <cell r="D270">
            <v>6134376.9400000004</v>
          </cell>
        </row>
        <row r="271">
          <cell r="C271">
            <v>713001</v>
          </cell>
          <cell r="D271">
            <v>111340.3</v>
          </cell>
        </row>
        <row r="274">
          <cell r="C274">
            <v>715001</v>
          </cell>
          <cell r="D274">
            <v>1114942.06</v>
          </cell>
        </row>
        <row r="275">
          <cell r="C275">
            <v>715320</v>
          </cell>
          <cell r="D275">
            <v>33994.89</v>
          </cell>
        </row>
        <row r="276">
          <cell r="C276">
            <v>716001</v>
          </cell>
          <cell r="D276">
            <v>5638972.5099999998</v>
          </cell>
        </row>
        <row r="277">
          <cell r="C277">
            <v>716002</v>
          </cell>
          <cell r="D277">
            <v>-1727.63</v>
          </cell>
        </row>
        <row r="279">
          <cell r="C279">
            <v>716006</v>
          </cell>
          <cell r="D279">
            <v>464853.15</v>
          </cell>
        </row>
        <row r="280">
          <cell r="C280">
            <v>792500</v>
          </cell>
          <cell r="D280">
            <v>-652909.49</v>
          </cell>
        </row>
        <row r="281">
          <cell r="C281">
            <v>792550</v>
          </cell>
          <cell r="D281">
            <v>8388604.7599999998</v>
          </cell>
        </row>
        <row r="282">
          <cell r="C282">
            <v>805100</v>
          </cell>
          <cell r="D282">
            <v>22154700.809999999</v>
          </cell>
        </row>
        <row r="284">
          <cell r="C284">
            <v>805500</v>
          </cell>
          <cell r="D284">
            <v>714140</v>
          </cell>
        </row>
        <row r="285">
          <cell r="C285">
            <v>810000</v>
          </cell>
          <cell r="D285">
            <v>21972</v>
          </cell>
        </row>
        <row r="287">
          <cell r="C287">
            <v>820000</v>
          </cell>
          <cell r="D287">
            <v>4431247.6900000004</v>
          </cell>
        </row>
        <row r="288">
          <cell r="C288">
            <v>822000</v>
          </cell>
          <cell r="D288">
            <v>4048947.25</v>
          </cell>
        </row>
        <row r="289">
          <cell r="C289">
            <v>823000</v>
          </cell>
          <cell r="D289">
            <v>165158.57</v>
          </cell>
        </row>
        <row r="290">
          <cell r="C290">
            <v>825000</v>
          </cell>
          <cell r="D290">
            <v>516397640.62</v>
          </cell>
        </row>
        <row r="292">
          <cell r="C292">
            <v>827000</v>
          </cell>
          <cell r="D292">
            <v>3511181.8</v>
          </cell>
        </row>
        <row r="293">
          <cell r="C293">
            <v>827003</v>
          </cell>
          <cell r="D293">
            <v>-811731.17</v>
          </cell>
        </row>
        <row r="294">
          <cell r="C294">
            <v>827005</v>
          </cell>
          <cell r="D294">
            <v>-54631.19</v>
          </cell>
        </row>
        <row r="295">
          <cell r="C295">
            <v>827050</v>
          </cell>
          <cell r="D295">
            <v>-277521.89</v>
          </cell>
        </row>
        <row r="296">
          <cell r="C296">
            <v>827053</v>
          </cell>
          <cell r="D296">
            <v>669247.87</v>
          </cell>
        </row>
        <row r="297">
          <cell r="C297">
            <v>827055</v>
          </cell>
          <cell r="D297">
            <v>33710</v>
          </cell>
        </row>
        <row r="298">
          <cell r="C298">
            <v>829000</v>
          </cell>
          <cell r="D298">
            <v>242939.27</v>
          </cell>
        </row>
        <row r="300">
          <cell r="C300">
            <v>842001</v>
          </cell>
          <cell r="D300">
            <v>207307.89</v>
          </cell>
        </row>
        <row r="301">
          <cell r="C301">
            <v>842002</v>
          </cell>
          <cell r="D301">
            <v>7206572.3499999996</v>
          </cell>
        </row>
        <row r="302">
          <cell r="D302">
            <v>4782613.4199998304</v>
          </cell>
        </row>
      </sheetData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ne"/>
      <sheetName val="należności"/>
      <sheetName val="zobowiązania"/>
    </sheetNames>
    <sheetDataSet>
      <sheetData sheetId="0">
        <row r="26">
          <cell r="B26" t="str">
            <v>PLN</v>
          </cell>
        </row>
      </sheetData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B2:R23"/>
  <sheetViews>
    <sheetView showGridLines="0" tabSelected="1" zoomScale="90" zoomScaleNormal="90" workbookViewId="0">
      <selection activeCell="B2" sqref="B2"/>
    </sheetView>
  </sheetViews>
  <sheetFormatPr defaultColWidth="8.19921875" defaultRowHeight="13.8"/>
  <cols>
    <col min="1" max="1" width="2.19921875" customWidth="1"/>
    <col min="2" max="2" width="51.69921875" customWidth="1"/>
    <col min="3" max="3" width="50.19921875" customWidth="1"/>
    <col min="4" max="12" width="11.19921875" customWidth="1"/>
    <col min="13" max="13" width="11.5" customWidth="1"/>
    <col min="14" max="14" width="10.69921875" customWidth="1"/>
    <col min="15" max="15" width="10.19921875" customWidth="1"/>
    <col min="17" max="17" width="10.69921875" customWidth="1"/>
    <col min="18" max="18" width="10.19921875" customWidth="1"/>
  </cols>
  <sheetData>
    <row r="2" spans="2:18">
      <c r="B2" s="204"/>
      <c r="C2" s="204"/>
      <c r="D2" s="101">
        <v>40544</v>
      </c>
      <c r="E2" s="101">
        <v>40909</v>
      </c>
      <c r="F2" s="101">
        <v>41275</v>
      </c>
      <c r="G2" s="101">
        <v>41640</v>
      </c>
      <c r="H2" s="101">
        <v>42005</v>
      </c>
      <c r="I2" s="101">
        <v>42370</v>
      </c>
      <c r="J2" s="101">
        <v>42736</v>
      </c>
      <c r="K2" s="101">
        <v>43101</v>
      </c>
      <c r="L2" s="101">
        <v>43466</v>
      </c>
      <c r="M2" s="101">
        <v>43831</v>
      </c>
      <c r="N2" s="101">
        <v>44197</v>
      </c>
      <c r="O2" s="101">
        <v>44562</v>
      </c>
      <c r="Q2" s="101">
        <v>44562</v>
      </c>
      <c r="R2" s="101">
        <v>44927</v>
      </c>
    </row>
    <row r="3" spans="2:18">
      <c r="B3" s="204"/>
      <c r="C3" s="204"/>
      <c r="D3" s="101">
        <v>40908</v>
      </c>
      <c r="E3" s="101">
        <v>41274</v>
      </c>
      <c r="F3" s="101">
        <v>41639</v>
      </c>
      <c r="G3" s="101">
        <v>42004</v>
      </c>
      <c r="H3" s="101">
        <v>42369</v>
      </c>
      <c r="I3" s="101">
        <v>42735</v>
      </c>
      <c r="J3" s="101">
        <v>43100</v>
      </c>
      <c r="K3" s="101">
        <v>43465</v>
      </c>
      <c r="L3" s="101">
        <v>43830</v>
      </c>
      <c r="M3" s="101">
        <v>44196</v>
      </c>
      <c r="N3" s="101">
        <v>44561</v>
      </c>
      <c r="O3" s="101">
        <v>44926</v>
      </c>
      <c r="Q3" s="101">
        <v>44834</v>
      </c>
      <c r="R3" s="101">
        <v>45199</v>
      </c>
    </row>
    <row r="4" spans="2:18">
      <c r="B4" s="205" t="s">
        <v>151</v>
      </c>
      <c r="C4" s="205" t="s">
        <v>0</v>
      </c>
      <c r="D4" s="9">
        <f>'2011'!C7</f>
        <v>136210</v>
      </c>
      <c r="E4" s="9">
        <f>'2012'!C7</f>
        <v>164040</v>
      </c>
      <c r="F4" s="9">
        <f>'2013'!C7</f>
        <v>142172</v>
      </c>
      <c r="G4" s="9">
        <f>'2014'!C7</f>
        <v>96194</v>
      </c>
      <c r="H4" s="9">
        <f>'2015'!C7</f>
        <v>798014</v>
      </c>
      <c r="I4" s="9">
        <f>'2016'!C7</f>
        <v>583903</v>
      </c>
      <c r="J4" s="9">
        <f>'2017'!C7</f>
        <v>463184</v>
      </c>
      <c r="K4" s="9">
        <f>'2018'!C7</f>
        <v>362901</v>
      </c>
      <c r="L4" s="9">
        <f>'2019'!C7</f>
        <v>521272</v>
      </c>
      <c r="M4" s="9">
        <f>'2020'!C7</f>
        <v>2138875</v>
      </c>
      <c r="N4" s="9">
        <f>'2021'!C7</f>
        <v>888172</v>
      </c>
      <c r="O4" s="9">
        <f>'2022'!C7</f>
        <v>952576</v>
      </c>
      <c r="Q4" s="9">
        <f>'Q32023'!F7</f>
        <v>623507</v>
      </c>
      <c r="R4" s="9">
        <f>'Q32023'!E7</f>
        <v>767692</v>
      </c>
    </row>
    <row r="5" spans="2:18">
      <c r="B5" s="206" t="s">
        <v>385</v>
      </c>
      <c r="C5" s="206" t="s">
        <v>292</v>
      </c>
      <c r="D5" s="10">
        <f>'2011'!C19</f>
        <v>27622</v>
      </c>
      <c r="E5" s="10">
        <f>'2012'!C19</f>
        <v>28367</v>
      </c>
      <c r="F5" s="10">
        <f>'2013'!C19</f>
        <v>14874</v>
      </c>
      <c r="G5" s="10">
        <f>'2014'!C19</f>
        <v>6150</v>
      </c>
      <c r="H5" s="10">
        <f>'2015'!C19</f>
        <v>424193</v>
      </c>
      <c r="I5" s="10">
        <f>'2016'!C19</f>
        <v>303627</v>
      </c>
      <c r="J5" s="10">
        <f>'2017'!C19</f>
        <v>240940</v>
      </c>
      <c r="K5" s="10">
        <f>'2018'!C20</f>
        <v>112392</v>
      </c>
      <c r="L5" s="10">
        <f>'2019'!C20</f>
        <v>180286</v>
      </c>
      <c r="M5" s="10">
        <f>'2020'!C20</f>
        <v>1157077</v>
      </c>
      <c r="N5" s="10">
        <f>'2021'!C20</f>
        <v>232903</v>
      </c>
      <c r="O5" s="10">
        <f>'2022'!C20</f>
        <v>377347</v>
      </c>
      <c r="Q5" s="10">
        <f>'Q32023'!F20</f>
        <v>233882</v>
      </c>
      <c r="R5" s="10">
        <f>'Q32023'!E20</f>
        <v>281152</v>
      </c>
    </row>
    <row r="6" spans="2:18" ht="16.95" customHeight="1">
      <c r="B6" s="207" t="s">
        <v>678</v>
      </c>
      <c r="C6" s="207" t="s">
        <v>685</v>
      </c>
      <c r="D6" s="9">
        <f>'2011'!C121</f>
        <v>1978</v>
      </c>
      <c r="E6" s="9">
        <f>'2012'!C120</f>
        <v>2617</v>
      </c>
      <c r="F6" s="9">
        <f>'2013'!C120</f>
        <v>3139</v>
      </c>
      <c r="G6" s="9">
        <f>'2014'!C120</f>
        <v>3162</v>
      </c>
      <c r="H6" s="9">
        <f>'2015'!C120</f>
        <v>5146</v>
      </c>
      <c r="I6" s="9">
        <f>'2016'!C117</f>
        <v>4242</v>
      </c>
      <c r="J6" s="9">
        <f>'2017'!C99</f>
        <v>4906</v>
      </c>
      <c r="K6" s="9">
        <f>'2018'!C103</f>
        <v>4768</v>
      </c>
      <c r="L6" s="9">
        <f>'2019'!C106</f>
        <v>8117</v>
      </c>
      <c r="M6" s="9">
        <f>'2020'!C108</f>
        <v>13559</v>
      </c>
      <c r="N6" s="9">
        <f>'2021'!C108</f>
        <v>17764</v>
      </c>
      <c r="O6" s="9">
        <f>'2022'!C108</f>
        <v>13828</v>
      </c>
      <c r="Q6" s="9">
        <f>'Q32023'!F108</f>
        <v>10771</v>
      </c>
      <c r="R6" s="9">
        <f>'Q32023'!E108</f>
        <v>9942</v>
      </c>
    </row>
    <row r="7" spans="2:18">
      <c r="B7" s="207" t="s">
        <v>677</v>
      </c>
      <c r="C7" s="207" t="s">
        <v>686</v>
      </c>
      <c r="D7" s="9"/>
      <c r="E7" s="9"/>
      <c r="F7" s="9"/>
      <c r="G7" s="9"/>
      <c r="H7" s="9"/>
      <c r="I7" s="9">
        <f>'2016'!C118</f>
        <v>31398</v>
      </c>
      <c r="J7" s="9">
        <f>'2017'!C100</f>
        <v>0</v>
      </c>
      <c r="K7" s="9">
        <f>'2018'!C104</f>
        <v>11867</v>
      </c>
      <c r="L7" s="9">
        <f>'2019'!C107</f>
        <v>29370</v>
      </c>
      <c r="M7" s="9">
        <f>'2020'!C109</f>
        <v>254105</v>
      </c>
      <c r="N7" s="9">
        <f>'2021'!C109</f>
        <v>86965</v>
      </c>
      <c r="O7" s="9">
        <f>'2022'!C109</f>
        <v>103604</v>
      </c>
      <c r="Q7" s="9">
        <f>'Q32023'!F109</f>
        <v>84541</v>
      </c>
      <c r="R7" s="9">
        <f>'Q32023'!E109</f>
        <v>137148</v>
      </c>
    </row>
    <row r="8" spans="2:18" ht="14.4" thickBot="1">
      <c r="B8" s="205" t="s">
        <v>386</v>
      </c>
      <c r="C8" s="205" t="s">
        <v>293</v>
      </c>
      <c r="D8" s="9">
        <f>'2011'!C23</f>
        <v>27229</v>
      </c>
      <c r="E8" s="9">
        <f>'2012'!C23</f>
        <v>28287</v>
      </c>
      <c r="F8" s="9">
        <f>'2013'!C23</f>
        <v>17190</v>
      </c>
      <c r="G8" s="9">
        <f>'2014'!C23</f>
        <v>9340</v>
      </c>
      <c r="H8" s="9">
        <f>'2015'!C23</f>
        <v>421585</v>
      </c>
      <c r="I8" s="9">
        <f>'2016'!C22</f>
        <v>311938</v>
      </c>
      <c r="J8" s="9">
        <f>'2017'!C22</f>
        <v>247405</v>
      </c>
      <c r="K8" s="9">
        <f>'2018'!C23</f>
        <v>123033</v>
      </c>
      <c r="L8" s="9">
        <f>'2019'!C23</f>
        <v>189162</v>
      </c>
      <c r="M8" s="9">
        <f>'2020'!C23</f>
        <v>1164949</v>
      </c>
      <c r="N8" s="9">
        <f>'2021'!C23</f>
        <v>219108</v>
      </c>
      <c r="O8" s="9">
        <f>'2022'!C23</f>
        <v>393185</v>
      </c>
      <c r="Q8" s="9">
        <f>'Q32023'!F23</f>
        <v>264958</v>
      </c>
      <c r="R8" s="9">
        <f>'Q32023'!E23</f>
        <v>350364</v>
      </c>
    </row>
    <row r="9" spans="2:18">
      <c r="B9" s="208" t="s">
        <v>394</v>
      </c>
      <c r="C9" s="208" t="s">
        <v>769</v>
      </c>
      <c r="D9" s="102">
        <f>'2011'!C26</f>
        <v>23962</v>
      </c>
      <c r="E9" s="102">
        <f>'2012'!C26</f>
        <v>28125</v>
      </c>
      <c r="F9" s="102">
        <f>'2013'!C26</f>
        <v>14851</v>
      </c>
      <c r="G9" s="102">
        <f>'2014'!C26</f>
        <v>9517</v>
      </c>
      <c r="H9" s="102">
        <f>'2015'!C26</f>
        <v>342430</v>
      </c>
      <c r="I9" s="102">
        <f>'2016'!C24</f>
        <v>250514</v>
      </c>
      <c r="J9" s="102">
        <f>'2017'!C25</f>
        <v>200270</v>
      </c>
      <c r="K9" s="102">
        <f>'2018'!C26</f>
        <v>109334</v>
      </c>
      <c r="L9" s="102">
        <f>'2019'!C26</f>
        <v>175315</v>
      </c>
      <c r="M9" s="102">
        <f>'2020'!C26</f>
        <v>1154327</v>
      </c>
      <c r="N9" s="102">
        <f>'2021'!C26</f>
        <v>208908</v>
      </c>
      <c r="O9" s="273">
        <f>'2022'!C25</f>
        <v>347093</v>
      </c>
      <c r="Q9" s="102">
        <f>'Q32023'!F25</f>
        <v>211861</v>
      </c>
      <c r="R9" s="273">
        <f>'Q32023'!E25</f>
        <v>289981</v>
      </c>
    </row>
    <row r="10" spans="2:18" ht="14.4" thickBot="1">
      <c r="B10" s="209" t="s">
        <v>393</v>
      </c>
      <c r="C10" s="209" t="s">
        <v>392</v>
      </c>
      <c r="D10" s="123">
        <f>'2011'!C32</f>
        <v>23962</v>
      </c>
      <c r="E10" s="123">
        <f>'2012'!C32</f>
        <v>28125</v>
      </c>
      <c r="F10" s="123">
        <f>'2013'!C32</f>
        <v>14900</v>
      </c>
      <c r="G10" s="123">
        <f>'2014'!C32</f>
        <v>5212</v>
      </c>
      <c r="H10" s="123">
        <f>'2015'!C32</f>
        <v>342430</v>
      </c>
      <c r="I10" s="123">
        <f>'2016'!C29</f>
        <v>250514</v>
      </c>
      <c r="J10" s="123">
        <f>'2017'!C27</f>
        <v>200270</v>
      </c>
      <c r="K10" s="123">
        <f>'2018'!C28</f>
        <v>109334</v>
      </c>
      <c r="L10" s="123">
        <f>'2019'!C28</f>
        <v>175315</v>
      </c>
      <c r="M10" s="123">
        <f>'2020'!C28</f>
        <v>1154327</v>
      </c>
      <c r="N10" s="123">
        <f>'2021'!C28</f>
        <v>208908</v>
      </c>
      <c r="O10" s="274">
        <f>'2022'!C27</f>
        <v>347093</v>
      </c>
      <c r="Q10" s="123">
        <f>'Q32023'!F27</f>
        <v>211861</v>
      </c>
      <c r="R10" s="274">
        <f>'Q32023'!E27</f>
        <v>289981</v>
      </c>
    </row>
    <row r="12" spans="2:18" ht="31.2" customHeight="1">
      <c r="B12" s="210"/>
      <c r="C12" s="210"/>
      <c r="D12" s="101">
        <v>40908</v>
      </c>
      <c r="E12" s="101">
        <v>41274</v>
      </c>
      <c r="F12" s="101">
        <v>41639</v>
      </c>
      <c r="G12" s="101">
        <v>42004</v>
      </c>
      <c r="H12" s="101">
        <v>42369</v>
      </c>
      <c r="I12" s="101">
        <v>42735</v>
      </c>
      <c r="J12" s="101">
        <v>43100</v>
      </c>
      <c r="K12" s="101">
        <v>43465</v>
      </c>
      <c r="L12" s="101">
        <v>43830</v>
      </c>
      <c r="M12" s="101">
        <v>44196</v>
      </c>
      <c r="N12" s="101">
        <v>44561</v>
      </c>
      <c r="O12" s="101">
        <v>44926</v>
      </c>
      <c r="Q12" s="101">
        <v>44834</v>
      </c>
      <c r="R12" s="101">
        <v>45199</v>
      </c>
    </row>
    <row r="13" spans="2:18">
      <c r="B13" s="205" t="s">
        <v>181</v>
      </c>
      <c r="C13" s="205" t="s">
        <v>26</v>
      </c>
      <c r="D13" s="9">
        <f>'2011'!C59</f>
        <v>90762</v>
      </c>
      <c r="E13" s="9">
        <f>'2012'!C58</f>
        <v>94202</v>
      </c>
      <c r="F13" s="9">
        <f>'2013'!C58</f>
        <v>95047</v>
      </c>
      <c r="G13" s="9">
        <f>'2014'!C58</f>
        <v>93254</v>
      </c>
      <c r="H13" s="9">
        <f>'2015'!C58</f>
        <v>119187</v>
      </c>
      <c r="I13" s="9">
        <f>'2016'!C55</f>
        <v>170644</v>
      </c>
      <c r="J13" s="9">
        <f>'2017'!C47</f>
        <v>255535</v>
      </c>
      <c r="K13" s="9">
        <f>'2018'!C48</f>
        <v>388309</v>
      </c>
      <c r="L13" s="9">
        <f>'2019'!C48</f>
        <v>679097</v>
      </c>
      <c r="M13" s="9">
        <f>'2020'!C49</f>
        <v>764178</v>
      </c>
      <c r="N13" s="9">
        <f>'2021'!C49</f>
        <v>905846</v>
      </c>
      <c r="O13" s="9">
        <f>'2022'!C48</f>
        <v>1119978</v>
      </c>
      <c r="Q13" s="9">
        <f>'Q3.2022'!C49</f>
        <v>1092237</v>
      </c>
      <c r="R13" s="9">
        <f>'Q32023'!C48</f>
        <v>1274924</v>
      </c>
    </row>
    <row r="14" spans="2:18">
      <c r="B14" s="211" t="s">
        <v>698</v>
      </c>
      <c r="C14" s="211" t="s">
        <v>37</v>
      </c>
      <c r="D14" s="10">
        <f>'2011'!C70</f>
        <v>94964</v>
      </c>
      <c r="E14" s="10">
        <f>'2012'!C69</f>
        <v>108690</v>
      </c>
      <c r="F14" s="10">
        <f>'2013'!C69</f>
        <v>122588</v>
      </c>
      <c r="G14" s="10">
        <f>'2014'!C69</f>
        <v>155683</v>
      </c>
      <c r="H14" s="10">
        <f>'2015'!C69</f>
        <v>554759</v>
      </c>
      <c r="I14" s="10">
        <f>'2016'!C67</f>
        <v>704316</v>
      </c>
      <c r="J14" s="10">
        <f>'2017'!C56</f>
        <v>725978</v>
      </c>
      <c r="K14" s="10">
        <f>'2018'!C59</f>
        <v>738529</v>
      </c>
      <c r="L14" s="10">
        <f>'2019'!C60</f>
        <v>725011</v>
      </c>
      <c r="M14" s="10">
        <f>'2020'!C61</f>
        <v>2130300</v>
      </c>
      <c r="N14" s="10">
        <f>'2021'!C61</f>
        <v>1252889</v>
      </c>
      <c r="O14" s="10">
        <f>'2022'!C60</f>
        <v>1154146</v>
      </c>
      <c r="Q14" s="10">
        <f>'Q3.2022'!C61</f>
        <v>1138568</v>
      </c>
      <c r="R14" s="10">
        <f>'Q32023'!C60</f>
        <v>1137807</v>
      </c>
    </row>
    <row r="15" spans="2:18" ht="14.4" thickBot="1">
      <c r="B15" s="205" t="s">
        <v>609</v>
      </c>
      <c r="C15" s="205" t="s">
        <v>608</v>
      </c>
      <c r="D15" s="9">
        <f>'2011'!C79</f>
        <v>9819</v>
      </c>
      <c r="E15" s="9">
        <f>'2012'!C78</f>
        <v>26866</v>
      </c>
      <c r="F15" s="9">
        <f>'2013'!C78</f>
        <v>39684</v>
      </c>
      <c r="G15" s="9">
        <f>'2014'!C78</f>
        <v>34395</v>
      </c>
      <c r="H15" s="9">
        <f>'2015'!C78</f>
        <v>393637</v>
      </c>
      <c r="I15" s="9">
        <f>'2016'!C76+'2016'!C77</f>
        <v>597204</v>
      </c>
      <c r="J15" s="9">
        <f>'2017'!C63+'2017'!C64</f>
        <v>647516</v>
      </c>
      <c r="K15" s="9">
        <f>'2018'!C66+'2018'!C67</f>
        <v>658870</v>
      </c>
      <c r="L15" s="9">
        <f>'2019'!C67+'2019'!C68</f>
        <v>482301</v>
      </c>
      <c r="M15" s="9">
        <f>'2020'!C68+'2020'!C69</f>
        <v>727703</v>
      </c>
      <c r="N15" s="9">
        <f>'2021'!C68+'2021'!C69</f>
        <v>676586</v>
      </c>
      <c r="O15" s="9">
        <f>'2022'!C67+'2022'!C68</f>
        <v>615157</v>
      </c>
      <c r="Q15" s="9">
        <f>'Q3.2022'!C68+'Q3.2022'!C69</f>
        <v>609233</v>
      </c>
      <c r="R15" s="9">
        <f>'Q32023'!C67+'Q32023'!C68</f>
        <v>499482</v>
      </c>
    </row>
    <row r="16" spans="2:18" ht="14.4" thickBot="1">
      <c r="B16" s="212" t="s">
        <v>202</v>
      </c>
      <c r="C16" s="212" t="s">
        <v>294</v>
      </c>
      <c r="D16" s="122">
        <f>'2011'!C81</f>
        <v>185726</v>
      </c>
      <c r="E16" s="122">
        <f>'2012'!C80</f>
        <v>202892</v>
      </c>
      <c r="F16" s="122">
        <f>'2013'!C80</f>
        <v>217635</v>
      </c>
      <c r="G16" s="122">
        <f>'2014'!C80</f>
        <v>248937</v>
      </c>
      <c r="H16" s="122">
        <f>'2015'!C80</f>
        <v>673946</v>
      </c>
      <c r="I16" s="122">
        <f>'2016'!C79</f>
        <v>874960</v>
      </c>
      <c r="J16" s="122">
        <f>'2017'!C65</f>
        <v>981513</v>
      </c>
      <c r="K16" s="122">
        <f>'2018'!C69</f>
        <v>1126838</v>
      </c>
      <c r="L16" s="122">
        <f>'2019'!C70</f>
        <v>1404108</v>
      </c>
      <c r="M16" s="122">
        <f>'2020'!C71</f>
        <v>2894478</v>
      </c>
      <c r="N16" s="122">
        <f>'2021'!C71</f>
        <v>2158735</v>
      </c>
      <c r="O16" s="275">
        <f>'2022'!C70</f>
        <v>2274124</v>
      </c>
      <c r="Q16" s="122">
        <f>'Q3.2022'!C71</f>
        <v>2230805</v>
      </c>
      <c r="R16" s="275">
        <f>'Q32023'!C70</f>
        <v>2412731</v>
      </c>
    </row>
    <row r="17" spans="2:18">
      <c r="M17" s="240"/>
      <c r="N17" s="240"/>
      <c r="O17" s="240"/>
      <c r="Q17" s="240"/>
      <c r="R17" s="240"/>
    </row>
    <row r="18" spans="2:18" ht="14.4" thickBot="1">
      <c r="B18" s="205"/>
      <c r="C18" s="205"/>
      <c r="D18" s="9"/>
      <c r="E18" s="9"/>
      <c r="F18" s="9"/>
      <c r="G18" s="9"/>
      <c r="H18" s="9"/>
      <c r="I18" s="9"/>
      <c r="J18" s="9"/>
      <c r="K18" s="9"/>
      <c r="L18" s="9"/>
      <c r="M18" s="239"/>
      <c r="N18" s="239"/>
      <c r="O18" s="239"/>
      <c r="Q18" s="239"/>
      <c r="R18" s="239"/>
    </row>
    <row r="19" spans="2:18">
      <c r="B19" s="213" t="s">
        <v>204</v>
      </c>
      <c r="C19" s="213" t="s">
        <v>49</v>
      </c>
      <c r="D19" s="102">
        <f>'2011'!C84</f>
        <v>123809</v>
      </c>
      <c r="E19" s="102">
        <f>'2012'!C83</f>
        <v>151530</v>
      </c>
      <c r="F19" s="102">
        <f>'2013'!C83</f>
        <v>167368</v>
      </c>
      <c r="G19" s="102">
        <f>'2014'!C83</f>
        <v>168018</v>
      </c>
      <c r="H19" s="102">
        <f>'2015'!C83</f>
        <v>513675</v>
      </c>
      <c r="I19" s="102">
        <f>'2016'!C82</f>
        <v>776938</v>
      </c>
      <c r="J19" s="102">
        <f>'2017'!C68</f>
        <v>882899</v>
      </c>
      <c r="K19" s="102">
        <f>'2018'!C72</f>
        <v>1002864</v>
      </c>
      <c r="L19" s="102">
        <f>'2019'!C73</f>
        <v>1105651</v>
      </c>
      <c r="M19" s="102">
        <f>'2020'!C74</f>
        <v>2187356</v>
      </c>
      <c r="N19" s="102">
        <f>'2021'!C74</f>
        <v>1894356</v>
      </c>
      <c r="O19" s="273">
        <f>'2022'!C73</f>
        <v>2033404</v>
      </c>
      <c r="Q19" s="102">
        <f>'Q3.2022'!C74</f>
        <v>1998523</v>
      </c>
      <c r="R19" s="273">
        <f>'Q32023'!C73</f>
        <v>2208144</v>
      </c>
    </row>
    <row r="20" spans="2:18">
      <c r="B20" s="205" t="s">
        <v>214</v>
      </c>
      <c r="C20" s="205" t="s">
        <v>295</v>
      </c>
      <c r="D20" s="9">
        <f>'2011'!C94</f>
        <v>7590</v>
      </c>
      <c r="E20" s="9">
        <f>'2012'!C93</f>
        <v>7604</v>
      </c>
      <c r="F20" s="9">
        <f>'2013'!C93</f>
        <v>5276</v>
      </c>
      <c r="G20" s="9">
        <f>'2014'!C93</f>
        <v>2137</v>
      </c>
      <c r="H20" s="9">
        <f>'2015'!C93</f>
        <v>18414</v>
      </c>
      <c r="I20" s="9">
        <f>'2016'!C91</f>
        <v>8275</v>
      </c>
      <c r="J20" s="9">
        <f>'2017'!C77</f>
        <v>4130</v>
      </c>
      <c r="K20" s="9">
        <f>'2018'!C81</f>
        <v>6691</v>
      </c>
      <c r="L20" s="9">
        <f>'2019'!C82</f>
        <v>25158</v>
      </c>
      <c r="M20" s="9">
        <f>'2020'!C84</f>
        <v>166153</v>
      </c>
      <c r="N20" s="9">
        <f>'2021'!C84</f>
        <v>36112</v>
      </c>
      <c r="O20" s="9">
        <f>'2022'!C84</f>
        <v>36186</v>
      </c>
      <c r="Q20" s="9">
        <f>'Q3.2022'!C84</f>
        <v>35584</v>
      </c>
      <c r="R20" s="9">
        <f>'Q32023'!C84</f>
        <v>40252</v>
      </c>
    </row>
    <row r="21" spans="2:18">
      <c r="B21" s="206" t="s">
        <v>699</v>
      </c>
      <c r="C21" s="206" t="s">
        <v>296</v>
      </c>
      <c r="D21" s="10">
        <f>'2011'!C102</f>
        <v>54327</v>
      </c>
      <c r="E21" s="10">
        <f>'2012'!C101</f>
        <v>43758</v>
      </c>
      <c r="F21" s="10">
        <f>'2013'!C101</f>
        <v>44991</v>
      </c>
      <c r="G21" s="10">
        <f>'2014'!C101</f>
        <v>78782</v>
      </c>
      <c r="H21" s="10">
        <f>'2015'!C101</f>
        <v>141857</v>
      </c>
      <c r="I21" s="10">
        <f>'2016'!C99</f>
        <v>89747</v>
      </c>
      <c r="J21" s="10">
        <f>'2017'!C82</f>
        <v>94484</v>
      </c>
      <c r="K21" s="10">
        <f>'2018'!C86</f>
        <v>117283</v>
      </c>
      <c r="L21" s="10">
        <f>'2019'!C89</f>
        <v>273299</v>
      </c>
      <c r="M21" s="10">
        <f>'2020'!C91</f>
        <v>540969</v>
      </c>
      <c r="N21" s="10">
        <f>'2021'!C91</f>
        <v>228267</v>
      </c>
      <c r="O21" s="10">
        <f>'2022'!C91</f>
        <v>204534</v>
      </c>
      <c r="Q21" s="10">
        <f>'Q3.2022'!C91</f>
        <v>196698</v>
      </c>
      <c r="R21" s="10">
        <f>'Q32023'!C91</f>
        <v>164335</v>
      </c>
    </row>
    <row r="22" spans="2:18" ht="14.4" thickBot="1">
      <c r="B22" s="205" t="s">
        <v>395</v>
      </c>
      <c r="C22" s="205" t="s">
        <v>396</v>
      </c>
      <c r="D22" s="9">
        <f>'2011'!C103</f>
        <v>13404</v>
      </c>
      <c r="E22" s="9">
        <f>'2012'!C102</f>
        <v>4745</v>
      </c>
      <c r="F22" s="9">
        <f>'2013'!C102</f>
        <v>21</v>
      </c>
      <c r="G22" s="9">
        <f>'2014'!C94</f>
        <v>0</v>
      </c>
      <c r="H22" s="9">
        <f>'2015'!C94</f>
        <v>0</v>
      </c>
      <c r="I22" s="197">
        <f>'2016'!C100</f>
        <v>0</v>
      </c>
      <c r="J22" s="9">
        <f>'2017'!C83</f>
        <v>0</v>
      </c>
      <c r="K22" s="197">
        <f>'2018'!C87</f>
        <v>0</v>
      </c>
      <c r="L22" s="197">
        <f>'2019'!C90</f>
        <v>0</v>
      </c>
      <c r="M22" s="197">
        <f>'2020'!C92</f>
        <v>0</v>
      </c>
      <c r="N22" s="197">
        <f>'2021'!C92</f>
        <v>0</v>
      </c>
      <c r="O22" s="9">
        <f>'2022'!C92</f>
        <v>0</v>
      </c>
      <c r="Q22" s="197">
        <f>'Q22023'!C92</f>
        <v>0</v>
      </c>
      <c r="R22" s="9"/>
    </row>
    <row r="23" spans="2:18" ht="14.4" thickBot="1">
      <c r="B23" s="212" t="s">
        <v>228</v>
      </c>
      <c r="C23" s="212" t="s">
        <v>297</v>
      </c>
      <c r="D23" s="122">
        <f>'2011'!C112</f>
        <v>185726</v>
      </c>
      <c r="E23" s="122">
        <f>'2012'!C111</f>
        <v>202892</v>
      </c>
      <c r="F23" s="122">
        <f>'2013'!C111</f>
        <v>217635</v>
      </c>
      <c r="G23" s="122">
        <f>'2014'!C111</f>
        <v>248937</v>
      </c>
      <c r="H23" s="122">
        <f>'2015'!C111</f>
        <v>673946</v>
      </c>
      <c r="I23" s="122">
        <f>'2016'!C109</f>
        <v>874960</v>
      </c>
      <c r="J23" s="122">
        <f>'2017'!C91</f>
        <v>981513</v>
      </c>
      <c r="K23" s="122">
        <f>'2018'!C95</f>
        <v>1126838</v>
      </c>
      <c r="L23" s="122">
        <f>'2019'!C98</f>
        <v>1404108</v>
      </c>
      <c r="M23" s="122">
        <f>'2020'!C100</f>
        <v>2894478</v>
      </c>
      <c r="N23" s="122">
        <f>'2021'!C100</f>
        <v>2158735</v>
      </c>
      <c r="O23" s="275">
        <f>'2022'!C100</f>
        <v>2274124</v>
      </c>
      <c r="Q23" s="122">
        <f>'Q3.2022'!C100</f>
        <v>2230805</v>
      </c>
      <c r="R23" s="275">
        <f>'Q32023'!C100</f>
        <v>2412731</v>
      </c>
    </row>
  </sheetData>
  <pageMargins left="0.7" right="0.7" top="0.75" bottom="0.75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DCACD7-1A95-460E-AA8D-6DF295B899F4}">
  <dimension ref="A1:V368"/>
  <sheetViews>
    <sheetView showGridLines="0" zoomScaleNormal="100" workbookViewId="0"/>
  </sheetViews>
  <sheetFormatPr defaultColWidth="8.3984375" defaultRowHeight="14.4"/>
  <cols>
    <col min="1" max="2" width="43.59765625" style="287" customWidth="1"/>
    <col min="3" max="6" width="12.19921875" style="286" customWidth="1"/>
    <col min="7" max="7" width="22.69921875" style="286" customWidth="1"/>
    <col min="8" max="8" width="12.296875" style="286" customWidth="1"/>
    <col min="9" max="9" width="18.5" style="286" customWidth="1"/>
    <col min="10" max="13" width="12.296875" style="286" customWidth="1"/>
    <col min="14" max="14" width="7.59765625" style="286" customWidth="1"/>
    <col min="15" max="18" width="12.296875" style="286" customWidth="1"/>
    <col min="19" max="19" width="8.3984375" style="286"/>
    <col min="20" max="20" width="12.796875" style="286" customWidth="1"/>
    <col min="21" max="21" width="8.3984375" style="286"/>
    <col min="22" max="22" width="20.19921875" style="286" customWidth="1"/>
    <col min="23" max="16384" width="8.3984375" style="286"/>
  </cols>
  <sheetData>
    <row r="1" spans="1:7">
      <c r="A1" s="342" t="s">
        <v>1023</v>
      </c>
      <c r="B1" s="343"/>
      <c r="C1" s="343"/>
      <c r="D1" s="343"/>
      <c r="E1" s="343"/>
      <c r="F1" s="343"/>
      <c r="G1" s="343"/>
    </row>
    <row r="2" spans="1:7">
      <c r="A2" s="342" t="s">
        <v>1024</v>
      </c>
      <c r="B2" s="343"/>
      <c r="C2" s="343"/>
      <c r="D2" s="343"/>
      <c r="E2" s="343"/>
      <c r="F2" s="343"/>
      <c r="G2" s="343"/>
    </row>
    <row r="3" spans="1:7">
      <c r="A3" s="285"/>
    </row>
    <row r="4" spans="1:7">
      <c r="A4" s="285"/>
    </row>
    <row r="5" spans="1:7" ht="24">
      <c r="A5" s="288" t="s">
        <v>758</v>
      </c>
      <c r="B5" s="289" t="s">
        <v>432</v>
      </c>
    </row>
    <row r="6" spans="1:7" ht="20.399999999999999">
      <c r="A6" s="224" t="s">
        <v>404</v>
      </c>
      <c r="B6" s="224" t="s">
        <v>405</v>
      </c>
      <c r="C6" s="214" t="s">
        <v>1025</v>
      </c>
      <c r="D6" s="214" t="s">
        <v>1026</v>
      </c>
      <c r="E6" s="214" t="s">
        <v>1027</v>
      </c>
      <c r="F6" s="214" t="s">
        <v>1028</v>
      </c>
    </row>
    <row r="7" spans="1:7">
      <c r="A7" s="215" t="s">
        <v>972</v>
      </c>
      <c r="B7" s="215" t="s">
        <v>0</v>
      </c>
      <c r="C7" s="216">
        <f>SUM(C8:C10)</f>
        <v>442682</v>
      </c>
      <c r="D7" s="216">
        <f t="shared" ref="D7:F7" si="0">SUM(D8:D10)</f>
        <v>245514</v>
      </c>
      <c r="E7" s="216">
        <f t="shared" si="0"/>
        <v>767692</v>
      </c>
      <c r="F7" s="216">
        <f t="shared" si="0"/>
        <v>623507</v>
      </c>
    </row>
    <row r="8" spans="1:7">
      <c r="A8" s="217" t="s">
        <v>862</v>
      </c>
      <c r="B8" s="217" t="s">
        <v>1</v>
      </c>
      <c r="C8" s="184">
        <v>390534</v>
      </c>
      <c r="D8" s="184">
        <v>203189</v>
      </c>
      <c r="E8" s="184">
        <v>628634</v>
      </c>
      <c r="F8" s="184">
        <v>489057</v>
      </c>
    </row>
    <row r="9" spans="1:7">
      <c r="A9" s="217" t="s">
        <v>863</v>
      </c>
      <c r="B9" s="217" t="s">
        <v>2</v>
      </c>
      <c r="C9" s="184">
        <v>455</v>
      </c>
      <c r="D9" s="184">
        <v>308</v>
      </c>
      <c r="E9" s="184">
        <v>1041</v>
      </c>
      <c r="F9" s="184">
        <v>1622</v>
      </c>
    </row>
    <row r="10" spans="1:7">
      <c r="A10" s="217" t="s">
        <v>864</v>
      </c>
      <c r="B10" s="217" t="s">
        <v>492</v>
      </c>
      <c r="C10" s="184">
        <v>51693</v>
      </c>
      <c r="D10" s="184">
        <v>42017</v>
      </c>
      <c r="E10" s="184">
        <v>138017</v>
      </c>
      <c r="F10" s="184">
        <v>132828</v>
      </c>
    </row>
    <row r="11" spans="1:7">
      <c r="A11" s="215" t="s">
        <v>973</v>
      </c>
      <c r="B11" s="215" t="s">
        <v>974</v>
      </c>
      <c r="C11" s="216">
        <f>C12+C13</f>
        <v>143167</v>
      </c>
      <c r="D11" s="216">
        <f t="shared" ref="D11:F11" si="1">D12+D13</f>
        <v>79200</v>
      </c>
      <c r="E11" s="216">
        <f t="shared" si="1"/>
        <v>251356</v>
      </c>
      <c r="F11" s="216">
        <f t="shared" si="1"/>
        <v>180561</v>
      </c>
    </row>
    <row r="12" spans="1:7">
      <c r="A12" s="217" t="s">
        <v>975</v>
      </c>
      <c r="B12" s="217" t="s">
        <v>494</v>
      </c>
      <c r="C12" s="184">
        <v>104410</v>
      </c>
      <c r="D12" s="184">
        <v>48602</v>
      </c>
      <c r="E12" s="184">
        <v>148101</v>
      </c>
      <c r="F12" s="184">
        <v>85640</v>
      </c>
    </row>
    <row r="13" spans="1:7">
      <c r="A13" s="217" t="s">
        <v>976</v>
      </c>
      <c r="B13" s="217" t="s">
        <v>495</v>
      </c>
      <c r="C13" s="184">
        <v>38757</v>
      </c>
      <c r="D13" s="184">
        <v>30598</v>
      </c>
      <c r="E13" s="184">
        <v>103255</v>
      </c>
      <c r="F13" s="184">
        <v>94921</v>
      </c>
    </row>
    <row r="14" spans="1:7">
      <c r="A14" s="218" t="s">
        <v>866</v>
      </c>
      <c r="B14" s="218" t="s">
        <v>735</v>
      </c>
      <c r="C14" s="216">
        <f>C7-C11</f>
        <v>299515</v>
      </c>
      <c r="D14" s="216">
        <f t="shared" ref="D14:F14" si="2">D7-D11</f>
        <v>166314</v>
      </c>
      <c r="E14" s="216">
        <f t="shared" si="2"/>
        <v>516336</v>
      </c>
      <c r="F14" s="216">
        <f t="shared" si="2"/>
        <v>442946</v>
      </c>
    </row>
    <row r="15" spans="1:7">
      <c r="A15" s="162" t="s">
        <v>867</v>
      </c>
      <c r="B15" s="162" t="s">
        <v>9</v>
      </c>
      <c r="C15" s="184">
        <v>66140</v>
      </c>
      <c r="D15" s="184">
        <v>45064</v>
      </c>
      <c r="E15" s="184">
        <v>152470</v>
      </c>
      <c r="F15" s="184">
        <v>135697</v>
      </c>
    </row>
    <row r="16" spans="1:7">
      <c r="A16" s="162" t="s">
        <v>868</v>
      </c>
      <c r="B16" s="162" t="s">
        <v>10</v>
      </c>
      <c r="C16" s="184">
        <v>51300</v>
      </c>
      <c r="D16" s="184">
        <v>26973</v>
      </c>
      <c r="E16" s="184">
        <v>111904</v>
      </c>
      <c r="F16" s="184">
        <v>73862</v>
      </c>
    </row>
    <row r="17" spans="1:14">
      <c r="A17" s="162" t="s">
        <v>869</v>
      </c>
      <c r="B17" s="162" t="s">
        <v>8</v>
      </c>
      <c r="C17" s="184">
        <v>7412</v>
      </c>
      <c r="D17" s="184">
        <v>9819</v>
      </c>
      <c r="E17" s="184">
        <v>40747</v>
      </c>
      <c r="F17" s="184">
        <v>15204</v>
      </c>
    </row>
    <row r="18" spans="1:14">
      <c r="A18" s="162" t="s">
        <v>162</v>
      </c>
      <c r="B18" s="162" t="s">
        <v>11</v>
      </c>
      <c r="C18" s="184">
        <v>3243</v>
      </c>
      <c r="D18" s="184">
        <v>6783</v>
      </c>
      <c r="E18" s="184">
        <v>11556</v>
      </c>
      <c r="F18" s="184">
        <v>14692</v>
      </c>
    </row>
    <row r="19" spans="1:14">
      <c r="A19" s="162" t="s">
        <v>870</v>
      </c>
      <c r="B19" s="162" t="s">
        <v>639</v>
      </c>
      <c r="C19" s="184">
        <v>-5</v>
      </c>
      <c r="D19" s="184">
        <v>-9</v>
      </c>
      <c r="E19" s="184">
        <v>-1</v>
      </c>
      <c r="F19" s="184">
        <v>-17</v>
      </c>
    </row>
    <row r="20" spans="1:14">
      <c r="A20" s="218" t="s">
        <v>871</v>
      </c>
      <c r="B20" s="218" t="s">
        <v>736</v>
      </c>
      <c r="C20" s="216">
        <f>C14-C15-C16+C17-C18+C19</f>
        <v>186239</v>
      </c>
      <c r="D20" s="216">
        <f t="shared" ref="D20:F20" si="3">D14-D15-D16+D17-D18+D19</f>
        <v>97304</v>
      </c>
      <c r="E20" s="216">
        <f t="shared" si="3"/>
        <v>281152</v>
      </c>
      <c r="F20" s="216">
        <f t="shared" si="3"/>
        <v>233882</v>
      </c>
    </row>
    <row r="21" spans="1:14">
      <c r="A21" s="162" t="s">
        <v>872</v>
      </c>
      <c r="B21" s="162" t="s">
        <v>13</v>
      </c>
      <c r="C21" s="184">
        <v>60424</v>
      </c>
      <c r="D21" s="184">
        <v>33219</v>
      </c>
      <c r="E21" s="184">
        <v>80005</v>
      </c>
      <c r="F21" s="184">
        <v>68589</v>
      </c>
    </row>
    <row r="22" spans="1:14">
      <c r="A22" s="162" t="s">
        <v>873</v>
      </c>
      <c r="B22" s="162" t="s">
        <v>14</v>
      </c>
      <c r="C22" s="184">
        <v>12994</v>
      </c>
      <c r="D22" s="184">
        <v>18276</v>
      </c>
      <c r="E22" s="184">
        <v>10793</v>
      </c>
      <c r="F22" s="184">
        <v>37513</v>
      </c>
    </row>
    <row r="23" spans="1:14">
      <c r="A23" s="218" t="s">
        <v>977</v>
      </c>
      <c r="B23" s="218" t="s">
        <v>737</v>
      </c>
      <c r="C23" s="216">
        <f>C20+C21-C22</f>
        <v>233669</v>
      </c>
      <c r="D23" s="216">
        <f t="shared" ref="D23:F23" si="4">D20+D21-D22</f>
        <v>112247</v>
      </c>
      <c r="E23" s="216">
        <f t="shared" si="4"/>
        <v>350364</v>
      </c>
      <c r="F23" s="216">
        <f t="shared" si="4"/>
        <v>264958</v>
      </c>
    </row>
    <row r="24" spans="1:14">
      <c r="A24" s="162" t="s">
        <v>168</v>
      </c>
      <c r="B24" s="162" t="s">
        <v>17</v>
      </c>
      <c r="C24" s="184">
        <v>30805</v>
      </c>
      <c r="D24" s="184">
        <v>13358</v>
      </c>
      <c r="E24" s="184">
        <v>60383</v>
      </c>
      <c r="F24" s="184">
        <v>53097</v>
      </c>
    </row>
    <row r="25" spans="1:14">
      <c r="A25" s="218" t="s">
        <v>876</v>
      </c>
      <c r="B25" s="218" t="s">
        <v>738</v>
      </c>
      <c r="C25" s="216">
        <f>C23-C24</f>
        <v>202864</v>
      </c>
      <c r="D25" s="216">
        <f>D23-D24</f>
        <v>98889</v>
      </c>
      <c r="E25" s="216">
        <f t="shared" ref="E25:F25" si="5">E23-E24</f>
        <v>289981</v>
      </c>
      <c r="F25" s="216">
        <f t="shared" si="5"/>
        <v>211861</v>
      </c>
    </row>
    <row r="26" spans="1:14">
      <c r="A26" s="162"/>
      <c r="B26" s="162"/>
      <c r="C26" s="184">
        <v>0</v>
      </c>
      <c r="D26" s="184">
        <v>0</v>
      </c>
      <c r="E26" s="184">
        <v>0</v>
      </c>
      <c r="F26" s="184">
        <v>0</v>
      </c>
    </row>
    <row r="27" spans="1:14">
      <c r="A27" s="218" t="s">
        <v>978</v>
      </c>
      <c r="B27" s="218" t="s">
        <v>979</v>
      </c>
      <c r="C27" s="216">
        <f>C25</f>
        <v>202864</v>
      </c>
      <c r="D27" s="216">
        <f t="shared" ref="D27:F27" si="6">D25</f>
        <v>98889</v>
      </c>
      <c r="E27" s="216">
        <f t="shared" si="6"/>
        <v>289981</v>
      </c>
      <c r="F27" s="216">
        <f t="shared" si="6"/>
        <v>211861</v>
      </c>
    </row>
    <row r="28" spans="1:14">
      <c r="A28" s="287" t="s">
        <v>541</v>
      </c>
      <c r="B28" s="147"/>
      <c r="C28" s="148"/>
      <c r="D28" s="148"/>
      <c r="L28" s="290"/>
      <c r="N28" s="290"/>
    </row>
    <row r="29" spans="1:14">
      <c r="B29" s="149"/>
      <c r="C29" s="150"/>
      <c r="D29" s="150"/>
    </row>
    <row r="30" spans="1:14" ht="24">
      <c r="A30" s="291" t="s">
        <v>878</v>
      </c>
      <c r="B30" s="291" t="s">
        <v>740</v>
      </c>
      <c r="C30" s="292"/>
      <c r="D30" s="292"/>
      <c r="E30" s="292"/>
      <c r="F30" s="292"/>
    </row>
    <row r="31" spans="1:14">
      <c r="A31" s="293" t="s">
        <v>176</v>
      </c>
      <c r="B31" s="293" t="s">
        <v>23</v>
      </c>
      <c r="C31" s="294">
        <v>2.0304570560194319</v>
      </c>
      <c r="D31" s="294">
        <v>0.97980025119276881</v>
      </c>
      <c r="E31" s="294">
        <v>2.8885893069326563</v>
      </c>
      <c r="F31" s="294">
        <v>2.1090433459825637</v>
      </c>
    </row>
    <row r="32" spans="1:14">
      <c r="A32" s="295" t="s">
        <v>177</v>
      </c>
      <c r="B32" s="295" t="s">
        <v>24</v>
      </c>
      <c r="C32" s="294">
        <v>2.0301475467383101</v>
      </c>
      <c r="D32" s="294">
        <v>0.9795768691347051</v>
      </c>
      <c r="E32" s="294">
        <v>2.8881475591773422</v>
      </c>
      <c r="F32" s="294">
        <v>2.1084885775846152</v>
      </c>
    </row>
    <row r="33" spans="1:11">
      <c r="A33" s="285"/>
    </row>
    <row r="35" spans="1:11">
      <c r="A35" s="291" t="s">
        <v>876</v>
      </c>
      <c r="B35" s="291" t="s">
        <v>738</v>
      </c>
      <c r="C35" s="216">
        <f>C25</f>
        <v>202864</v>
      </c>
      <c r="D35" s="216">
        <f t="shared" ref="D35:F35" si="7">D25</f>
        <v>98889</v>
      </c>
      <c r="E35" s="216">
        <f t="shared" si="7"/>
        <v>289981</v>
      </c>
      <c r="F35" s="216">
        <f t="shared" si="7"/>
        <v>211861</v>
      </c>
    </row>
    <row r="36" spans="1:11">
      <c r="A36" s="296" t="s">
        <v>980</v>
      </c>
      <c r="B36" s="296" t="s">
        <v>513</v>
      </c>
      <c r="C36" s="219">
        <f>SUM(C37:C40)</f>
        <v>1128</v>
      </c>
      <c r="D36" s="219">
        <f t="shared" ref="D36:F36" si="8">SUM(D37:D40)</f>
        <v>-4402</v>
      </c>
      <c r="E36" s="219">
        <f t="shared" si="8"/>
        <v>-231</v>
      </c>
      <c r="F36" s="219">
        <f t="shared" si="8"/>
        <v>-10841</v>
      </c>
    </row>
    <row r="37" spans="1:11">
      <c r="A37" s="297" t="s">
        <v>879</v>
      </c>
      <c r="B37" s="297" t="s">
        <v>640</v>
      </c>
      <c r="C37" s="184">
        <v>1607</v>
      </c>
      <c r="D37" s="184">
        <v>1896</v>
      </c>
      <c r="E37" s="184">
        <v>-89</v>
      </c>
      <c r="F37" s="184">
        <v>3448</v>
      </c>
    </row>
    <row r="38" spans="1:11" ht="45.6">
      <c r="A38" s="298" t="s">
        <v>880</v>
      </c>
      <c r="B38" s="297" t="s">
        <v>778</v>
      </c>
      <c r="C38" s="184">
        <v>-479</v>
      </c>
      <c r="D38" s="184">
        <v>-6298</v>
      </c>
      <c r="E38" s="184">
        <v>-142</v>
      </c>
      <c r="F38" s="184">
        <v>-14289</v>
      </c>
      <c r="K38" s="290"/>
    </row>
    <row r="39" spans="1:11" ht="22.8">
      <c r="A39" s="298" t="s">
        <v>316</v>
      </c>
      <c r="B39" s="297" t="s">
        <v>308</v>
      </c>
      <c r="C39" s="184"/>
      <c r="D39" s="184"/>
      <c r="E39" s="184"/>
      <c r="F39" s="184"/>
    </row>
    <row r="40" spans="1:11">
      <c r="A40" s="297" t="s">
        <v>881</v>
      </c>
      <c r="B40" s="297" t="s">
        <v>515</v>
      </c>
      <c r="C40" s="184"/>
      <c r="D40" s="184"/>
      <c r="E40" s="184"/>
      <c r="F40" s="184"/>
    </row>
    <row r="41" spans="1:11">
      <c r="A41" s="291" t="s">
        <v>312</v>
      </c>
      <c r="B41" s="291" t="s">
        <v>516</v>
      </c>
      <c r="C41" s="216">
        <f>SUM(C35:C36)</f>
        <v>203992</v>
      </c>
      <c r="D41" s="216">
        <f t="shared" ref="D41:F41" si="9">SUM(D35:D36)</f>
        <v>94487</v>
      </c>
      <c r="E41" s="216">
        <f t="shared" si="9"/>
        <v>289750</v>
      </c>
      <c r="F41" s="216">
        <f t="shared" si="9"/>
        <v>201020</v>
      </c>
    </row>
    <row r="42" spans="1:11">
      <c r="A42" s="297" t="s">
        <v>882</v>
      </c>
      <c r="B42" s="297" t="s">
        <v>480</v>
      </c>
      <c r="C42" s="184"/>
      <c r="D42" s="184"/>
      <c r="E42" s="184"/>
      <c r="F42" s="299"/>
    </row>
    <row r="43" spans="1:11" ht="36">
      <c r="A43" s="291" t="s">
        <v>884</v>
      </c>
      <c r="B43" s="291" t="s">
        <v>981</v>
      </c>
      <c r="C43" s="216">
        <f>C41</f>
        <v>203992</v>
      </c>
      <c r="D43" s="216">
        <f>D41</f>
        <v>94487</v>
      </c>
      <c r="E43" s="216">
        <f>E41</f>
        <v>289750</v>
      </c>
      <c r="F43" s="216">
        <f>F41</f>
        <v>201020</v>
      </c>
    </row>
    <row r="44" spans="1:11">
      <c r="A44" s="287" t="s">
        <v>541</v>
      </c>
    </row>
    <row r="46" spans="1:11" ht="36">
      <c r="A46" s="288" t="s">
        <v>759</v>
      </c>
      <c r="B46" s="288" t="s">
        <v>434</v>
      </c>
    </row>
    <row r="47" spans="1:11">
      <c r="A47" s="224" t="s">
        <v>203</v>
      </c>
      <c r="B47" s="224" t="s">
        <v>73</v>
      </c>
      <c r="C47" s="220">
        <v>45199</v>
      </c>
      <c r="D47" s="220" t="s">
        <v>1034</v>
      </c>
      <c r="E47" s="220" t="s">
        <v>1033</v>
      </c>
      <c r="F47" s="300"/>
      <c r="G47" s="300"/>
    </row>
    <row r="48" spans="1:11">
      <c r="A48" s="301" t="s">
        <v>885</v>
      </c>
      <c r="B48" s="301" t="s">
        <v>488</v>
      </c>
      <c r="C48" s="302">
        <f>SUM(C49:C59)</f>
        <v>1274924</v>
      </c>
      <c r="D48" s="302">
        <f t="shared" ref="D48:E48" si="10">SUM(D49:D59)</f>
        <v>1300586</v>
      </c>
      <c r="E48" s="302">
        <f t="shared" si="10"/>
        <v>1122185</v>
      </c>
      <c r="F48" s="300"/>
    </row>
    <row r="49" spans="1:6">
      <c r="A49" s="162" t="s">
        <v>886</v>
      </c>
      <c r="B49" s="162" t="s">
        <v>27</v>
      </c>
      <c r="C49" s="163">
        <v>171619</v>
      </c>
      <c r="D49" s="163">
        <v>161009</v>
      </c>
      <c r="E49" s="163">
        <v>145252</v>
      </c>
      <c r="F49" s="300"/>
    </row>
    <row r="50" spans="1:6">
      <c r="A50" s="162" t="s">
        <v>183</v>
      </c>
      <c r="B50" s="162" t="s">
        <v>475</v>
      </c>
      <c r="C50" s="163">
        <v>69507</v>
      </c>
      <c r="D50" s="163">
        <v>69785</v>
      </c>
      <c r="E50" s="163">
        <v>69157</v>
      </c>
      <c r="F50" s="300"/>
    </row>
    <row r="51" spans="1:6">
      <c r="A51" s="162" t="s">
        <v>887</v>
      </c>
      <c r="B51" s="162" t="s">
        <v>416</v>
      </c>
      <c r="C51" s="163">
        <v>575418</v>
      </c>
      <c r="D51" s="163">
        <v>600099</v>
      </c>
      <c r="E51" s="163">
        <v>475169</v>
      </c>
      <c r="F51" s="300"/>
    </row>
    <row r="52" spans="1:6">
      <c r="A52" s="162" t="s">
        <v>184</v>
      </c>
      <c r="B52" s="162" t="s">
        <v>29</v>
      </c>
      <c r="C52" s="163">
        <v>56438</v>
      </c>
      <c r="D52" s="163">
        <v>56438</v>
      </c>
      <c r="E52" s="163">
        <v>56438</v>
      </c>
      <c r="F52" s="300"/>
    </row>
    <row r="53" spans="1:6">
      <c r="A53" s="162" t="s">
        <v>679</v>
      </c>
      <c r="B53" s="162" t="s">
        <v>30</v>
      </c>
      <c r="C53" s="163">
        <v>34612</v>
      </c>
      <c r="D53" s="163">
        <v>37429</v>
      </c>
      <c r="E53" s="163">
        <v>42560</v>
      </c>
      <c r="F53" s="300"/>
    </row>
    <row r="54" spans="1:6">
      <c r="A54" s="162" t="s">
        <v>680</v>
      </c>
      <c r="B54" s="162" t="s">
        <v>674</v>
      </c>
      <c r="C54" s="163">
        <v>0</v>
      </c>
      <c r="D54" s="163">
        <v>0</v>
      </c>
      <c r="E54" s="163">
        <v>0</v>
      </c>
      <c r="F54" s="300"/>
    </row>
    <row r="55" spans="1:6">
      <c r="A55" s="162" t="s">
        <v>982</v>
      </c>
      <c r="B55" s="162" t="s">
        <v>632</v>
      </c>
      <c r="C55" s="163">
        <v>40863</v>
      </c>
      <c r="D55" s="163">
        <v>43477</v>
      </c>
      <c r="E55" s="163">
        <v>41607</v>
      </c>
      <c r="F55" s="300"/>
    </row>
    <row r="56" spans="1:6">
      <c r="A56" s="162" t="s">
        <v>189</v>
      </c>
      <c r="B56" s="162" t="s">
        <v>34</v>
      </c>
      <c r="C56" s="163">
        <v>254687</v>
      </c>
      <c r="D56" s="163">
        <v>242203</v>
      </c>
      <c r="E56" s="163">
        <v>207437</v>
      </c>
      <c r="F56" s="300"/>
    </row>
    <row r="57" spans="1:6">
      <c r="A57" s="162" t="s">
        <v>889</v>
      </c>
      <c r="B57" s="162" t="s">
        <v>44</v>
      </c>
      <c r="C57" s="163">
        <v>48503</v>
      </c>
      <c r="D57" s="163">
        <v>42727</v>
      </c>
      <c r="E57" s="163">
        <v>31074</v>
      </c>
      <c r="F57" s="300"/>
    </row>
    <row r="58" spans="1:6">
      <c r="A58" s="162" t="s">
        <v>890</v>
      </c>
      <c r="B58" s="162" t="s">
        <v>35</v>
      </c>
      <c r="C58" s="163">
        <v>22897</v>
      </c>
      <c r="D58" s="163">
        <v>47044</v>
      </c>
      <c r="E58" s="163">
        <v>53102</v>
      </c>
      <c r="F58" s="300"/>
    </row>
    <row r="59" spans="1:6">
      <c r="A59" s="162" t="s">
        <v>196</v>
      </c>
      <c r="B59" s="162" t="s">
        <v>490</v>
      </c>
      <c r="C59" s="163">
        <v>380</v>
      </c>
      <c r="D59" s="163">
        <v>375</v>
      </c>
      <c r="E59" s="163">
        <v>389</v>
      </c>
      <c r="F59" s="300"/>
    </row>
    <row r="60" spans="1:6">
      <c r="A60" s="301" t="s">
        <v>891</v>
      </c>
      <c r="B60" s="301" t="s">
        <v>489</v>
      </c>
      <c r="C60" s="302">
        <f>SUM(C61:C69)</f>
        <v>1137807</v>
      </c>
      <c r="D60" s="302">
        <f>SUM(D61:D69)</f>
        <v>883921</v>
      </c>
      <c r="E60" s="302">
        <f>SUM(E61:E69)</f>
        <v>1154146</v>
      </c>
      <c r="F60" s="300"/>
    </row>
    <row r="61" spans="1:6">
      <c r="A61" s="162" t="s">
        <v>193</v>
      </c>
      <c r="B61" s="162" t="s">
        <v>38</v>
      </c>
      <c r="C61" s="163">
        <v>7463</v>
      </c>
      <c r="D61" s="163">
        <v>8118</v>
      </c>
      <c r="E61" s="163">
        <v>12701</v>
      </c>
      <c r="F61" s="300"/>
    </row>
    <row r="62" spans="1:6">
      <c r="A62" s="162" t="s">
        <v>194</v>
      </c>
      <c r="B62" s="162" t="s">
        <v>39</v>
      </c>
      <c r="C62" s="163">
        <v>287833</v>
      </c>
      <c r="D62" s="163">
        <v>83557</v>
      </c>
      <c r="E62" s="163">
        <v>165290</v>
      </c>
      <c r="F62" s="300"/>
    </row>
    <row r="63" spans="1:6">
      <c r="A63" s="162" t="s">
        <v>892</v>
      </c>
      <c r="B63" s="162" t="s">
        <v>40</v>
      </c>
      <c r="C63" s="163">
        <v>14853</v>
      </c>
      <c r="D63" s="163">
        <v>12356</v>
      </c>
      <c r="E63" s="163">
        <v>1458</v>
      </c>
      <c r="F63" s="300"/>
    </row>
    <row r="64" spans="1:6">
      <c r="A64" s="162" t="s">
        <v>983</v>
      </c>
      <c r="B64" s="162" t="s">
        <v>41</v>
      </c>
      <c r="C64" s="163">
        <v>33747</v>
      </c>
      <c r="D64" s="163">
        <v>42359</v>
      </c>
      <c r="E64" s="163">
        <v>57139</v>
      </c>
      <c r="F64" s="300"/>
    </row>
    <row r="65" spans="1:7">
      <c r="A65" s="162" t="s">
        <v>984</v>
      </c>
      <c r="B65" s="162" t="s">
        <v>851</v>
      </c>
      <c r="C65" s="163">
        <v>268043</v>
      </c>
      <c r="D65" s="163">
        <v>249576</v>
      </c>
      <c r="E65" s="163">
        <v>279515</v>
      </c>
      <c r="F65" s="300"/>
    </row>
    <row r="66" spans="1:7">
      <c r="A66" s="162" t="s">
        <v>985</v>
      </c>
      <c r="B66" s="162" t="s">
        <v>852</v>
      </c>
      <c r="C66" s="163">
        <v>26386</v>
      </c>
      <c r="D66" s="163">
        <v>21494</v>
      </c>
      <c r="E66" s="163">
        <v>22886</v>
      </c>
      <c r="F66" s="300"/>
    </row>
    <row r="67" spans="1:7">
      <c r="A67" s="162" t="s">
        <v>893</v>
      </c>
      <c r="B67" s="162" t="s">
        <v>483</v>
      </c>
      <c r="C67" s="163">
        <v>263250</v>
      </c>
      <c r="D67" s="163">
        <v>317125</v>
      </c>
      <c r="E67" s="163">
        <v>337330</v>
      </c>
      <c r="F67" s="300"/>
    </row>
    <row r="68" spans="1:7">
      <c r="A68" s="303" t="s">
        <v>200</v>
      </c>
      <c r="B68" s="303" t="s">
        <v>482</v>
      </c>
      <c r="C68" s="163">
        <v>236232</v>
      </c>
      <c r="D68" s="163">
        <v>149336</v>
      </c>
      <c r="E68" s="163">
        <v>277827</v>
      </c>
      <c r="F68" s="300"/>
    </row>
    <row r="69" spans="1:7">
      <c r="A69" s="303" t="s">
        <v>681</v>
      </c>
      <c r="B69" s="303" t="s">
        <v>675</v>
      </c>
      <c r="C69" s="163">
        <v>0</v>
      </c>
      <c r="D69" s="163">
        <v>0</v>
      </c>
      <c r="E69" s="163">
        <v>0</v>
      </c>
      <c r="F69" s="300"/>
    </row>
    <row r="70" spans="1:7">
      <c r="A70" s="301" t="s">
        <v>532</v>
      </c>
      <c r="B70" s="301" t="s">
        <v>491</v>
      </c>
      <c r="C70" s="302">
        <f>C60+C48</f>
        <v>2412731</v>
      </c>
      <c r="D70" s="302">
        <f t="shared" ref="D70:E70" si="11">D60+D48</f>
        <v>2184507</v>
      </c>
      <c r="E70" s="302">
        <f t="shared" si="11"/>
        <v>2276331</v>
      </c>
      <c r="F70" s="300"/>
    </row>
    <row r="71" spans="1:7">
      <c r="A71" s="287" t="s">
        <v>541</v>
      </c>
      <c r="C71" s="304"/>
      <c r="D71" s="304"/>
      <c r="E71" s="304"/>
      <c r="F71" s="300"/>
      <c r="G71" s="304"/>
    </row>
    <row r="72" spans="1:7">
      <c r="A72" s="224" t="s">
        <v>944</v>
      </c>
      <c r="B72" s="224" t="s">
        <v>48</v>
      </c>
      <c r="C72" s="220">
        <f>C47</f>
        <v>45199</v>
      </c>
      <c r="D72" s="220" t="str">
        <f>D47</f>
        <v>30.06.2023*</v>
      </c>
      <c r="E72" s="220">
        <v>44926</v>
      </c>
      <c r="F72" s="300"/>
    </row>
    <row r="73" spans="1:7">
      <c r="A73" s="301" t="s">
        <v>533</v>
      </c>
      <c r="B73" s="301" t="s">
        <v>518</v>
      </c>
      <c r="C73" s="302">
        <f>C74</f>
        <v>2208144</v>
      </c>
      <c r="D73" s="302">
        <f t="shared" ref="D73:E73" si="12">D74</f>
        <v>2030808</v>
      </c>
      <c r="E73" s="302">
        <f t="shared" si="12"/>
        <v>2031466</v>
      </c>
      <c r="F73" s="300"/>
    </row>
    <row r="74" spans="1:7">
      <c r="A74" s="301" t="s">
        <v>986</v>
      </c>
      <c r="B74" s="301" t="s">
        <v>952</v>
      </c>
      <c r="C74" s="302">
        <f>SUM(C75:C82)</f>
        <v>2208144</v>
      </c>
      <c r="D74" s="302">
        <f t="shared" ref="D74:E74" si="13">SUM(D75:D82)</f>
        <v>2030808</v>
      </c>
      <c r="E74" s="302">
        <f t="shared" si="13"/>
        <v>2031466</v>
      </c>
      <c r="F74" s="300"/>
    </row>
    <row r="75" spans="1:7">
      <c r="A75" s="162" t="s">
        <v>206</v>
      </c>
      <c r="B75" s="162" t="s">
        <v>51</v>
      </c>
      <c r="C75" s="163">
        <v>99911</v>
      </c>
      <c r="D75" s="163">
        <v>99911</v>
      </c>
      <c r="E75" s="163">
        <v>100771</v>
      </c>
      <c r="F75" s="300"/>
    </row>
    <row r="76" spans="1:7">
      <c r="A76" s="162" t="s">
        <v>987</v>
      </c>
      <c r="B76" s="162" t="s">
        <v>469</v>
      </c>
      <c r="C76" s="163">
        <v>1714604</v>
      </c>
      <c r="D76" s="163">
        <v>1714604</v>
      </c>
      <c r="E76" s="163">
        <v>1567325</v>
      </c>
      <c r="F76" s="300"/>
    </row>
    <row r="77" spans="1:7">
      <c r="A77" s="162" t="s">
        <v>896</v>
      </c>
      <c r="B77" s="162" t="s">
        <v>834</v>
      </c>
      <c r="C77" s="163">
        <v>116700</v>
      </c>
      <c r="D77" s="163">
        <v>116700</v>
      </c>
      <c r="E77" s="163">
        <v>116700</v>
      </c>
      <c r="F77" s="300"/>
    </row>
    <row r="78" spans="1:7">
      <c r="A78" s="162" t="s">
        <v>965</v>
      </c>
      <c r="B78" s="162" t="s">
        <v>53</v>
      </c>
      <c r="C78" s="163">
        <v>0</v>
      </c>
      <c r="D78" s="163">
        <v>0</v>
      </c>
      <c r="E78" s="163">
        <v>-99993</v>
      </c>
      <c r="F78" s="300"/>
    </row>
    <row r="79" spans="1:7">
      <c r="A79" s="162" t="s">
        <v>897</v>
      </c>
      <c r="B79" s="162" t="s">
        <v>54</v>
      </c>
      <c r="C79" s="163">
        <v>15930</v>
      </c>
      <c r="D79" s="163">
        <v>12984</v>
      </c>
      <c r="E79" s="163">
        <v>2255</v>
      </c>
      <c r="F79" s="300"/>
    </row>
    <row r="80" spans="1:7">
      <c r="A80" s="162" t="s">
        <v>898</v>
      </c>
      <c r="B80" s="162" t="s">
        <v>55</v>
      </c>
      <c r="C80" s="163">
        <v>1815</v>
      </c>
      <c r="D80" s="163">
        <v>208</v>
      </c>
      <c r="E80" s="163">
        <v>1904</v>
      </c>
      <c r="F80" s="300"/>
    </row>
    <row r="81" spans="1:6">
      <c r="A81" s="162" t="s">
        <v>988</v>
      </c>
      <c r="B81" s="162" t="s">
        <v>56</v>
      </c>
      <c r="C81" s="163">
        <v>-30797</v>
      </c>
      <c r="D81" s="163">
        <v>-3818</v>
      </c>
      <c r="E81" s="163">
        <v>-3987</v>
      </c>
      <c r="F81" s="300"/>
    </row>
    <row r="82" spans="1:6">
      <c r="A82" s="162" t="s">
        <v>899</v>
      </c>
      <c r="B82" s="162" t="s">
        <v>57</v>
      </c>
      <c r="C82" s="163">
        <v>289981</v>
      </c>
      <c r="D82" s="163">
        <v>90219</v>
      </c>
      <c r="E82" s="163">
        <v>346491</v>
      </c>
      <c r="F82" s="300"/>
    </row>
    <row r="83" spans="1:6">
      <c r="A83" s="215" t="s">
        <v>989</v>
      </c>
      <c r="B83" s="215" t="s">
        <v>990</v>
      </c>
      <c r="C83" s="221">
        <v>0</v>
      </c>
      <c r="D83" s="221">
        <v>0</v>
      </c>
      <c r="E83" s="221">
        <v>0</v>
      </c>
      <c r="F83" s="300"/>
    </row>
    <row r="84" spans="1:6">
      <c r="A84" s="301" t="s">
        <v>901</v>
      </c>
      <c r="B84" s="301" t="s">
        <v>521</v>
      </c>
      <c r="C84" s="302">
        <f>SUM(C85:C90)</f>
        <v>40252</v>
      </c>
      <c r="D84" s="302">
        <f t="shared" ref="D84:E84" si="14">SUM(D85:D90)</f>
        <v>30041</v>
      </c>
      <c r="E84" s="302">
        <f t="shared" si="14"/>
        <v>36186</v>
      </c>
      <c r="F84" s="300"/>
    </row>
    <row r="85" spans="1:6">
      <c r="A85" s="162" t="s">
        <v>216</v>
      </c>
      <c r="B85" s="162" t="s">
        <v>61</v>
      </c>
      <c r="C85" s="163">
        <v>19640</v>
      </c>
      <c r="D85" s="163">
        <v>18206</v>
      </c>
      <c r="E85" s="163">
        <v>18883</v>
      </c>
      <c r="F85" s="300"/>
    </row>
    <row r="86" spans="1:6">
      <c r="A86" s="162" t="s">
        <v>225</v>
      </c>
      <c r="B86" s="162" t="s">
        <v>70</v>
      </c>
      <c r="C86" s="163">
        <v>2501</v>
      </c>
      <c r="D86" s="163">
        <v>2500</v>
      </c>
      <c r="E86" s="163">
        <v>2620</v>
      </c>
      <c r="F86" s="300"/>
    </row>
    <row r="87" spans="1:6">
      <c r="A87" s="162" t="s">
        <v>991</v>
      </c>
      <c r="B87" s="162" t="s">
        <v>63</v>
      </c>
      <c r="C87" s="163">
        <v>49</v>
      </c>
      <c r="D87" s="163">
        <v>46</v>
      </c>
      <c r="E87" s="163">
        <v>50</v>
      </c>
      <c r="F87" s="300"/>
    </row>
    <row r="88" spans="1:6">
      <c r="A88" s="162" t="s">
        <v>902</v>
      </c>
      <c r="B88" s="162" t="s">
        <v>64</v>
      </c>
      <c r="C88" s="163">
        <v>2069</v>
      </c>
      <c r="D88" s="163">
        <v>2753</v>
      </c>
      <c r="E88" s="163">
        <v>3669</v>
      </c>
      <c r="F88" s="300"/>
    </row>
    <row r="89" spans="1:6">
      <c r="A89" s="162" t="s">
        <v>992</v>
      </c>
      <c r="B89" s="162" t="s">
        <v>522</v>
      </c>
      <c r="C89" s="163">
        <v>366</v>
      </c>
      <c r="D89" s="163">
        <v>366</v>
      </c>
      <c r="E89" s="163">
        <v>366</v>
      </c>
      <c r="F89" s="300"/>
    </row>
    <row r="90" spans="1:6">
      <c r="A90" s="162" t="s">
        <v>539</v>
      </c>
      <c r="B90" s="162" t="s">
        <v>66</v>
      </c>
      <c r="C90" s="163">
        <v>15627</v>
      </c>
      <c r="D90" s="163">
        <v>6170</v>
      </c>
      <c r="E90" s="163">
        <v>10598</v>
      </c>
      <c r="F90" s="300"/>
    </row>
    <row r="91" spans="1:6">
      <c r="A91" s="301" t="s">
        <v>904</v>
      </c>
      <c r="B91" s="301" t="s">
        <v>523</v>
      </c>
      <c r="C91" s="302">
        <f>SUM(C92:C99)</f>
        <v>164335</v>
      </c>
      <c r="D91" s="302">
        <f t="shared" ref="D91:E91" si="15">SUM(D92:D99)</f>
        <v>123658</v>
      </c>
      <c r="E91" s="302">
        <f t="shared" si="15"/>
        <v>208679</v>
      </c>
      <c r="F91" s="300"/>
    </row>
    <row r="92" spans="1:6">
      <c r="A92" s="162" t="s">
        <v>215</v>
      </c>
      <c r="B92" s="162" t="s">
        <v>60</v>
      </c>
      <c r="C92" s="163">
        <v>0</v>
      </c>
      <c r="D92" s="163">
        <v>0</v>
      </c>
      <c r="E92" s="163">
        <v>0</v>
      </c>
      <c r="F92" s="300"/>
    </row>
    <row r="93" spans="1:6">
      <c r="A93" s="162" t="s">
        <v>993</v>
      </c>
      <c r="B93" s="162" t="s">
        <v>854</v>
      </c>
      <c r="C93" s="163">
        <v>14239</v>
      </c>
      <c r="D93" s="163">
        <v>8478</v>
      </c>
      <c r="E93" s="163">
        <v>9578</v>
      </c>
      <c r="F93" s="300"/>
    </row>
    <row r="94" spans="1:6">
      <c r="A94" s="162" t="s">
        <v>905</v>
      </c>
      <c r="B94" s="162" t="s">
        <v>68</v>
      </c>
      <c r="C94" s="163">
        <v>67302</v>
      </c>
      <c r="D94" s="163">
        <v>49870</v>
      </c>
      <c r="E94" s="163">
        <v>72119</v>
      </c>
      <c r="F94" s="300"/>
    </row>
    <row r="95" spans="1:6">
      <c r="A95" s="162" t="s">
        <v>538</v>
      </c>
      <c r="B95" s="162" t="s">
        <v>69</v>
      </c>
      <c r="C95" s="163">
        <v>147</v>
      </c>
      <c r="D95" s="163">
        <v>0</v>
      </c>
      <c r="E95" s="163">
        <v>2116</v>
      </c>
      <c r="F95" s="300"/>
    </row>
    <row r="96" spans="1:6">
      <c r="A96" s="162" t="s">
        <v>994</v>
      </c>
      <c r="B96" s="162" t="s">
        <v>524</v>
      </c>
      <c r="C96" s="163">
        <v>13722</v>
      </c>
      <c r="D96" s="163">
        <v>10760</v>
      </c>
      <c r="E96" s="163">
        <v>10244</v>
      </c>
      <c r="F96" s="300"/>
    </row>
    <row r="97" spans="1:7">
      <c r="A97" s="162" t="s">
        <v>995</v>
      </c>
      <c r="B97" s="162" t="s">
        <v>855</v>
      </c>
      <c r="C97" s="163">
        <v>13107</v>
      </c>
      <c r="D97" s="163">
        <v>25611</v>
      </c>
      <c r="E97" s="163">
        <v>22425</v>
      </c>
      <c r="F97" s="300"/>
    </row>
    <row r="98" spans="1:7">
      <c r="A98" s="162" t="s">
        <v>996</v>
      </c>
      <c r="B98" s="162" t="s">
        <v>997</v>
      </c>
      <c r="C98" s="163">
        <v>7156</v>
      </c>
      <c r="D98" s="163">
        <v>6909</v>
      </c>
      <c r="E98" s="163">
        <v>4155</v>
      </c>
      <c r="F98" s="300"/>
    </row>
    <row r="99" spans="1:7">
      <c r="A99" s="162" t="s">
        <v>998</v>
      </c>
      <c r="B99" s="162" t="s">
        <v>857</v>
      </c>
      <c r="C99" s="163">
        <v>48662</v>
      </c>
      <c r="D99" s="163">
        <v>22030</v>
      </c>
      <c r="E99" s="163">
        <v>88042</v>
      </c>
      <c r="F99" s="300"/>
    </row>
    <row r="100" spans="1:7">
      <c r="A100" s="301" t="s">
        <v>894</v>
      </c>
      <c r="B100" s="301" t="s">
        <v>525</v>
      </c>
      <c r="C100" s="302">
        <f>C91+C84+C74</f>
        <v>2412731</v>
      </c>
      <c r="D100" s="302">
        <f t="shared" ref="D100:E100" si="16">D91+D84+D74</f>
        <v>2184507</v>
      </c>
      <c r="E100" s="302">
        <f t="shared" si="16"/>
        <v>2276331</v>
      </c>
      <c r="F100" s="300"/>
    </row>
    <row r="101" spans="1:7">
      <c r="A101" s="287" t="s">
        <v>541</v>
      </c>
    </row>
    <row r="103" spans="1:7" ht="36">
      <c r="A103" s="288" t="s">
        <v>760</v>
      </c>
      <c r="B103" s="288" t="s">
        <v>436</v>
      </c>
      <c r="G103" s="290"/>
    </row>
    <row r="104" spans="1:7" ht="20.399999999999999">
      <c r="A104" s="224" t="s">
        <v>280</v>
      </c>
      <c r="B104" s="224" t="s">
        <v>119</v>
      </c>
      <c r="C104" s="214" t="str">
        <f>C6</f>
        <v>01.07.2023-30.09.2023</v>
      </c>
      <c r="D104" s="214" t="str">
        <f t="shared" ref="D104:F104" si="17">D6</f>
        <v>01.07.2022-30.09.2022*</v>
      </c>
      <c r="E104" s="214" t="str">
        <f t="shared" si="17"/>
        <v>01.01.2023-30.09.2023</v>
      </c>
      <c r="F104" s="214" t="str">
        <f t="shared" si="17"/>
        <v>01.01.2022-30.09.2022*</v>
      </c>
    </row>
    <row r="105" spans="1:7">
      <c r="A105" s="222" t="s">
        <v>542</v>
      </c>
      <c r="B105" s="222" t="s">
        <v>74</v>
      </c>
      <c r="C105" s="5"/>
      <c r="D105" s="5"/>
      <c r="E105" s="5"/>
      <c r="F105" s="225"/>
    </row>
    <row r="106" spans="1:7">
      <c r="A106" s="223" t="s">
        <v>999</v>
      </c>
      <c r="B106" s="223" t="s">
        <v>738</v>
      </c>
      <c r="C106" s="5">
        <f>C25</f>
        <v>202864</v>
      </c>
      <c r="D106" s="5">
        <f>D25</f>
        <v>98889</v>
      </c>
      <c r="E106" s="5">
        <f t="shared" ref="E106:F106" si="18">E25</f>
        <v>289981</v>
      </c>
      <c r="F106" s="5">
        <f t="shared" si="18"/>
        <v>211861</v>
      </c>
    </row>
    <row r="107" spans="1:7">
      <c r="A107" s="223" t="s">
        <v>233</v>
      </c>
      <c r="B107" s="223" t="s">
        <v>75</v>
      </c>
      <c r="C107" s="5">
        <f>SUM(C108:C118)</f>
        <v>-111979</v>
      </c>
      <c r="D107" s="5">
        <f t="shared" ref="D107:F107" si="19">SUM(D108:D118)</f>
        <v>-42358</v>
      </c>
      <c r="E107" s="5">
        <f t="shared" si="19"/>
        <v>-85935</v>
      </c>
      <c r="F107" s="5">
        <f t="shared" si="19"/>
        <v>-17467</v>
      </c>
    </row>
    <row r="108" spans="1:7">
      <c r="A108" s="170" t="s">
        <v>906</v>
      </c>
      <c r="B108" s="170" t="s">
        <v>745</v>
      </c>
      <c r="C108" s="168">
        <v>3271</v>
      </c>
      <c r="D108" s="168">
        <v>3425</v>
      </c>
      <c r="E108" s="168">
        <v>9942</v>
      </c>
      <c r="F108" s="168">
        <v>10771</v>
      </c>
    </row>
    <row r="109" spans="1:7">
      <c r="A109" s="170" t="s">
        <v>907</v>
      </c>
      <c r="B109" s="170" t="s">
        <v>845</v>
      </c>
      <c r="C109" s="168">
        <v>93935</v>
      </c>
      <c r="D109" s="168">
        <v>48325</v>
      </c>
      <c r="E109" s="168">
        <v>137148</v>
      </c>
      <c r="F109" s="168">
        <v>84541</v>
      </c>
    </row>
    <row r="110" spans="1:7">
      <c r="A110" s="170" t="s">
        <v>1000</v>
      </c>
      <c r="B110" s="170" t="s">
        <v>1001</v>
      </c>
      <c r="C110" s="168">
        <v>-14819</v>
      </c>
      <c r="D110" s="168">
        <v>-19888</v>
      </c>
      <c r="E110" s="168">
        <v>4024</v>
      </c>
      <c r="F110" s="168">
        <v>-24769</v>
      </c>
    </row>
    <row r="111" spans="1:7">
      <c r="A111" s="170" t="s">
        <v>909</v>
      </c>
      <c r="B111" s="170" t="s">
        <v>633</v>
      </c>
      <c r="C111" s="168">
        <v>-10466</v>
      </c>
      <c r="D111" s="168">
        <v>-9168</v>
      </c>
      <c r="E111" s="168">
        <v>-35831</v>
      </c>
      <c r="F111" s="168">
        <v>-26719</v>
      </c>
    </row>
    <row r="112" spans="1:7">
      <c r="A112" s="170" t="s">
        <v>910</v>
      </c>
      <c r="B112" s="170" t="s">
        <v>1002</v>
      </c>
      <c r="C112" s="168">
        <v>-14501</v>
      </c>
      <c r="D112" s="168">
        <v>13796</v>
      </c>
      <c r="E112" s="168">
        <v>-57543</v>
      </c>
      <c r="F112" s="168">
        <v>15282</v>
      </c>
    </row>
    <row r="113" spans="1:6">
      <c r="A113" s="170" t="s">
        <v>911</v>
      </c>
      <c r="B113" s="170" t="s">
        <v>80</v>
      </c>
      <c r="C113" s="168">
        <v>36413</v>
      </c>
      <c r="D113" s="168">
        <v>13066</v>
      </c>
      <c r="E113" s="168">
        <v>-11526</v>
      </c>
      <c r="F113" s="168">
        <v>-36231</v>
      </c>
    </row>
    <row r="114" spans="1:6">
      <c r="A114" s="170" t="s">
        <v>912</v>
      </c>
      <c r="B114" s="170" t="s">
        <v>81</v>
      </c>
      <c r="C114" s="168">
        <v>655</v>
      </c>
      <c r="D114" s="168">
        <v>644</v>
      </c>
      <c r="E114" s="168">
        <v>5238</v>
      </c>
      <c r="F114" s="168">
        <v>1394</v>
      </c>
    </row>
    <row r="115" spans="1:6">
      <c r="A115" s="170" t="s">
        <v>913</v>
      </c>
      <c r="B115" s="170" t="s">
        <v>82</v>
      </c>
      <c r="C115" s="168">
        <v>-205052</v>
      </c>
      <c r="D115" s="168">
        <v>-87658</v>
      </c>
      <c r="E115" s="168">
        <v>-126129</v>
      </c>
      <c r="F115" s="168">
        <v>-15016</v>
      </c>
    </row>
    <row r="116" spans="1:6">
      <c r="A116" s="170" t="s">
        <v>914</v>
      </c>
      <c r="B116" s="170" t="s">
        <v>565</v>
      </c>
      <c r="C116" s="168">
        <v>17197</v>
      </c>
      <c r="D116" s="168">
        <v>4762</v>
      </c>
      <c r="E116" s="168">
        <v>1768</v>
      </c>
      <c r="F116" s="168">
        <v>12285</v>
      </c>
    </row>
    <row r="117" spans="1:6">
      <c r="A117" s="170" t="s">
        <v>241</v>
      </c>
      <c r="B117" s="170" t="s">
        <v>566</v>
      </c>
      <c r="C117" s="168">
        <v>-23916</v>
      </c>
      <c r="D117" s="168">
        <v>-11201</v>
      </c>
      <c r="E117" s="168">
        <v>-32028</v>
      </c>
      <c r="F117" s="168">
        <v>-45874</v>
      </c>
    </row>
    <row r="118" spans="1:6">
      <c r="A118" s="170" t="s">
        <v>242</v>
      </c>
      <c r="B118" s="170" t="s">
        <v>84</v>
      </c>
      <c r="C118" s="168">
        <v>5304</v>
      </c>
      <c r="D118" s="168">
        <v>1539</v>
      </c>
      <c r="E118" s="168">
        <v>19002</v>
      </c>
      <c r="F118" s="168">
        <v>6869</v>
      </c>
    </row>
    <row r="119" spans="1:6">
      <c r="A119" s="223" t="s">
        <v>915</v>
      </c>
      <c r="B119" s="223" t="s">
        <v>85</v>
      </c>
      <c r="C119" s="5">
        <f>SUM(C106:C107)</f>
        <v>90885</v>
      </c>
      <c r="D119" s="5">
        <f t="shared" ref="D119:F119" si="20">SUM(D106:D107)</f>
        <v>56531</v>
      </c>
      <c r="E119" s="5">
        <f t="shared" si="20"/>
        <v>204046</v>
      </c>
      <c r="F119" s="5">
        <f t="shared" si="20"/>
        <v>194394</v>
      </c>
    </row>
    <row r="120" spans="1:6">
      <c r="A120" s="170" t="s">
        <v>875</v>
      </c>
      <c r="B120" s="170" t="s">
        <v>747</v>
      </c>
      <c r="C120" s="168">
        <v>21150</v>
      </c>
      <c r="D120" s="168">
        <v>6636</v>
      </c>
      <c r="E120" s="168">
        <v>34769</v>
      </c>
      <c r="F120" s="168">
        <v>21741</v>
      </c>
    </row>
    <row r="121" spans="1:6">
      <c r="A121" s="170" t="s">
        <v>787</v>
      </c>
      <c r="B121" s="170" t="s">
        <v>964</v>
      </c>
      <c r="C121" s="168">
        <v>9655</v>
      </c>
      <c r="D121" s="168">
        <v>6722</v>
      </c>
      <c r="E121" s="168">
        <v>25614</v>
      </c>
      <c r="F121" s="168">
        <v>31356</v>
      </c>
    </row>
    <row r="122" spans="1:6">
      <c r="A122" s="170" t="s">
        <v>916</v>
      </c>
      <c r="B122" s="170" t="s">
        <v>748</v>
      </c>
      <c r="C122" s="168">
        <v>1649</v>
      </c>
      <c r="D122" s="168">
        <v>-454</v>
      </c>
      <c r="E122" s="168">
        <v>-19661</v>
      </c>
      <c r="F122" s="168">
        <v>-35407</v>
      </c>
    </row>
    <row r="123" spans="1:6">
      <c r="A123" s="222" t="s">
        <v>917</v>
      </c>
      <c r="B123" s="222" t="s">
        <v>569</v>
      </c>
      <c r="C123" s="5">
        <f>SUM(C119:C122)</f>
        <v>123339</v>
      </c>
      <c r="D123" s="5">
        <f t="shared" ref="D123:F123" si="21">SUM(D119:D122)</f>
        <v>69435</v>
      </c>
      <c r="E123" s="5">
        <f t="shared" si="21"/>
        <v>244768</v>
      </c>
      <c r="F123" s="5">
        <f t="shared" si="21"/>
        <v>212084</v>
      </c>
    </row>
    <row r="124" spans="1:6" ht="15" customHeight="1">
      <c r="A124" s="222" t="s">
        <v>918</v>
      </c>
      <c r="B124" s="222" t="s">
        <v>88</v>
      </c>
      <c r="C124" s="5"/>
      <c r="D124" s="5"/>
      <c r="E124" s="5"/>
      <c r="F124" s="5"/>
    </row>
    <row r="125" spans="1:6">
      <c r="A125" s="223" t="s">
        <v>249</v>
      </c>
      <c r="B125" s="223" t="s">
        <v>89</v>
      </c>
      <c r="C125" s="5">
        <f>SUM(C126:C137)</f>
        <v>144830</v>
      </c>
      <c r="D125" s="5">
        <f t="shared" ref="D125:F125" si="22">SUM(D126:D137)</f>
        <v>92054</v>
      </c>
      <c r="E125" s="5">
        <f>SUM(E126:E137)</f>
        <v>565856</v>
      </c>
      <c r="F125" s="5">
        <f t="shared" si="22"/>
        <v>553821</v>
      </c>
    </row>
    <row r="126" spans="1:6">
      <c r="A126" s="170" t="s">
        <v>920</v>
      </c>
      <c r="B126" s="170" t="s">
        <v>487</v>
      </c>
      <c r="C126" s="168">
        <v>129</v>
      </c>
      <c r="D126" s="168">
        <v>260</v>
      </c>
      <c r="E126" s="168">
        <v>642</v>
      </c>
      <c r="F126" s="168">
        <v>274</v>
      </c>
    </row>
    <row r="127" spans="1:6">
      <c r="A127" s="170" t="s">
        <v>657</v>
      </c>
      <c r="B127" s="170" t="s">
        <v>654</v>
      </c>
      <c r="C127" s="168"/>
      <c r="D127" s="168"/>
      <c r="E127" s="168"/>
      <c r="F127" s="168"/>
    </row>
    <row r="128" spans="1:6">
      <c r="A128" s="170" t="s">
        <v>710</v>
      </c>
      <c r="B128" s="170" t="s">
        <v>705</v>
      </c>
      <c r="C128" s="168"/>
      <c r="D128" s="168"/>
      <c r="E128" s="168"/>
      <c r="F128" s="168"/>
    </row>
    <row r="129" spans="1:6">
      <c r="A129" s="170" t="s">
        <v>252</v>
      </c>
      <c r="B129" s="170" t="s">
        <v>92</v>
      </c>
      <c r="C129" s="168"/>
      <c r="D129" s="168"/>
      <c r="E129" s="168"/>
      <c r="F129" s="168"/>
    </row>
    <row r="130" spans="1:6">
      <c r="A130" s="170" t="s">
        <v>828</v>
      </c>
      <c r="B130" s="170" t="s">
        <v>823</v>
      </c>
      <c r="C130" s="168">
        <v>0</v>
      </c>
      <c r="D130" s="168">
        <v>0</v>
      </c>
      <c r="E130" s="168">
        <v>0</v>
      </c>
      <c r="F130" s="168">
        <v>76</v>
      </c>
    </row>
    <row r="131" spans="1:6">
      <c r="A131" s="170" t="s">
        <v>861</v>
      </c>
      <c r="B131" s="170" t="s">
        <v>849</v>
      </c>
      <c r="C131" s="168">
        <v>1002</v>
      </c>
      <c r="D131" s="168">
        <v>0</v>
      </c>
      <c r="E131" s="168">
        <v>1002</v>
      </c>
      <c r="F131" s="168">
        <v>12202</v>
      </c>
    </row>
    <row r="132" spans="1:6">
      <c r="A132" s="170" t="s">
        <v>921</v>
      </c>
      <c r="B132" s="170" t="s">
        <v>615</v>
      </c>
      <c r="C132" s="168">
        <v>124680</v>
      </c>
      <c r="D132" s="168">
        <v>0</v>
      </c>
      <c r="E132" s="168">
        <v>454650</v>
      </c>
      <c r="F132" s="168">
        <v>265000</v>
      </c>
    </row>
    <row r="133" spans="1:6">
      <c r="A133" s="170" t="s">
        <v>922</v>
      </c>
      <c r="B133" s="170" t="s">
        <v>789</v>
      </c>
      <c r="C133" s="168">
        <v>0</v>
      </c>
      <c r="D133" s="168">
        <v>84853</v>
      </c>
      <c r="E133" s="168">
        <v>56411</v>
      </c>
      <c r="F133" s="168">
        <v>257943</v>
      </c>
    </row>
    <row r="134" spans="1:6">
      <c r="A134" s="170" t="s">
        <v>775</v>
      </c>
      <c r="B134" s="170" t="s">
        <v>779</v>
      </c>
      <c r="C134" s="168">
        <v>1637</v>
      </c>
      <c r="D134" s="168">
        <v>1147</v>
      </c>
      <c r="E134" s="168">
        <v>8116</v>
      </c>
      <c r="F134" s="168">
        <v>3250</v>
      </c>
    </row>
    <row r="135" spans="1:6">
      <c r="A135" s="170" t="s">
        <v>1003</v>
      </c>
      <c r="B135" s="170" t="s">
        <v>840</v>
      </c>
      <c r="C135" s="168">
        <v>5912</v>
      </c>
      <c r="D135" s="168">
        <v>5794</v>
      </c>
      <c r="E135" s="168">
        <v>23249</v>
      </c>
      <c r="F135" s="168">
        <v>14811</v>
      </c>
    </row>
    <row r="136" spans="1:6">
      <c r="A136" s="170" t="s">
        <v>790</v>
      </c>
      <c r="B136" s="170" t="s">
        <v>791</v>
      </c>
      <c r="C136" s="168">
        <v>11470</v>
      </c>
      <c r="D136" s="168">
        <v>0</v>
      </c>
      <c r="E136" s="168">
        <v>21743</v>
      </c>
      <c r="F136" s="168">
        <v>0</v>
      </c>
    </row>
    <row r="137" spans="1:6">
      <c r="A137" s="170" t="s">
        <v>1004</v>
      </c>
      <c r="B137" s="170" t="s">
        <v>792</v>
      </c>
      <c r="C137" s="168">
        <v>0</v>
      </c>
      <c r="D137" s="168">
        <v>0</v>
      </c>
      <c r="E137" s="168">
        <v>43</v>
      </c>
      <c r="F137" s="168">
        <v>265</v>
      </c>
    </row>
    <row r="138" spans="1:6">
      <c r="A138" s="223" t="s">
        <v>255</v>
      </c>
      <c r="B138" s="223" t="s">
        <v>94</v>
      </c>
      <c r="C138" s="5">
        <f>SUM(C139:C154)</f>
        <v>180594</v>
      </c>
      <c r="D138" s="5">
        <f t="shared" ref="D138:F138" si="23">SUM(D139:D154)</f>
        <v>546181</v>
      </c>
      <c r="E138" s="5">
        <f t="shared" si="23"/>
        <v>749824</v>
      </c>
      <c r="F138" s="5">
        <f t="shared" si="23"/>
        <v>875014</v>
      </c>
    </row>
    <row r="139" spans="1:6">
      <c r="A139" s="170" t="s">
        <v>926</v>
      </c>
      <c r="B139" s="170" t="s">
        <v>1005</v>
      </c>
      <c r="C139" s="168">
        <v>10310</v>
      </c>
      <c r="D139" s="168">
        <v>10333</v>
      </c>
      <c r="E139" s="168">
        <v>40004</v>
      </c>
      <c r="F139" s="168">
        <v>35953</v>
      </c>
    </row>
    <row r="140" spans="1:6">
      <c r="A140" s="170" t="s">
        <v>887</v>
      </c>
      <c r="B140" s="170" t="s">
        <v>416</v>
      </c>
      <c r="C140" s="168">
        <v>64831</v>
      </c>
      <c r="D140" s="168">
        <v>55831</v>
      </c>
      <c r="E140" s="168">
        <v>227448</v>
      </c>
      <c r="F140" s="168">
        <v>145542</v>
      </c>
    </row>
    <row r="141" spans="1:6">
      <c r="A141" s="170" t="s">
        <v>1006</v>
      </c>
      <c r="B141" s="170" t="s">
        <v>1007</v>
      </c>
      <c r="C141" s="168">
        <v>345</v>
      </c>
      <c r="D141" s="168">
        <v>0</v>
      </c>
      <c r="E141" s="168">
        <v>724</v>
      </c>
      <c r="F141" s="168">
        <v>0</v>
      </c>
    </row>
    <row r="142" spans="1:6">
      <c r="A142" s="170" t="s">
        <v>658</v>
      </c>
      <c r="B142" s="170" t="s">
        <v>655</v>
      </c>
      <c r="C142" s="168"/>
      <c r="D142" s="168"/>
      <c r="E142" s="168"/>
      <c r="F142" s="168"/>
    </row>
    <row r="143" spans="1:6">
      <c r="A143" s="170" t="s">
        <v>927</v>
      </c>
      <c r="B143" s="170" t="s">
        <v>956</v>
      </c>
      <c r="C143" s="168">
        <v>57</v>
      </c>
      <c r="D143" s="168">
        <v>0</v>
      </c>
      <c r="E143" s="168">
        <v>155</v>
      </c>
      <c r="F143" s="168">
        <v>145</v>
      </c>
    </row>
    <row r="144" spans="1:6">
      <c r="A144" s="170" t="s">
        <v>776</v>
      </c>
      <c r="B144" s="170" t="s">
        <v>780</v>
      </c>
      <c r="C144" s="168">
        <v>0</v>
      </c>
      <c r="D144" s="168">
        <v>0</v>
      </c>
      <c r="E144" s="168">
        <v>4215</v>
      </c>
      <c r="F144" s="168">
        <v>3400</v>
      </c>
    </row>
    <row r="145" spans="1:10">
      <c r="A145" s="170" t="s">
        <v>694</v>
      </c>
      <c r="B145" s="170" t="s">
        <v>628</v>
      </c>
      <c r="C145" s="168">
        <v>0</v>
      </c>
      <c r="D145" s="168">
        <v>0</v>
      </c>
      <c r="E145" s="168">
        <v>0</v>
      </c>
      <c r="F145" s="168">
        <v>0</v>
      </c>
    </row>
    <row r="146" spans="1:10" s="290" customFormat="1">
      <c r="A146" s="170" t="s">
        <v>1008</v>
      </c>
      <c r="B146" s="170" t="s">
        <v>957</v>
      </c>
      <c r="C146" s="168">
        <v>0</v>
      </c>
      <c r="D146" s="168">
        <v>0</v>
      </c>
      <c r="E146" s="168">
        <v>3488</v>
      </c>
      <c r="F146" s="168">
        <v>0</v>
      </c>
      <c r="G146" s="286"/>
      <c r="H146" s="286"/>
      <c r="I146" s="286"/>
      <c r="J146" s="286"/>
    </row>
    <row r="147" spans="1:10" s="290" customFormat="1">
      <c r="A147" s="170" t="s">
        <v>1008</v>
      </c>
      <c r="B147" s="170" t="s">
        <v>1009</v>
      </c>
      <c r="C147" s="168"/>
      <c r="D147" s="168"/>
      <c r="E147" s="168"/>
      <c r="F147" s="168"/>
      <c r="H147" s="286"/>
      <c r="J147" s="286"/>
    </row>
    <row r="148" spans="1:10" s="290" customFormat="1">
      <c r="A148" s="170" t="s">
        <v>966</v>
      </c>
      <c r="B148" s="170" t="s">
        <v>958</v>
      </c>
      <c r="C148" s="168"/>
      <c r="D148" s="168"/>
      <c r="E148" s="168"/>
      <c r="F148" s="168"/>
      <c r="H148" s="286"/>
      <c r="J148" s="286"/>
    </row>
    <row r="149" spans="1:10">
      <c r="A149" s="170" t="s">
        <v>682</v>
      </c>
      <c r="B149" s="170" t="s">
        <v>676</v>
      </c>
      <c r="C149" s="168"/>
      <c r="D149" s="168"/>
      <c r="E149" s="168"/>
      <c r="F149" s="168"/>
    </row>
    <row r="150" spans="1:10">
      <c r="A150" s="170" t="s">
        <v>1010</v>
      </c>
      <c r="B150" s="170" t="s">
        <v>572</v>
      </c>
      <c r="C150" s="168">
        <v>70805</v>
      </c>
      <c r="D150" s="168">
        <v>410544</v>
      </c>
      <c r="E150" s="168">
        <v>380570</v>
      </c>
      <c r="F150" s="168">
        <v>410544</v>
      </c>
    </row>
    <row r="151" spans="1:10">
      <c r="A151" s="170" t="s">
        <v>929</v>
      </c>
      <c r="B151" s="170" t="s">
        <v>781</v>
      </c>
      <c r="C151" s="168">
        <v>34246</v>
      </c>
      <c r="D151" s="168">
        <v>57380</v>
      </c>
      <c r="E151" s="168">
        <v>93220</v>
      </c>
      <c r="F151" s="168">
        <v>225500</v>
      </c>
    </row>
    <row r="152" spans="1:10">
      <c r="A152" s="170" t="s">
        <v>1011</v>
      </c>
      <c r="B152" s="170" t="s">
        <v>825</v>
      </c>
      <c r="C152" s="168">
        <v>0</v>
      </c>
      <c r="D152" s="168">
        <v>9785</v>
      </c>
      <c r="E152" s="168">
        <v>0</v>
      </c>
      <c r="F152" s="168">
        <v>25548</v>
      </c>
    </row>
    <row r="153" spans="1:10">
      <c r="A153" s="170" t="s">
        <v>1012</v>
      </c>
      <c r="B153" s="170" t="s">
        <v>850</v>
      </c>
      <c r="C153" s="168">
        <v>0</v>
      </c>
      <c r="D153" s="168">
        <v>2308</v>
      </c>
      <c r="E153" s="168">
        <v>0</v>
      </c>
      <c r="F153" s="168">
        <v>28318</v>
      </c>
    </row>
    <row r="154" spans="1:10">
      <c r="A154" s="170" t="s">
        <v>259</v>
      </c>
      <c r="B154" s="170" t="s">
        <v>98</v>
      </c>
      <c r="C154" s="168">
        <v>0</v>
      </c>
      <c r="D154" s="168">
        <v>0</v>
      </c>
      <c r="E154" s="168">
        <v>0</v>
      </c>
      <c r="F154" s="168">
        <v>64</v>
      </c>
    </row>
    <row r="155" spans="1:10">
      <c r="A155" s="222" t="s">
        <v>1013</v>
      </c>
      <c r="B155" s="222" t="s">
        <v>573</v>
      </c>
      <c r="C155" s="5">
        <f>C125-C138</f>
        <v>-35764</v>
      </c>
      <c r="D155" s="5">
        <f t="shared" ref="D155:F155" si="24">D125-D138</f>
        <v>-454127</v>
      </c>
      <c r="E155" s="5">
        <f t="shared" si="24"/>
        <v>-183968</v>
      </c>
      <c r="F155" s="5">
        <f t="shared" si="24"/>
        <v>-321193</v>
      </c>
    </row>
    <row r="156" spans="1:10">
      <c r="A156" s="222" t="s">
        <v>1014</v>
      </c>
      <c r="B156" s="222" t="s">
        <v>580</v>
      </c>
      <c r="C156" s="5"/>
      <c r="D156" s="5"/>
      <c r="E156" s="5"/>
      <c r="F156" s="5"/>
    </row>
    <row r="157" spans="1:10">
      <c r="A157" s="223" t="s">
        <v>1015</v>
      </c>
      <c r="B157" s="223" t="s">
        <v>89</v>
      </c>
      <c r="C157" s="5">
        <f>SUM(C158:C161)</f>
        <v>1</v>
      </c>
      <c r="D157" s="5">
        <f t="shared" ref="D157:F157" si="25">SUM(D158:D161)</f>
        <v>10</v>
      </c>
      <c r="E157" s="5">
        <f t="shared" si="25"/>
        <v>31</v>
      </c>
      <c r="F157" s="5">
        <f t="shared" si="25"/>
        <v>30</v>
      </c>
    </row>
    <row r="158" spans="1:10">
      <c r="A158" s="170" t="s">
        <v>805</v>
      </c>
      <c r="B158" s="170" t="s">
        <v>806</v>
      </c>
      <c r="C158" s="168">
        <v>0</v>
      </c>
      <c r="D158" s="168">
        <v>0</v>
      </c>
      <c r="E158" s="168">
        <v>0</v>
      </c>
      <c r="F158" s="168">
        <v>0</v>
      </c>
    </row>
    <row r="159" spans="1:10">
      <c r="A159" s="170" t="s">
        <v>215</v>
      </c>
      <c r="B159" s="170" t="s">
        <v>60</v>
      </c>
      <c r="C159" s="168">
        <v>0</v>
      </c>
      <c r="D159" s="168">
        <v>0</v>
      </c>
      <c r="E159" s="168">
        <v>0</v>
      </c>
      <c r="F159" s="168">
        <v>0</v>
      </c>
    </row>
    <row r="160" spans="1:10">
      <c r="A160" s="170" t="s">
        <v>935</v>
      </c>
      <c r="B160" s="170" t="s">
        <v>707</v>
      </c>
      <c r="C160" s="168">
        <v>1</v>
      </c>
      <c r="D160" s="168">
        <v>10</v>
      </c>
      <c r="E160" s="168">
        <v>31</v>
      </c>
      <c r="F160" s="168">
        <v>30</v>
      </c>
    </row>
    <row r="161" spans="1:14">
      <c r="A161" s="170" t="s">
        <v>659</v>
      </c>
      <c r="B161" s="170" t="s">
        <v>111</v>
      </c>
      <c r="C161" s="168">
        <v>0</v>
      </c>
      <c r="D161" s="168">
        <v>0</v>
      </c>
      <c r="E161" s="168">
        <v>0</v>
      </c>
      <c r="F161" s="168">
        <v>0</v>
      </c>
    </row>
    <row r="162" spans="1:14">
      <c r="A162" s="223" t="s">
        <v>1016</v>
      </c>
      <c r="B162" s="223" t="s">
        <v>1017</v>
      </c>
      <c r="C162" s="5">
        <f>SUM(C163:C168)</f>
        <v>680</v>
      </c>
      <c r="D162" s="5">
        <f t="shared" ref="D162:F162" si="26">SUM(D163:D168)</f>
        <v>101658</v>
      </c>
      <c r="E162" s="5">
        <f t="shared" si="26"/>
        <v>102426</v>
      </c>
      <c r="F162" s="5">
        <f t="shared" si="26"/>
        <v>103818</v>
      </c>
    </row>
    <row r="163" spans="1:14">
      <c r="A163" s="170" t="s">
        <v>629</v>
      </c>
      <c r="B163" s="170" t="s">
        <v>628</v>
      </c>
      <c r="C163" s="168">
        <v>0</v>
      </c>
      <c r="D163" s="168">
        <v>0</v>
      </c>
      <c r="E163" s="168">
        <v>0</v>
      </c>
      <c r="F163" s="168">
        <v>0</v>
      </c>
      <c r="N163" s="287"/>
    </row>
    <row r="164" spans="1:14">
      <c r="A164" s="170"/>
      <c r="B164" s="170" t="s">
        <v>959</v>
      </c>
      <c r="C164" s="168">
        <v>0</v>
      </c>
      <c r="D164" s="168">
        <v>0</v>
      </c>
      <c r="E164" s="168">
        <v>0</v>
      </c>
      <c r="F164" s="168">
        <v>0</v>
      </c>
      <c r="N164" s="287"/>
    </row>
    <row r="165" spans="1:14">
      <c r="A165" s="170" t="s">
        <v>696</v>
      </c>
      <c r="B165" s="170" t="s">
        <v>105</v>
      </c>
      <c r="C165" s="168">
        <v>0</v>
      </c>
      <c r="D165" s="168">
        <v>100739</v>
      </c>
      <c r="E165" s="168">
        <v>99911</v>
      </c>
      <c r="F165" s="168">
        <v>100739</v>
      </c>
      <c r="N165" s="287"/>
    </row>
    <row r="166" spans="1:14" ht="22.8">
      <c r="A166" s="170" t="s">
        <v>795</v>
      </c>
      <c r="B166" s="281" t="s">
        <v>960</v>
      </c>
      <c r="C166" s="168">
        <v>0</v>
      </c>
      <c r="D166" s="168">
        <v>0</v>
      </c>
      <c r="E166" s="168">
        <v>0</v>
      </c>
      <c r="F166" s="168">
        <v>0</v>
      </c>
      <c r="N166" s="287"/>
    </row>
    <row r="167" spans="1:14" ht="15" customHeight="1">
      <c r="A167" s="170" t="s">
        <v>937</v>
      </c>
      <c r="B167" s="170" t="s">
        <v>708</v>
      </c>
      <c r="C167" s="168">
        <v>480</v>
      </c>
      <c r="D167" s="168">
        <v>782</v>
      </c>
      <c r="E167" s="168">
        <v>1920</v>
      </c>
      <c r="F167" s="168">
        <v>2675</v>
      </c>
    </row>
    <row r="168" spans="1:14">
      <c r="A168" s="170" t="s">
        <v>1018</v>
      </c>
      <c r="B168" s="170" t="s">
        <v>111</v>
      </c>
      <c r="C168" s="168">
        <v>200</v>
      </c>
      <c r="D168" s="168">
        <v>137</v>
      </c>
      <c r="E168" s="168">
        <v>595</v>
      </c>
      <c r="F168" s="168">
        <v>404</v>
      </c>
    </row>
    <row r="169" spans="1:14">
      <c r="A169" s="222" t="s">
        <v>938</v>
      </c>
      <c r="B169" s="222" t="s">
        <v>575</v>
      </c>
      <c r="C169" s="5">
        <f>C157-C162</f>
        <v>-679</v>
      </c>
      <c r="D169" s="5">
        <f t="shared" ref="D169:F169" si="27">D157-D162</f>
        <v>-101648</v>
      </c>
      <c r="E169" s="5">
        <f t="shared" si="27"/>
        <v>-102395</v>
      </c>
      <c r="F169" s="5">
        <f t="shared" si="27"/>
        <v>-103788</v>
      </c>
    </row>
    <row r="170" spans="1:14">
      <c r="A170" s="222" t="s">
        <v>939</v>
      </c>
      <c r="B170" s="222" t="s">
        <v>576</v>
      </c>
      <c r="C170" s="5">
        <f>C123+C155+C169</f>
        <v>86896</v>
      </c>
      <c r="D170" s="5">
        <f t="shared" ref="D170:F170" si="28">D123+D155+D169</f>
        <v>-486340</v>
      </c>
      <c r="E170" s="5">
        <f t="shared" si="28"/>
        <v>-41595</v>
      </c>
      <c r="F170" s="5">
        <f t="shared" si="28"/>
        <v>-212897</v>
      </c>
    </row>
    <row r="171" spans="1:14">
      <c r="A171" s="222" t="s">
        <v>940</v>
      </c>
      <c r="B171" s="222" t="s">
        <v>577</v>
      </c>
      <c r="C171" s="5">
        <f>C170</f>
        <v>86896</v>
      </c>
      <c r="D171" s="5">
        <f t="shared" ref="D171:F171" si="29">D170</f>
        <v>-486340</v>
      </c>
      <c r="E171" s="5">
        <f t="shared" si="29"/>
        <v>-41595</v>
      </c>
      <c r="F171" s="5">
        <f t="shared" si="29"/>
        <v>-212897</v>
      </c>
    </row>
    <row r="172" spans="1:14">
      <c r="A172" s="222" t="s">
        <v>941</v>
      </c>
      <c r="B172" s="222" t="s">
        <v>578</v>
      </c>
      <c r="C172" s="5">
        <v>149336</v>
      </c>
      <c r="D172" s="5">
        <v>685029</v>
      </c>
      <c r="E172" s="5">
        <v>277827</v>
      </c>
      <c r="F172" s="5">
        <v>411586</v>
      </c>
    </row>
    <row r="173" spans="1:14">
      <c r="A173" s="222" t="s">
        <v>1019</v>
      </c>
      <c r="B173" s="222" t="s">
        <v>579</v>
      </c>
      <c r="C173" s="5">
        <f>C171+C172</f>
        <v>236232</v>
      </c>
      <c r="D173" s="5">
        <f t="shared" ref="D173:F173" si="30">D171+D172</f>
        <v>198689</v>
      </c>
      <c r="E173" s="5">
        <f t="shared" si="30"/>
        <v>236232</v>
      </c>
      <c r="F173" s="5">
        <f t="shared" si="30"/>
        <v>198689</v>
      </c>
    </row>
    <row r="174" spans="1:14">
      <c r="A174" s="305" t="s">
        <v>541</v>
      </c>
      <c r="B174" s="149"/>
      <c r="C174" s="150"/>
      <c r="D174" s="150"/>
      <c r="E174" s="150"/>
      <c r="F174" s="150"/>
    </row>
    <row r="175" spans="1:14">
      <c r="A175" s="306"/>
      <c r="B175" s="149"/>
      <c r="C175" s="150"/>
      <c r="D175" s="150"/>
      <c r="E175" s="150"/>
      <c r="F175" s="150"/>
    </row>
    <row r="176" spans="1:14">
      <c r="A176" s="306"/>
      <c r="B176" s="149"/>
      <c r="C176" s="150"/>
      <c r="D176" s="150"/>
      <c r="E176" s="150"/>
      <c r="F176" s="150"/>
    </row>
    <row r="177" spans="1:21">
      <c r="A177" s="306"/>
      <c r="B177" s="149"/>
      <c r="C177" s="150"/>
      <c r="D177" s="150"/>
      <c r="E177" s="150"/>
      <c r="F177" s="150"/>
    </row>
    <row r="178" spans="1:21">
      <c r="A178" s="306"/>
      <c r="B178" s="149"/>
      <c r="C178" s="150"/>
      <c r="D178" s="150"/>
      <c r="E178" s="150"/>
      <c r="F178" s="150"/>
    </row>
    <row r="179" spans="1:21">
      <c r="A179" s="306"/>
      <c r="B179" s="149"/>
      <c r="C179" s="150"/>
      <c r="D179" s="150"/>
      <c r="E179" s="150"/>
      <c r="F179" s="150"/>
    </row>
    <row r="180" spans="1:21">
      <c r="A180" s="306"/>
      <c r="B180" s="149"/>
      <c r="C180" s="150"/>
      <c r="D180" s="150"/>
      <c r="E180" s="150"/>
      <c r="F180" s="150"/>
    </row>
    <row r="181" spans="1:21" s="290" customFormat="1">
      <c r="A181" s="307"/>
      <c r="B181" s="282"/>
      <c r="C181" s="283"/>
      <c r="D181" s="283"/>
      <c r="E181" s="283"/>
      <c r="F181" s="283"/>
    </row>
    <row r="182" spans="1:21">
      <c r="A182" s="306"/>
      <c r="B182" s="149"/>
      <c r="C182" s="150"/>
      <c r="D182" s="150"/>
      <c r="E182" s="150"/>
      <c r="F182" s="150"/>
    </row>
    <row r="183" spans="1:21" ht="60" customHeight="1">
      <c r="A183" s="308" t="s">
        <v>761</v>
      </c>
      <c r="B183" s="308" t="s">
        <v>604</v>
      </c>
      <c r="C183" s="312" t="str">
        <f>C6</f>
        <v>01.07.2023-30.09.2023</v>
      </c>
      <c r="D183" s="313"/>
      <c r="E183" s="313"/>
      <c r="F183" s="313"/>
      <c r="G183" s="300"/>
      <c r="H183" s="312" t="str">
        <f>D104</f>
        <v>01.07.2022-30.09.2022*</v>
      </c>
      <c r="I183" s="313"/>
      <c r="J183" s="313"/>
      <c r="K183" s="314"/>
      <c r="M183" s="312" t="str">
        <f>E104</f>
        <v>01.01.2023-30.09.2023</v>
      </c>
      <c r="N183" s="313"/>
      <c r="O183" s="313"/>
      <c r="P183" s="314"/>
      <c r="R183" s="312" t="str">
        <f>F104</f>
        <v>01.01.2022-30.09.2022*</v>
      </c>
      <c r="S183" s="313"/>
      <c r="T183" s="313"/>
      <c r="U183" s="314"/>
    </row>
    <row r="184" spans="1:21" ht="48">
      <c r="A184" s="315" t="s">
        <v>403</v>
      </c>
      <c r="B184" s="316" t="s">
        <v>118</v>
      </c>
      <c r="C184" s="317" t="s">
        <v>413</v>
      </c>
      <c r="D184" s="317" t="s">
        <v>414</v>
      </c>
      <c r="E184" s="309" t="s">
        <v>120</v>
      </c>
      <c r="F184" s="309" t="s">
        <v>121</v>
      </c>
      <c r="H184" s="317" t="s">
        <v>413</v>
      </c>
      <c r="I184" s="317" t="s">
        <v>414</v>
      </c>
      <c r="J184" s="309" t="s">
        <v>120</v>
      </c>
      <c r="K184" s="309" t="s">
        <v>121</v>
      </c>
      <c r="M184" s="317" t="s">
        <v>413</v>
      </c>
      <c r="N184" s="317" t="s">
        <v>414</v>
      </c>
      <c r="O184" s="309" t="s">
        <v>120</v>
      </c>
      <c r="P184" s="309" t="s">
        <v>121</v>
      </c>
      <c r="R184" s="317" t="s">
        <v>413</v>
      </c>
      <c r="S184" s="317" t="s">
        <v>414</v>
      </c>
      <c r="T184" s="309" t="s">
        <v>120</v>
      </c>
      <c r="U184" s="309" t="s">
        <v>121</v>
      </c>
    </row>
    <row r="185" spans="1:21" ht="60">
      <c r="A185" s="315"/>
      <c r="B185" s="316"/>
      <c r="C185" s="318"/>
      <c r="D185" s="318"/>
      <c r="E185" s="309" t="s">
        <v>586</v>
      </c>
      <c r="F185" s="309" t="s">
        <v>285</v>
      </c>
      <c r="H185" s="318"/>
      <c r="I185" s="318"/>
      <c r="J185" s="309" t="s">
        <v>586</v>
      </c>
      <c r="K185" s="309" t="s">
        <v>285</v>
      </c>
      <c r="M185" s="318"/>
      <c r="N185" s="318"/>
      <c r="O185" s="309" t="s">
        <v>586</v>
      </c>
      <c r="P185" s="309" t="s">
        <v>285</v>
      </c>
      <c r="R185" s="318"/>
      <c r="S185" s="318"/>
      <c r="T185" s="309" t="s">
        <v>586</v>
      </c>
      <c r="U185" s="309" t="s">
        <v>285</v>
      </c>
    </row>
    <row r="186" spans="1:21">
      <c r="A186" s="172" t="s">
        <v>151</v>
      </c>
      <c r="B186" s="222" t="s">
        <v>0</v>
      </c>
      <c r="C186" s="225">
        <f>SUM(C187:C189)</f>
        <v>382042</v>
      </c>
      <c r="D186" s="225">
        <f t="shared" ref="D186:F186" si="31">SUM(D187:D189)</f>
        <v>83700</v>
      </c>
      <c r="E186" s="225">
        <f t="shared" si="31"/>
        <v>-23060</v>
      </c>
      <c r="F186" s="225">
        <f t="shared" si="31"/>
        <v>442682</v>
      </c>
      <c r="H186" s="225">
        <f>SUM(H187:H189)</f>
        <v>205157</v>
      </c>
      <c r="I186" s="225">
        <f t="shared" ref="I186:K186" si="32">SUM(I187:I189)</f>
        <v>44022</v>
      </c>
      <c r="J186" s="225">
        <f t="shared" si="32"/>
        <v>-3665</v>
      </c>
      <c r="K186" s="225">
        <f t="shared" si="32"/>
        <v>245514</v>
      </c>
      <c r="M186" s="225">
        <f>SUM(M187:M189)</f>
        <v>626109</v>
      </c>
      <c r="N186" s="225">
        <f t="shared" ref="N186:P186" si="33">SUM(N187:N189)</f>
        <v>168222</v>
      </c>
      <c r="O186" s="225">
        <f t="shared" si="33"/>
        <v>-26639</v>
      </c>
      <c r="P186" s="225">
        <f t="shared" si="33"/>
        <v>767692</v>
      </c>
      <c r="R186" s="225">
        <f>SUM(R187:R189)</f>
        <v>500722</v>
      </c>
      <c r="S186" s="225">
        <f t="shared" ref="S186:U186" si="34">SUM(S187:S189)</f>
        <v>132773</v>
      </c>
      <c r="T186" s="225">
        <f t="shared" si="34"/>
        <v>-9988</v>
      </c>
      <c r="U186" s="225">
        <f t="shared" si="34"/>
        <v>623507</v>
      </c>
    </row>
    <row r="187" spans="1:21">
      <c r="A187" s="175" t="s">
        <v>862</v>
      </c>
      <c r="B187" s="217" t="s">
        <v>1</v>
      </c>
      <c r="C187" s="163">
        <v>380646</v>
      </c>
      <c r="D187" s="163">
        <v>0</v>
      </c>
      <c r="E187" s="163">
        <v>9888</v>
      </c>
      <c r="F187" s="163">
        <v>390534</v>
      </c>
      <c r="H187" s="163">
        <v>201745</v>
      </c>
      <c r="I187" s="163">
        <v>0</v>
      </c>
      <c r="J187" s="163">
        <v>1444</v>
      </c>
      <c r="K187" s="163">
        <v>203189</v>
      </c>
      <c r="M187" s="163">
        <v>617257</v>
      </c>
      <c r="N187" s="163">
        <v>0</v>
      </c>
      <c r="O187" s="163">
        <v>11377</v>
      </c>
      <c r="P187" s="163">
        <v>628634</v>
      </c>
      <c r="R187" s="163">
        <v>485216</v>
      </c>
      <c r="S187" s="163">
        <v>0</v>
      </c>
      <c r="T187" s="163">
        <v>3841</v>
      </c>
      <c r="U187" s="163">
        <v>489057</v>
      </c>
    </row>
    <row r="188" spans="1:21">
      <c r="A188" s="175" t="s">
        <v>863</v>
      </c>
      <c r="B188" s="217" t="s">
        <v>2</v>
      </c>
      <c r="C188" s="163">
        <v>191</v>
      </c>
      <c r="D188" s="163">
        <v>307</v>
      </c>
      <c r="E188" s="163">
        <v>-43</v>
      </c>
      <c r="F188" s="163">
        <v>455</v>
      </c>
      <c r="H188" s="163">
        <v>576</v>
      </c>
      <c r="I188" s="163">
        <v>68</v>
      </c>
      <c r="J188" s="163">
        <v>-336</v>
      </c>
      <c r="K188" s="163">
        <v>308</v>
      </c>
      <c r="M188" s="163">
        <v>484</v>
      </c>
      <c r="N188" s="163">
        <v>746</v>
      </c>
      <c r="O188" s="163">
        <v>-189</v>
      </c>
      <c r="P188" s="163">
        <v>1041</v>
      </c>
      <c r="R188" s="163">
        <v>2582</v>
      </c>
      <c r="S188" s="163">
        <v>204</v>
      </c>
      <c r="T188" s="163">
        <v>-1164</v>
      </c>
      <c r="U188" s="163">
        <v>1622</v>
      </c>
    </row>
    <row r="189" spans="1:21">
      <c r="A189" s="175" t="s">
        <v>864</v>
      </c>
      <c r="B189" s="217" t="s">
        <v>3</v>
      </c>
      <c r="C189" s="163">
        <v>1205</v>
      </c>
      <c r="D189" s="163">
        <v>83393</v>
      </c>
      <c r="E189" s="163">
        <v>-32905</v>
      </c>
      <c r="F189" s="163">
        <v>51693</v>
      </c>
      <c r="H189" s="163">
        <v>2836</v>
      </c>
      <c r="I189" s="163">
        <v>43954</v>
      </c>
      <c r="J189" s="163">
        <v>-4773</v>
      </c>
      <c r="K189" s="163">
        <v>42017</v>
      </c>
      <c r="M189" s="163">
        <v>8368</v>
      </c>
      <c r="N189" s="163">
        <v>167476</v>
      </c>
      <c r="O189" s="163">
        <v>-37827</v>
      </c>
      <c r="P189" s="163">
        <v>138017</v>
      </c>
      <c r="R189" s="163">
        <v>12924</v>
      </c>
      <c r="S189" s="163">
        <v>132569</v>
      </c>
      <c r="T189" s="163">
        <v>-12665</v>
      </c>
      <c r="U189" s="163">
        <v>132828</v>
      </c>
    </row>
    <row r="190" spans="1:21">
      <c r="A190" s="172" t="s">
        <v>865</v>
      </c>
      <c r="B190" s="222" t="s">
        <v>630</v>
      </c>
      <c r="C190" s="225">
        <f>C191+C192</f>
        <v>105689</v>
      </c>
      <c r="D190" s="225">
        <f t="shared" ref="D190:F190" si="35">D191+D192</f>
        <v>60579</v>
      </c>
      <c r="E190" s="225">
        <f t="shared" si="35"/>
        <v>-23101</v>
      </c>
      <c r="F190" s="225">
        <f t="shared" si="35"/>
        <v>143167</v>
      </c>
      <c r="H190" s="225">
        <f>H191+H192</f>
        <v>50916</v>
      </c>
      <c r="I190" s="225">
        <f t="shared" ref="I190:K190" si="36">I191+I192</f>
        <v>31672</v>
      </c>
      <c r="J190" s="225">
        <f t="shared" si="36"/>
        <v>-3388</v>
      </c>
      <c r="K190" s="225">
        <f t="shared" si="36"/>
        <v>79200</v>
      </c>
      <c r="M190" s="225">
        <f>M191+M192</f>
        <v>157588</v>
      </c>
      <c r="N190" s="225">
        <f t="shared" ref="N190:P190" si="37">N191+N192</f>
        <v>120331</v>
      </c>
      <c r="O190" s="225">
        <f t="shared" si="37"/>
        <v>-26563</v>
      </c>
      <c r="P190" s="225">
        <f t="shared" si="37"/>
        <v>251356</v>
      </c>
      <c r="R190" s="225">
        <f>R191+R192</f>
        <v>94733</v>
      </c>
      <c r="S190" s="225">
        <f t="shared" ref="S190:U190" si="38">S191+S192</f>
        <v>94880</v>
      </c>
      <c r="T190" s="225">
        <f t="shared" si="38"/>
        <v>-9052</v>
      </c>
      <c r="U190" s="225">
        <f t="shared" si="38"/>
        <v>180561</v>
      </c>
    </row>
    <row r="191" spans="1:21">
      <c r="A191" s="175" t="s">
        <v>156</v>
      </c>
      <c r="B191" s="217" t="s">
        <v>5</v>
      </c>
      <c r="C191" s="163">
        <v>104494</v>
      </c>
      <c r="D191" s="163">
        <v>0</v>
      </c>
      <c r="E191" s="163">
        <v>-84</v>
      </c>
      <c r="F191" s="163">
        <v>104410</v>
      </c>
      <c r="H191" s="163">
        <v>48657</v>
      </c>
      <c r="I191" s="163">
        <v>4</v>
      </c>
      <c r="J191" s="163">
        <v>-59</v>
      </c>
      <c r="K191" s="163">
        <v>48602</v>
      </c>
      <c r="M191" s="163">
        <v>148210</v>
      </c>
      <c r="N191" s="163">
        <v>4</v>
      </c>
      <c r="O191" s="163">
        <v>-113</v>
      </c>
      <c r="P191" s="163">
        <v>148101</v>
      </c>
      <c r="R191" s="163">
        <v>85821</v>
      </c>
      <c r="S191" s="163">
        <v>47</v>
      </c>
      <c r="T191" s="163">
        <v>-228</v>
      </c>
      <c r="U191" s="163">
        <v>85640</v>
      </c>
    </row>
    <row r="192" spans="1:21">
      <c r="A192" s="175" t="s">
        <v>687</v>
      </c>
      <c r="B192" s="217" t="s">
        <v>6</v>
      </c>
      <c r="C192" s="163">
        <v>1195</v>
      </c>
      <c r="D192" s="163">
        <v>60579</v>
      </c>
      <c r="E192" s="163">
        <v>-23017</v>
      </c>
      <c r="F192" s="163">
        <v>38757</v>
      </c>
      <c r="H192" s="163">
        <v>2259</v>
      </c>
      <c r="I192" s="163">
        <v>31668</v>
      </c>
      <c r="J192" s="163">
        <v>-3329</v>
      </c>
      <c r="K192" s="163">
        <v>30598</v>
      </c>
      <c r="M192" s="163">
        <v>9378</v>
      </c>
      <c r="N192" s="163">
        <v>120327</v>
      </c>
      <c r="O192" s="163">
        <v>-26450</v>
      </c>
      <c r="P192" s="163">
        <v>103255</v>
      </c>
      <c r="R192" s="163">
        <v>8912</v>
      </c>
      <c r="S192" s="163">
        <v>94833</v>
      </c>
      <c r="T192" s="163">
        <v>-8824</v>
      </c>
      <c r="U192" s="163">
        <v>94921</v>
      </c>
    </row>
    <row r="193" spans="1:22">
      <c r="A193" s="176" t="s">
        <v>866</v>
      </c>
      <c r="B193" s="226" t="s">
        <v>735</v>
      </c>
      <c r="C193" s="225">
        <f>C186-C190</f>
        <v>276353</v>
      </c>
      <c r="D193" s="225">
        <f t="shared" ref="D193:F193" si="39">D186-D190</f>
        <v>23121</v>
      </c>
      <c r="E193" s="225">
        <f t="shared" si="39"/>
        <v>41</v>
      </c>
      <c r="F193" s="225">
        <f t="shared" si="39"/>
        <v>299515</v>
      </c>
      <c r="H193" s="225">
        <f>H186-H190</f>
        <v>154241</v>
      </c>
      <c r="I193" s="225">
        <f t="shared" ref="I193:K193" si="40">I186-I190</f>
        <v>12350</v>
      </c>
      <c r="J193" s="225">
        <f t="shared" si="40"/>
        <v>-277</v>
      </c>
      <c r="K193" s="225">
        <f t="shared" si="40"/>
        <v>166314</v>
      </c>
      <c r="M193" s="225">
        <f>M186-M190</f>
        <v>468521</v>
      </c>
      <c r="N193" s="225">
        <f t="shared" ref="N193:P193" si="41">N186-N190</f>
        <v>47891</v>
      </c>
      <c r="O193" s="225">
        <f t="shared" si="41"/>
        <v>-76</v>
      </c>
      <c r="P193" s="225">
        <f t="shared" si="41"/>
        <v>516336</v>
      </c>
      <c r="R193" s="225">
        <f>R186-R190</f>
        <v>405989</v>
      </c>
      <c r="S193" s="225">
        <f t="shared" ref="S193:U193" si="42">S186-S190</f>
        <v>37893</v>
      </c>
      <c r="T193" s="225">
        <f t="shared" si="42"/>
        <v>-936</v>
      </c>
      <c r="U193" s="225">
        <f t="shared" si="42"/>
        <v>442946</v>
      </c>
    </row>
    <row r="194" spans="1:22">
      <c r="A194" s="173" t="s">
        <v>867</v>
      </c>
      <c r="B194" s="162" t="s">
        <v>9</v>
      </c>
      <c r="C194" s="163">
        <v>53275</v>
      </c>
      <c r="D194" s="163">
        <v>12883</v>
      </c>
      <c r="E194" s="163">
        <v>-18</v>
      </c>
      <c r="F194" s="163">
        <v>66140</v>
      </c>
      <c r="H194" s="163">
        <v>34989</v>
      </c>
      <c r="I194" s="163">
        <v>10387</v>
      </c>
      <c r="J194" s="163">
        <v>-312</v>
      </c>
      <c r="K194" s="163">
        <v>45064</v>
      </c>
      <c r="M194" s="163">
        <v>119431</v>
      </c>
      <c r="N194" s="163">
        <v>33067</v>
      </c>
      <c r="O194" s="163">
        <v>-28</v>
      </c>
      <c r="P194" s="163">
        <v>152470</v>
      </c>
      <c r="R194" s="163">
        <v>104867</v>
      </c>
      <c r="S194" s="163">
        <v>31261</v>
      </c>
      <c r="T194" s="163">
        <v>-431</v>
      </c>
      <c r="U194" s="163">
        <v>135697</v>
      </c>
    </row>
    <row r="195" spans="1:22">
      <c r="A195" s="173" t="s">
        <v>868</v>
      </c>
      <c r="B195" s="162" t="s">
        <v>10</v>
      </c>
      <c r="C195" s="163">
        <v>49031</v>
      </c>
      <c r="D195" s="163">
        <v>2119</v>
      </c>
      <c r="E195" s="163">
        <v>150</v>
      </c>
      <c r="F195" s="163">
        <v>51300</v>
      </c>
      <c r="H195" s="163">
        <v>25391</v>
      </c>
      <c r="I195" s="163">
        <v>1611</v>
      </c>
      <c r="J195" s="163">
        <v>-29</v>
      </c>
      <c r="K195" s="163">
        <v>26973</v>
      </c>
      <c r="M195" s="163">
        <v>105926</v>
      </c>
      <c r="N195" s="163">
        <v>6045</v>
      </c>
      <c r="O195" s="163">
        <v>-67</v>
      </c>
      <c r="P195" s="163">
        <v>111904</v>
      </c>
      <c r="R195" s="163">
        <v>69343</v>
      </c>
      <c r="S195" s="163">
        <v>4775</v>
      </c>
      <c r="T195" s="163">
        <v>-256</v>
      </c>
      <c r="U195" s="163">
        <v>73862</v>
      </c>
    </row>
    <row r="196" spans="1:22">
      <c r="A196" s="173" t="s">
        <v>869</v>
      </c>
      <c r="B196" s="162" t="s">
        <v>8</v>
      </c>
      <c r="C196" s="163">
        <v>7578</v>
      </c>
      <c r="D196" s="163">
        <v>449</v>
      </c>
      <c r="E196" s="163">
        <v>-615</v>
      </c>
      <c r="F196" s="163">
        <v>7412</v>
      </c>
      <c r="H196" s="163">
        <v>7817</v>
      </c>
      <c r="I196" s="163">
        <v>2891</v>
      </c>
      <c r="J196" s="163">
        <v>-889</v>
      </c>
      <c r="K196" s="163">
        <v>9819</v>
      </c>
      <c r="M196" s="163">
        <v>41294</v>
      </c>
      <c r="N196" s="163">
        <v>1140</v>
      </c>
      <c r="O196" s="163">
        <v>-1687</v>
      </c>
      <c r="P196" s="163">
        <v>40747</v>
      </c>
      <c r="R196" s="163">
        <v>13178</v>
      </c>
      <c r="S196" s="163">
        <v>5074</v>
      </c>
      <c r="T196" s="163">
        <v>-3048</v>
      </c>
      <c r="U196" s="163">
        <v>15204</v>
      </c>
    </row>
    <row r="197" spans="1:22">
      <c r="A197" s="173" t="s">
        <v>162</v>
      </c>
      <c r="B197" s="162" t="s">
        <v>11</v>
      </c>
      <c r="C197" s="163">
        <v>3555</v>
      </c>
      <c r="D197" s="163">
        <v>372</v>
      </c>
      <c r="E197" s="163">
        <v>-684</v>
      </c>
      <c r="F197" s="163">
        <v>3243</v>
      </c>
      <c r="H197" s="163">
        <v>6810</v>
      </c>
      <c r="I197" s="163">
        <v>808</v>
      </c>
      <c r="J197" s="163">
        <v>-835</v>
      </c>
      <c r="K197" s="163">
        <v>6783</v>
      </c>
      <c r="M197" s="163">
        <v>12160</v>
      </c>
      <c r="N197" s="163">
        <v>1001</v>
      </c>
      <c r="O197" s="163">
        <v>-1605</v>
      </c>
      <c r="P197" s="163">
        <v>11556</v>
      </c>
      <c r="R197" s="163">
        <v>15189</v>
      </c>
      <c r="S197" s="163">
        <v>2680</v>
      </c>
      <c r="T197" s="163">
        <v>-3177</v>
      </c>
      <c r="U197" s="163">
        <v>14692</v>
      </c>
    </row>
    <row r="198" spans="1:22">
      <c r="A198" s="173" t="s">
        <v>870</v>
      </c>
      <c r="B198" s="162" t="s">
        <v>841</v>
      </c>
      <c r="C198" s="163">
        <v>-5</v>
      </c>
      <c r="D198" s="163">
        <v>0</v>
      </c>
      <c r="E198" s="163">
        <v>0</v>
      </c>
      <c r="F198" s="163">
        <v>-5</v>
      </c>
      <c r="H198" s="163">
        <v>-9</v>
      </c>
      <c r="I198" s="163">
        <v>0</v>
      </c>
      <c r="J198" s="163">
        <v>0</v>
      </c>
      <c r="K198" s="163">
        <v>-9</v>
      </c>
      <c r="M198" s="163">
        <v>-1</v>
      </c>
      <c r="N198" s="163">
        <v>0</v>
      </c>
      <c r="O198" s="163">
        <v>0</v>
      </c>
      <c r="P198" s="163">
        <v>-1</v>
      </c>
      <c r="R198" s="163">
        <v>-17</v>
      </c>
      <c r="S198" s="163">
        <v>0</v>
      </c>
      <c r="T198" s="163">
        <v>0</v>
      </c>
      <c r="U198" s="163">
        <v>-17</v>
      </c>
    </row>
    <row r="199" spans="1:22">
      <c r="A199" s="176" t="s">
        <v>871</v>
      </c>
      <c r="B199" s="226" t="s">
        <v>736</v>
      </c>
      <c r="C199" s="225">
        <f>C193-C194-C195+C196-C197+C198</f>
        <v>178065</v>
      </c>
      <c r="D199" s="225">
        <f t="shared" ref="D199:F199" si="43">D193-D194-D195+D196-D197+D198</f>
        <v>8196</v>
      </c>
      <c r="E199" s="225">
        <f t="shared" si="43"/>
        <v>-22</v>
      </c>
      <c r="F199" s="225">
        <f t="shared" si="43"/>
        <v>186239</v>
      </c>
      <c r="H199" s="225">
        <f>H193-H194-H195+H196-H197+H198</f>
        <v>94859</v>
      </c>
      <c r="I199" s="225">
        <f t="shared" ref="I199:K199" si="44">I193-I194-I195+I196-I197+I198</f>
        <v>2435</v>
      </c>
      <c r="J199" s="225">
        <f t="shared" si="44"/>
        <v>10</v>
      </c>
      <c r="K199" s="225">
        <f t="shared" si="44"/>
        <v>97304</v>
      </c>
      <c r="M199" s="225">
        <f>M193-M194-M195+M196-M197+M198</f>
        <v>272297</v>
      </c>
      <c r="N199" s="225">
        <f t="shared" ref="N199:P199" si="45">N193-N194-N195+N196-N197+N198</f>
        <v>8918</v>
      </c>
      <c r="O199" s="225">
        <f t="shared" si="45"/>
        <v>-63</v>
      </c>
      <c r="P199" s="225">
        <f t="shared" si="45"/>
        <v>281152</v>
      </c>
      <c r="R199" s="225">
        <f>R193-R194-R195+R196-R197+R198</f>
        <v>229751</v>
      </c>
      <c r="S199" s="225">
        <f t="shared" ref="S199:U199" si="46">S193-S194-S195+S196-S197+S198</f>
        <v>4251</v>
      </c>
      <c r="T199" s="225">
        <f t="shared" si="46"/>
        <v>-120</v>
      </c>
      <c r="U199" s="225">
        <f t="shared" si="46"/>
        <v>233882</v>
      </c>
    </row>
    <row r="200" spans="1:22">
      <c r="A200" s="173" t="s">
        <v>872</v>
      </c>
      <c r="B200" s="162" t="s">
        <v>13</v>
      </c>
      <c r="C200" s="163">
        <v>57186</v>
      </c>
      <c r="D200" s="163">
        <v>3238</v>
      </c>
      <c r="E200" s="163">
        <v>0</v>
      </c>
      <c r="F200" s="163">
        <v>60424</v>
      </c>
      <c r="H200" s="163">
        <v>33984</v>
      </c>
      <c r="I200" s="163">
        <v>3563</v>
      </c>
      <c r="J200" s="163">
        <v>-4328</v>
      </c>
      <c r="K200" s="163">
        <v>33219</v>
      </c>
      <c r="M200" s="163">
        <v>75986</v>
      </c>
      <c r="N200" s="163">
        <v>4019</v>
      </c>
      <c r="O200" s="163">
        <v>0</v>
      </c>
      <c r="P200" s="163">
        <v>80005</v>
      </c>
      <c r="R200" s="163">
        <v>70316</v>
      </c>
      <c r="S200" s="163">
        <v>8007</v>
      </c>
      <c r="T200" s="163">
        <v>-9734</v>
      </c>
      <c r="U200" s="163">
        <v>68589</v>
      </c>
    </row>
    <row r="201" spans="1:22">
      <c r="A201" s="173" t="s">
        <v>873</v>
      </c>
      <c r="B201" s="162" t="s">
        <v>14</v>
      </c>
      <c r="C201" s="163">
        <v>10015</v>
      </c>
      <c r="D201" s="163">
        <v>3019</v>
      </c>
      <c r="E201" s="163">
        <v>-40</v>
      </c>
      <c r="F201" s="163">
        <v>12994</v>
      </c>
      <c r="H201" s="163">
        <v>18245</v>
      </c>
      <c r="I201" s="163">
        <v>4374</v>
      </c>
      <c r="J201" s="163">
        <v>-4343</v>
      </c>
      <c r="K201" s="163">
        <v>18276</v>
      </c>
      <c r="M201" s="163">
        <v>6325</v>
      </c>
      <c r="N201" s="163">
        <v>4596</v>
      </c>
      <c r="O201" s="163">
        <v>-128</v>
      </c>
      <c r="P201" s="163">
        <v>10793</v>
      </c>
      <c r="R201" s="163">
        <v>37244</v>
      </c>
      <c r="S201" s="163">
        <v>10068</v>
      </c>
      <c r="T201" s="163">
        <v>-9799</v>
      </c>
      <c r="U201" s="163">
        <v>37513</v>
      </c>
    </row>
    <row r="202" spans="1:22">
      <c r="A202" s="176" t="s">
        <v>874</v>
      </c>
      <c r="B202" s="226" t="s">
        <v>737</v>
      </c>
      <c r="C202" s="225">
        <f>C199+C200-C201</f>
        <v>225236</v>
      </c>
      <c r="D202" s="225">
        <f t="shared" ref="D202:F202" si="47">D199+D200-D201</f>
        <v>8415</v>
      </c>
      <c r="E202" s="225">
        <f t="shared" si="47"/>
        <v>18</v>
      </c>
      <c r="F202" s="225">
        <f t="shared" si="47"/>
        <v>233669</v>
      </c>
      <c r="H202" s="225">
        <f>H199+H200-H201</f>
        <v>110598</v>
      </c>
      <c r="I202" s="225">
        <f t="shared" ref="I202:K202" si="48">I199+I200-I201</f>
        <v>1624</v>
      </c>
      <c r="J202" s="225">
        <f t="shared" si="48"/>
        <v>25</v>
      </c>
      <c r="K202" s="225">
        <f t="shared" si="48"/>
        <v>112247</v>
      </c>
      <c r="M202" s="225">
        <f>M199+M200-M201</f>
        <v>341958</v>
      </c>
      <c r="N202" s="225">
        <f t="shared" ref="N202:P202" si="49">N199+N200-N201</f>
        <v>8341</v>
      </c>
      <c r="O202" s="225">
        <f t="shared" si="49"/>
        <v>65</v>
      </c>
      <c r="P202" s="225">
        <f t="shared" si="49"/>
        <v>350364</v>
      </c>
      <c r="R202" s="225">
        <f>R199+R200-R201</f>
        <v>262823</v>
      </c>
      <c r="S202" s="225">
        <f t="shared" ref="S202:U202" si="50">S199+S200-S201</f>
        <v>2190</v>
      </c>
      <c r="T202" s="225">
        <f t="shared" si="50"/>
        <v>-55</v>
      </c>
      <c r="U202" s="225">
        <f t="shared" si="50"/>
        <v>264958</v>
      </c>
    </row>
    <row r="203" spans="1:22">
      <c r="A203" s="173" t="s">
        <v>875</v>
      </c>
      <c r="B203" s="162" t="s">
        <v>17</v>
      </c>
      <c r="C203" s="163">
        <v>29980</v>
      </c>
      <c r="D203" s="163">
        <v>825</v>
      </c>
      <c r="E203" s="163">
        <v>0</v>
      </c>
      <c r="F203" s="163">
        <v>30805</v>
      </c>
      <c r="H203" s="163">
        <v>13036</v>
      </c>
      <c r="I203" s="163">
        <v>318</v>
      </c>
      <c r="J203" s="163">
        <v>4</v>
      </c>
      <c r="K203" s="163">
        <v>13358</v>
      </c>
      <c r="M203" s="163">
        <v>59437</v>
      </c>
      <c r="N203" s="163">
        <v>892</v>
      </c>
      <c r="O203" s="163">
        <v>54</v>
      </c>
      <c r="P203" s="163">
        <v>60383</v>
      </c>
      <c r="R203" s="163">
        <v>52559</v>
      </c>
      <c r="S203" s="163">
        <v>531</v>
      </c>
      <c r="T203" s="163">
        <v>7</v>
      </c>
      <c r="U203" s="163">
        <v>53097</v>
      </c>
    </row>
    <row r="204" spans="1:22">
      <c r="A204" s="176" t="s">
        <v>876</v>
      </c>
      <c r="B204" s="226" t="s">
        <v>738</v>
      </c>
      <c r="C204" s="225">
        <f>C202-C203</f>
        <v>195256</v>
      </c>
      <c r="D204" s="225">
        <f t="shared" ref="D204:F204" si="51">D202-D203</f>
        <v>7590</v>
      </c>
      <c r="E204" s="225">
        <f t="shared" si="51"/>
        <v>18</v>
      </c>
      <c r="F204" s="225">
        <f t="shared" si="51"/>
        <v>202864</v>
      </c>
      <c r="H204" s="225">
        <f>H202-H203</f>
        <v>97562</v>
      </c>
      <c r="I204" s="225">
        <f t="shared" ref="I204:K204" si="52">I202-I203</f>
        <v>1306</v>
      </c>
      <c r="J204" s="225">
        <f t="shared" si="52"/>
        <v>21</v>
      </c>
      <c r="K204" s="225">
        <f t="shared" si="52"/>
        <v>98889</v>
      </c>
      <c r="M204" s="225">
        <f>M202-M203</f>
        <v>282521</v>
      </c>
      <c r="N204" s="225">
        <f t="shared" ref="N204:P204" si="53">N202-N203</f>
        <v>7449</v>
      </c>
      <c r="O204" s="225">
        <f t="shared" si="53"/>
        <v>11</v>
      </c>
      <c r="P204" s="225">
        <f t="shared" si="53"/>
        <v>289981</v>
      </c>
      <c r="R204" s="225">
        <f>R202-R203</f>
        <v>210264</v>
      </c>
      <c r="S204" s="225">
        <f t="shared" ref="S204:U204" si="54">S202-S203</f>
        <v>1659</v>
      </c>
      <c r="T204" s="225">
        <f t="shared" si="54"/>
        <v>-62</v>
      </c>
      <c r="U204" s="225">
        <f t="shared" si="54"/>
        <v>211861</v>
      </c>
    </row>
    <row r="205" spans="1:22">
      <c r="A205" s="173"/>
      <c r="B205" s="162"/>
      <c r="C205" s="163"/>
      <c r="D205" s="163"/>
      <c r="E205" s="163"/>
      <c r="F205" s="163"/>
      <c r="H205" s="163"/>
      <c r="I205" s="163"/>
      <c r="J205" s="163"/>
      <c r="K205" s="163"/>
      <c r="M205" s="163"/>
      <c r="N205" s="163"/>
      <c r="O205" s="163"/>
      <c r="P205" s="163"/>
      <c r="R205" s="163"/>
      <c r="S205" s="163"/>
      <c r="T205" s="163"/>
      <c r="U205" s="163"/>
    </row>
    <row r="206" spans="1:22">
      <c r="A206" s="176" t="s">
        <v>949</v>
      </c>
      <c r="B206" s="226" t="s">
        <v>739</v>
      </c>
      <c r="C206" s="225">
        <f>C204</f>
        <v>195256</v>
      </c>
      <c r="D206" s="225">
        <f t="shared" ref="D206:F206" si="55">D204</f>
        <v>7590</v>
      </c>
      <c r="E206" s="225">
        <f t="shared" si="55"/>
        <v>18</v>
      </c>
      <c r="F206" s="225">
        <f t="shared" si="55"/>
        <v>202864</v>
      </c>
      <c r="H206" s="225">
        <f>H204</f>
        <v>97562</v>
      </c>
      <c r="I206" s="225">
        <f t="shared" ref="I206:K206" si="56">I204</f>
        <v>1306</v>
      </c>
      <c r="J206" s="225">
        <f t="shared" si="56"/>
        <v>21</v>
      </c>
      <c r="K206" s="225">
        <f t="shared" si="56"/>
        <v>98889</v>
      </c>
      <c r="M206" s="225">
        <f>M204</f>
        <v>282521</v>
      </c>
      <c r="N206" s="225">
        <f t="shared" ref="N206:P206" si="57">N204</f>
        <v>7449</v>
      </c>
      <c r="O206" s="225">
        <f t="shared" si="57"/>
        <v>11</v>
      </c>
      <c r="P206" s="225">
        <f t="shared" si="57"/>
        <v>289981</v>
      </c>
      <c r="R206" s="225">
        <f>R204</f>
        <v>210264</v>
      </c>
      <c r="S206" s="225">
        <f t="shared" ref="S206:U206" si="58">S204</f>
        <v>1659</v>
      </c>
      <c r="T206" s="225">
        <f t="shared" si="58"/>
        <v>-62</v>
      </c>
      <c r="U206" s="225">
        <f t="shared" si="58"/>
        <v>211861</v>
      </c>
    </row>
    <row r="207" spans="1:22" s="287" customFormat="1" ht="11.4">
      <c r="H207" s="287" t="s">
        <v>541</v>
      </c>
      <c r="R207" s="287" t="s">
        <v>541</v>
      </c>
    </row>
    <row r="208" spans="1:22" s="287" customFormat="1">
      <c r="A208" s="310"/>
      <c r="R208" s="300"/>
      <c r="S208" s="300"/>
      <c r="T208" s="300"/>
      <c r="U208" s="300"/>
      <c r="V208" s="300"/>
    </row>
    <row r="209" spans="1:22" s="287" customFormat="1">
      <c r="A209" s="310"/>
      <c r="R209" s="300"/>
      <c r="S209" s="300"/>
      <c r="T209" s="300"/>
      <c r="U209" s="300"/>
      <c r="V209" s="300"/>
    </row>
    <row r="210" spans="1:22" ht="48">
      <c r="A210" s="308" t="s">
        <v>762</v>
      </c>
      <c r="B210" s="308" t="s">
        <v>438</v>
      </c>
      <c r="C210" s="312">
        <f>C47</f>
        <v>45199</v>
      </c>
      <c r="D210" s="313"/>
      <c r="E210" s="313"/>
      <c r="F210" s="313"/>
      <c r="G210" s="300"/>
      <c r="H210" s="312" t="str">
        <f>D47</f>
        <v>30.06.2023*</v>
      </c>
      <c r="I210" s="313"/>
      <c r="J210" s="313"/>
      <c r="K210" s="314"/>
      <c r="M210" s="312" t="str">
        <f>E47</f>
        <v>31.12.2022*</v>
      </c>
      <c r="N210" s="313"/>
      <c r="O210" s="313"/>
      <c r="P210" s="314"/>
      <c r="R210" s="300"/>
      <c r="S210" s="300"/>
      <c r="T210" s="300"/>
      <c r="U210" s="300"/>
      <c r="V210" s="300"/>
    </row>
    <row r="211" spans="1:22" ht="48">
      <c r="A211" s="319" t="s">
        <v>203</v>
      </c>
      <c r="B211" s="319" t="s">
        <v>73</v>
      </c>
      <c r="C211" s="317" t="s">
        <v>413</v>
      </c>
      <c r="D211" s="317" t="s">
        <v>414</v>
      </c>
      <c r="E211" s="309" t="s">
        <v>120</v>
      </c>
      <c r="F211" s="309" t="s">
        <v>121</v>
      </c>
      <c r="H211" s="317" t="s">
        <v>413</v>
      </c>
      <c r="I211" s="317" t="s">
        <v>414</v>
      </c>
      <c r="J211" s="309" t="s">
        <v>120</v>
      </c>
      <c r="K211" s="309" t="s">
        <v>121</v>
      </c>
      <c r="M211" s="317" t="s">
        <v>413</v>
      </c>
      <c r="N211" s="317" t="s">
        <v>414</v>
      </c>
      <c r="O211" s="309" t="s">
        <v>120</v>
      </c>
      <c r="P211" s="309" t="s">
        <v>121</v>
      </c>
      <c r="R211" s="300"/>
      <c r="S211" s="300"/>
      <c r="T211" s="300"/>
      <c r="U211" s="300"/>
      <c r="V211" s="300"/>
    </row>
    <row r="212" spans="1:22" ht="60">
      <c r="A212" s="320"/>
      <c r="B212" s="320"/>
      <c r="C212" s="318"/>
      <c r="D212" s="318"/>
      <c r="E212" s="309" t="s">
        <v>586</v>
      </c>
      <c r="F212" s="309" t="s">
        <v>285</v>
      </c>
      <c r="H212" s="318"/>
      <c r="I212" s="318"/>
      <c r="J212" s="309" t="s">
        <v>586</v>
      </c>
      <c r="K212" s="309" t="s">
        <v>285</v>
      </c>
      <c r="M212" s="318"/>
      <c r="N212" s="318"/>
      <c r="O212" s="309" t="s">
        <v>586</v>
      </c>
      <c r="P212" s="309" t="s">
        <v>285</v>
      </c>
      <c r="R212" s="300"/>
      <c r="S212" s="300"/>
      <c r="T212" s="300"/>
      <c r="U212" s="300"/>
      <c r="V212" s="300"/>
    </row>
    <row r="213" spans="1:22">
      <c r="A213" s="222" t="s">
        <v>181</v>
      </c>
      <c r="B213" s="222" t="s">
        <v>488</v>
      </c>
      <c r="C213" s="227">
        <f>SUM(C214:C224)</f>
        <v>1241119</v>
      </c>
      <c r="D213" s="227">
        <f>SUM(D214:D224)</f>
        <v>51089</v>
      </c>
      <c r="E213" s="227">
        <f>SUM(E214:E224)</f>
        <v>-17284</v>
      </c>
      <c r="F213" s="227">
        <f>SUM(F214:F224)</f>
        <v>1274924</v>
      </c>
      <c r="H213" s="227">
        <f>SUM(H214:H224)</f>
        <v>1273234</v>
      </c>
      <c r="I213" s="227">
        <f t="shared" ref="I213:J213" si="59">SUM(I214:I224)</f>
        <v>44633</v>
      </c>
      <c r="J213" s="227">
        <f t="shared" si="59"/>
        <v>-17281</v>
      </c>
      <c r="K213" s="227">
        <f>SUM(K214:K224)</f>
        <v>1300586</v>
      </c>
      <c r="M213" s="227">
        <f>SUM(M214:M224)</f>
        <v>1106752</v>
      </c>
      <c r="N213" s="227">
        <f t="shared" ref="N213:O213" si="60">SUM(N214:N224)</f>
        <v>32593</v>
      </c>
      <c r="O213" s="227">
        <f t="shared" si="60"/>
        <v>-17160</v>
      </c>
      <c r="P213" s="227">
        <f>SUM(P214:P224)</f>
        <v>1122185</v>
      </c>
      <c r="R213" s="300"/>
      <c r="S213" s="300"/>
      <c r="T213" s="300"/>
      <c r="U213" s="300"/>
      <c r="V213" s="300"/>
    </row>
    <row r="214" spans="1:22">
      <c r="A214" s="162" t="s">
        <v>182</v>
      </c>
      <c r="B214" s="162" t="s">
        <v>27</v>
      </c>
      <c r="C214" s="163">
        <v>170522</v>
      </c>
      <c r="D214" s="163">
        <v>2559</v>
      </c>
      <c r="E214" s="163">
        <v>-1462</v>
      </c>
      <c r="F214" s="163">
        <v>171619</v>
      </c>
      <c r="H214" s="163">
        <v>159837</v>
      </c>
      <c r="I214" s="163">
        <v>2778</v>
      </c>
      <c r="J214" s="163">
        <v>-1606</v>
      </c>
      <c r="K214" s="163">
        <v>161009</v>
      </c>
      <c r="M214" s="163">
        <v>143837</v>
      </c>
      <c r="N214" s="163">
        <v>3269</v>
      </c>
      <c r="O214" s="163">
        <v>-1854</v>
      </c>
      <c r="P214" s="163">
        <v>145252</v>
      </c>
      <c r="R214" s="300"/>
      <c r="S214" s="300"/>
      <c r="T214" s="300"/>
      <c r="U214" s="300"/>
      <c r="V214" s="300"/>
    </row>
    <row r="215" spans="1:22">
      <c r="A215" s="162" t="s">
        <v>527</v>
      </c>
      <c r="B215" s="162" t="s">
        <v>796</v>
      </c>
      <c r="C215" s="163">
        <v>67982</v>
      </c>
      <c r="D215" s="163">
        <v>2015</v>
      </c>
      <c r="E215" s="163">
        <v>-490</v>
      </c>
      <c r="F215" s="163">
        <v>69507</v>
      </c>
      <c r="H215" s="163">
        <v>69146</v>
      </c>
      <c r="I215" s="163">
        <v>1129</v>
      </c>
      <c r="J215" s="163">
        <v>-490</v>
      </c>
      <c r="K215" s="163">
        <v>69785</v>
      </c>
      <c r="M215" s="163">
        <v>69476</v>
      </c>
      <c r="N215" s="163">
        <v>171</v>
      </c>
      <c r="O215" s="163">
        <v>-490</v>
      </c>
      <c r="P215" s="163">
        <v>69157</v>
      </c>
      <c r="R215" s="300"/>
      <c r="S215" s="300"/>
      <c r="T215" s="300"/>
      <c r="U215" s="300"/>
      <c r="V215" s="300"/>
    </row>
    <row r="216" spans="1:22">
      <c r="A216" s="162" t="s">
        <v>528</v>
      </c>
      <c r="B216" s="162" t="s">
        <v>416</v>
      </c>
      <c r="C216" s="163">
        <v>572913</v>
      </c>
      <c r="D216" s="163">
        <v>2271</v>
      </c>
      <c r="E216" s="163">
        <v>234</v>
      </c>
      <c r="F216" s="163">
        <v>575418</v>
      </c>
      <c r="H216" s="163">
        <v>597653</v>
      </c>
      <c r="I216" s="163">
        <v>2212</v>
      </c>
      <c r="J216" s="163">
        <v>234</v>
      </c>
      <c r="K216" s="163">
        <v>600099</v>
      </c>
      <c r="M216" s="163">
        <v>473495</v>
      </c>
      <c r="N216" s="163">
        <v>1439</v>
      </c>
      <c r="O216" s="163">
        <v>235</v>
      </c>
      <c r="P216" s="163">
        <v>475169</v>
      </c>
      <c r="R216" s="300"/>
      <c r="S216" s="300"/>
      <c r="T216" s="300"/>
      <c r="U216" s="300"/>
      <c r="V216" s="300"/>
    </row>
    <row r="217" spans="1:22">
      <c r="A217" s="162" t="s">
        <v>184</v>
      </c>
      <c r="B217" s="162" t="s">
        <v>29</v>
      </c>
      <c r="C217" s="163">
        <v>56438</v>
      </c>
      <c r="D217" s="163">
        <v>0</v>
      </c>
      <c r="E217" s="163">
        <v>0</v>
      </c>
      <c r="F217" s="163">
        <v>56438</v>
      </c>
      <c r="H217" s="163">
        <v>56438</v>
      </c>
      <c r="I217" s="163">
        <v>0</v>
      </c>
      <c r="J217" s="163">
        <v>0</v>
      </c>
      <c r="K217" s="163">
        <v>56438</v>
      </c>
      <c r="M217" s="163">
        <v>56438</v>
      </c>
      <c r="N217" s="163">
        <v>0</v>
      </c>
      <c r="O217" s="163">
        <v>0</v>
      </c>
      <c r="P217" s="163">
        <v>56438</v>
      </c>
      <c r="R217" s="300"/>
      <c r="S217" s="300"/>
      <c r="T217" s="300"/>
      <c r="U217" s="300"/>
      <c r="V217" s="300"/>
    </row>
    <row r="218" spans="1:22">
      <c r="A218" s="162" t="s">
        <v>679</v>
      </c>
      <c r="B218" s="162" t="s">
        <v>30</v>
      </c>
      <c r="C218" s="163">
        <v>34612</v>
      </c>
      <c r="D218" s="163">
        <v>0</v>
      </c>
      <c r="E218" s="163">
        <v>0</v>
      </c>
      <c r="F218" s="163">
        <v>34612</v>
      </c>
      <c r="H218" s="163">
        <v>37429</v>
      </c>
      <c r="I218" s="163">
        <v>0</v>
      </c>
      <c r="J218" s="163">
        <v>0</v>
      </c>
      <c r="K218" s="163">
        <v>37429</v>
      </c>
      <c r="M218" s="163">
        <v>42560</v>
      </c>
      <c r="N218" s="163">
        <v>0</v>
      </c>
      <c r="O218" s="163">
        <v>0</v>
      </c>
      <c r="P218" s="163">
        <v>42560</v>
      </c>
      <c r="R218" s="300"/>
      <c r="S218" s="300"/>
      <c r="T218" s="300"/>
      <c r="U218" s="300"/>
      <c r="V218" s="300"/>
    </row>
    <row r="219" spans="1:22">
      <c r="A219" s="162" t="s">
        <v>186</v>
      </c>
      <c r="B219" s="162" t="s">
        <v>31</v>
      </c>
      <c r="C219" s="163">
        <v>15552</v>
      </c>
      <c r="D219" s="163">
        <v>0</v>
      </c>
      <c r="E219" s="163">
        <v>-15552</v>
      </c>
      <c r="F219" s="163">
        <v>0</v>
      </c>
      <c r="H219" s="163">
        <v>15405</v>
      </c>
      <c r="I219" s="163">
        <v>0</v>
      </c>
      <c r="J219" s="163">
        <v>-15405</v>
      </c>
      <c r="K219" s="163">
        <v>0</v>
      </c>
      <c r="M219" s="163">
        <v>15092</v>
      </c>
      <c r="N219" s="163">
        <v>0</v>
      </c>
      <c r="O219" s="163">
        <v>-15092</v>
      </c>
      <c r="P219" s="163">
        <v>0</v>
      </c>
      <c r="R219" s="300"/>
      <c r="S219" s="300"/>
      <c r="T219" s="300"/>
      <c r="U219" s="300"/>
      <c r="V219" s="300"/>
    </row>
    <row r="220" spans="1:22" s="290" customFormat="1">
      <c r="A220" s="162" t="s">
        <v>626</v>
      </c>
      <c r="B220" s="162" t="s">
        <v>632</v>
      </c>
      <c r="C220" s="163">
        <v>40863</v>
      </c>
      <c r="D220" s="163">
        <v>0</v>
      </c>
      <c r="E220" s="163">
        <v>0</v>
      </c>
      <c r="F220" s="163">
        <v>40863</v>
      </c>
      <c r="H220" s="163">
        <v>43477</v>
      </c>
      <c r="I220" s="163">
        <v>0</v>
      </c>
      <c r="J220" s="163">
        <v>0</v>
      </c>
      <c r="K220" s="163">
        <v>43477</v>
      </c>
      <c r="M220" s="163">
        <v>41607</v>
      </c>
      <c r="N220" s="163">
        <v>0</v>
      </c>
      <c r="O220" s="163">
        <v>0</v>
      </c>
      <c r="P220" s="163">
        <v>41607</v>
      </c>
      <c r="R220" s="300"/>
      <c r="S220" s="300"/>
      <c r="T220" s="300"/>
      <c r="U220" s="300"/>
      <c r="V220" s="300"/>
    </row>
    <row r="221" spans="1:22" s="290" customFormat="1">
      <c r="A221" s="162" t="s">
        <v>189</v>
      </c>
      <c r="B221" s="162" t="s">
        <v>34</v>
      </c>
      <c r="C221" s="163">
        <v>254687</v>
      </c>
      <c r="D221" s="163">
        <v>0</v>
      </c>
      <c r="E221" s="163">
        <v>0</v>
      </c>
      <c r="F221" s="163">
        <v>254687</v>
      </c>
      <c r="H221" s="163">
        <v>242203</v>
      </c>
      <c r="I221" s="163">
        <v>0</v>
      </c>
      <c r="J221" s="163">
        <v>0</v>
      </c>
      <c r="K221" s="163">
        <v>242203</v>
      </c>
      <c r="M221" s="163">
        <v>207437</v>
      </c>
      <c r="N221" s="163">
        <v>0</v>
      </c>
      <c r="O221" s="163">
        <v>0</v>
      </c>
      <c r="P221" s="163">
        <v>207437</v>
      </c>
      <c r="R221" s="300"/>
      <c r="S221" s="300"/>
      <c r="T221" s="300"/>
      <c r="U221" s="300"/>
      <c r="V221" s="300"/>
    </row>
    <row r="222" spans="1:22" s="311" customFormat="1">
      <c r="A222" s="162" t="s">
        <v>199</v>
      </c>
      <c r="B222" s="162" t="s">
        <v>44</v>
      </c>
      <c r="C222" s="163">
        <v>5390</v>
      </c>
      <c r="D222" s="163">
        <v>43113</v>
      </c>
      <c r="E222" s="163">
        <v>0</v>
      </c>
      <c r="F222" s="163">
        <v>48503</v>
      </c>
      <c r="H222" s="163">
        <v>6100</v>
      </c>
      <c r="I222" s="163">
        <v>36627</v>
      </c>
      <c r="J222" s="163">
        <v>0</v>
      </c>
      <c r="K222" s="163">
        <v>42727</v>
      </c>
      <c r="L222" s="290"/>
      <c r="M222" s="163">
        <v>5314</v>
      </c>
      <c r="N222" s="163">
        <v>25760</v>
      </c>
      <c r="O222" s="163">
        <v>0</v>
      </c>
      <c r="P222" s="163">
        <v>31074</v>
      </c>
      <c r="R222" s="300"/>
      <c r="S222" s="300"/>
      <c r="T222" s="300"/>
      <c r="U222" s="300"/>
      <c r="V222" s="300"/>
    </row>
    <row r="223" spans="1:22" s="290" customFormat="1">
      <c r="A223" s="162" t="s">
        <v>529</v>
      </c>
      <c r="B223" s="162" t="s">
        <v>35</v>
      </c>
      <c r="C223" s="163">
        <v>21780</v>
      </c>
      <c r="D223" s="163">
        <v>1131</v>
      </c>
      <c r="E223" s="163">
        <v>-14</v>
      </c>
      <c r="F223" s="163">
        <v>22897</v>
      </c>
      <c r="H223" s="163">
        <v>45171</v>
      </c>
      <c r="I223" s="163">
        <v>1887</v>
      </c>
      <c r="J223" s="163">
        <v>-14</v>
      </c>
      <c r="K223" s="163">
        <v>47044</v>
      </c>
      <c r="M223" s="163">
        <v>51107</v>
      </c>
      <c r="N223" s="163">
        <v>1954</v>
      </c>
      <c r="O223" s="163">
        <v>41</v>
      </c>
      <c r="P223" s="163">
        <v>53102</v>
      </c>
      <c r="R223" s="300"/>
      <c r="S223" s="300"/>
      <c r="T223" s="300"/>
      <c r="U223" s="300"/>
      <c r="V223" s="300"/>
    </row>
    <row r="224" spans="1:22" s="290" customFormat="1">
      <c r="A224" s="162" t="s">
        <v>196</v>
      </c>
      <c r="B224" s="162" t="s">
        <v>490</v>
      </c>
      <c r="C224" s="163">
        <v>380</v>
      </c>
      <c r="D224" s="163">
        <v>0</v>
      </c>
      <c r="E224" s="163">
        <v>0</v>
      </c>
      <c r="F224" s="163">
        <v>380</v>
      </c>
      <c r="H224" s="163">
        <v>375</v>
      </c>
      <c r="I224" s="163">
        <v>0</v>
      </c>
      <c r="J224" s="163">
        <v>0</v>
      </c>
      <c r="K224" s="163">
        <v>375</v>
      </c>
      <c r="M224" s="163">
        <v>389</v>
      </c>
      <c r="N224" s="163">
        <v>0</v>
      </c>
      <c r="O224" s="163">
        <v>0</v>
      </c>
      <c r="P224" s="163">
        <v>389</v>
      </c>
      <c r="R224" s="300"/>
      <c r="S224" s="300"/>
      <c r="T224" s="300"/>
      <c r="U224" s="300"/>
      <c r="V224" s="300"/>
    </row>
    <row r="225" spans="1:22">
      <c r="A225" s="222" t="s">
        <v>530</v>
      </c>
      <c r="B225" s="222" t="s">
        <v>489</v>
      </c>
      <c r="C225" s="227">
        <f>SUM(C226:C234)</f>
        <v>1075461</v>
      </c>
      <c r="D225" s="227">
        <f>SUM(D226:D234)</f>
        <v>82995</v>
      </c>
      <c r="E225" s="227">
        <f>SUM(E226:E234)</f>
        <v>-20649</v>
      </c>
      <c r="F225" s="227">
        <f>SUM(F226:F234)</f>
        <v>1137807</v>
      </c>
      <c r="H225" s="227">
        <f>SUM(H226:H234)</f>
        <v>840247</v>
      </c>
      <c r="I225" s="227">
        <f>SUM(I226:I234)</f>
        <v>51078</v>
      </c>
      <c r="J225" s="227">
        <f>SUM(J226:J234)</f>
        <v>-7404</v>
      </c>
      <c r="K225" s="227">
        <f>SUM(K226:K234)</f>
        <v>883921</v>
      </c>
      <c r="M225" s="227">
        <f>SUM(M226:M234)</f>
        <v>1095224</v>
      </c>
      <c r="N225" s="227">
        <f>SUM(N226:N234)</f>
        <v>64332</v>
      </c>
      <c r="O225" s="227">
        <f>SUM(O226:O234)</f>
        <v>-5410</v>
      </c>
      <c r="P225" s="227">
        <f>SUM(P226:P234)</f>
        <v>1154146</v>
      </c>
      <c r="R225" s="300"/>
      <c r="S225" s="300"/>
      <c r="T225" s="300"/>
      <c r="U225" s="300"/>
      <c r="V225" s="300"/>
    </row>
    <row r="226" spans="1:22" s="290" customFormat="1">
      <c r="A226" s="162" t="s">
        <v>193</v>
      </c>
      <c r="B226" s="162" t="s">
        <v>38</v>
      </c>
      <c r="C226" s="163">
        <v>7463</v>
      </c>
      <c r="D226" s="163">
        <v>0</v>
      </c>
      <c r="E226" s="163">
        <v>0</v>
      </c>
      <c r="F226" s="163">
        <v>7463</v>
      </c>
      <c r="H226" s="163">
        <v>8118</v>
      </c>
      <c r="I226" s="163">
        <v>0</v>
      </c>
      <c r="J226" s="163">
        <v>0</v>
      </c>
      <c r="K226" s="163">
        <v>8118</v>
      </c>
      <c r="M226" s="163">
        <v>12701</v>
      </c>
      <c r="N226" s="163">
        <v>0</v>
      </c>
      <c r="O226" s="163">
        <v>0</v>
      </c>
      <c r="P226" s="163">
        <v>12701</v>
      </c>
      <c r="R226" s="300"/>
      <c r="S226" s="300"/>
      <c r="T226" s="300"/>
      <c r="U226" s="300"/>
      <c r="V226" s="300"/>
    </row>
    <row r="227" spans="1:22" s="290" customFormat="1">
      <c r="A227" s="162" t="s">
        <v>194</v>
      </c>
      <c r="B227" s="162" t="s">
        <v>39</v>
      </c>
      <c r="C227" s="163">
        <v>297037</v>
      </c>
      <c r="D227" s="163">
        <v>11445</v>
      </c>
      <c r="E227" s="163">
        <v>-20649</v>
      </c>
      <c r="F227" s="163">
        <v>287833</v>
      </c>
      <c r="H227" s="163">
        <v>83176</v>
      </c>
      <c r="I227" s="163">
        <v>5035</v>
      </c>
      <c r="J227" s="163">
        <v>-4654</v>
      </c>
      <c r="K227" s="163">
        <v>83557</v>
      </c>
      <c r="M227" s="163">
        <v>164079</v>
      </c>
      <c r="N227" s="163">
        <v>6621</v>
      </c>
      <c r="O227" s="163">
        <v>-5410</v>
      </c>
      <c r="P227" s="163">
        <v>165290</v>
      </c>
      <c r="R227" s="300"/>
      <c r="S227" s="300"/>
      <c r="T227" s="300"/>
      <c r="U227" s="300"/>
      <c r="V227" s="300"/>
    </row>
    <row r="228" spans="1:22" s="290" customFormat="1">
      <c r="A228" s="162" t="s">
        <v>531</v>
      </c>
      <c r="B228" s="162" t="s">
        <v>40</v>
      </c>
      <c r="C228" s="163">
        <v>14853</v>
      </c>
      <c r="D228" s="163">
        <v>0</v>
      </c>
      <c r="E228" s="163">
        <v>0</v>
      </c>
      <c r="F228" s="163">
        <v>14853</v>
      </c>
      <c r="H228" s="163">
        <v>10784</v>
      </c>
      <c r="I228" s="163">
        <v>1572</v>
      </c>
      <c r="J228" s="163">
        <v>0</v>
      </c>
      <c r="K228" s="163">
        <v>12356</v>
      </c>
      <c r="M228" s="163">
        <v>38</v>
      </c>
      <c r="N228" s="163">
        <v>1420</v>
      </c>
      <c r="O228" s="163">
        <v>0</v>
      </c>
      <c r="P228" s="163">
        <v>1458</v>
      </c>
      <c r="R228" s="300"/>
      <c r="S228" s="300"/>
      <c r="T228" s="300"/>
      <c r="U228" s="300"/>
      <c r="V228" s="300"/>
    </row>
    <row r="229" spans="1:22" s="290" customFormat="1">
      <c r="A229" s="162" t="s">
        <v>196</v>
      </c>
      <c r="B229" s="162" t="s">
        <v>41</v>
      </c>
      <c r="C229" s="163">
        <v>31943</v>
      </c>
      <c r="D229" s="163">
        <v>1804</v>
      </c>
      <c r="E229" s="163">
        <v>0</v>
      </c>
      <c r="F229" s="163">
        <v>33747</v>
      </c>
      <c r="H229" s="163">
        <v>40432</v>
      </c>
      <c r="I229" s="163">
        <v>1927</v>
      </c>
      <c r="J229" s="163">
        <v>0</v>
      </c>
      <c r="K229" s="163">
        <v>42359</v>
      </c>
      <c r="M229" s="163">
        <v>55340</v>
      </c>
      <c r="N229" s="163">
        <v>1799</v>
      </c>
      <c r="O229" s="163">
        <v>0</v>
      </c>
      <c r="P229" s="163">
        <v>57139</v>
      </c>
      <c r="R229" s="300"/>
      <c r="S229" s="300"/>
      <c r="T229" s="300"/>
      <c r="U229" s="300"/>
      <c r="V229" s="300"/>
    </row>
    <row r="230" spans="1:22" s="290" customFormat="1">
      <c r="A230" s="162" t="s">
        <v>189</v>
      </c>
      <c r="B230" s="162" t="s">
        <v>851</v>
      </c>
      <c r="C230" s="163">
        <v>267106</v>
      </c>
      <c r="D230" s="163">
        <v>937</v>
      </c>
      <c r="E230" s="163">
        <v>0</v>
      </c>
      <c r="F230" s="163">
        <v>268043</v>
      </c>
      <c r="H230" s="163">
        <v>249576</v>
      </c>
      <c r="I230" s="163">
        <v>0</v>
      </c>
      <c r="J230" s="163">
        <v>0</v>
      </c>
      <c r="K230" s="163">
        <v>249576</v>
      </c>
      <c r="M230" s="163">
        <v>279515</v>
      </c>
      <c r="N230" s="163">
        <v>0</v>
      </c>
      <c r="O230" s="163">
        <v>0</v>
      </c>
      <c r="P230" s="163">
        <v>279515</v>
      </c>
      <c r="R230" s="300"/>
      <c r="S230" s="300"/>
      <c r="T230" s="300"/>
      <c r="U230" s="300"/>
      <c r="V230" s="300"/>
    </row>
    <row r="231" spans="1:22" s="290" customFormat="1">
      <c r="A231" s="162" t="s">
        <v>199</v>
      </c>
      <c r="B231" s="162" t="s">
        <v>852</v>
      </c>
      <c r="C231" s="163">
        <v>9682</v>
      </c>
      <c r="D231" s="163">
        <v>16704</v>
      </c>
      <c r="E231" s="163">
        <v>0</v>
      </c>
      <c r="F231" s="163">
        <v>26386</v>
      </c>
      <c r="H231" s="163">
        <v>9484</v>
      </c>
      <c r="I231" s="163">
        <v>14760</v>
      </c>
      <c r="J231" s="163">
        <v>-2750</v>
      </c>
      <c r="K231" s="163">
        <v>21494</v>
      </c>
      <c r="M231" s="163">
        <v>6508</v>
      </c>
      <c r="N231" s="163">
        <v>16378</v>
      </c>
      <c r="O231" s="163">
        <v>0</v>
      </c>
      <c r="P231" s="163">
        <v>22886</v>
      </c>
      <c r="R231" s="300"/>
      <c r="S231" s="300"/>
      <c r="T231" s="300"/>
      <c r="U231" s="300"/>
      <c r="V231" s="300"/>
    </row>
    <row r="232" spans="1:22" s="290" customFormat="1">
      <c r="A232" s="162" t="s">
        <v>200</v>
      </c>
      <c r="B232" s="162" t="s">
        <v>482</v>
      </c>
      <c r="C232" s="163">
        <v>184127</v>
      </c>
      <c r="D232" s="163">
        <v>52105</v>
      </c>
      <c r="E232" s="163">
        <v>0</v>
      </c>
      <c r="F232" s="163">
        <v>236232</v>
      </c>
      <c r="H232" s="163">
        <v>121552</v>
      </c>
      <c r="I232" s="163">
        <v>27784</v>
      </c>
      <c r="J232" s="163">
        <v>0</v>
      </c>
      <c r="K232" s="163">
        <v>149336</v>
      </c>
      <c r="M232" s="163">
        <v>239713</v>
      </c>
      <c r="N232" s="163">
        <v>38114</v>
      </c>
      <c r="O232" s="163">
        <v>0</v>
      </c>
      <c r="P232" s="163">
        <v>277827</v>
      </c>
      <c r="R232" s="300"/>
      <c r="S232" s="300"/>
      <c r="T232" s="300"/>
      <c r="U232" s="300"/>
      <c r="V232" s="300"/>
    </row>
    <row r="233" spans="1:22">
      <c r="A233" s="162" t="s">
        <v>486</v>
      </c>
      <c r="B233" s="162" t="s">
        <v>483</v>
      </c>
      <c r="C233" s="163">
        <v>263250</v>
      </c>
      <c r="D233" s="163">
        <v>0</v>
      </c>
      <c r="E233" s="163">
        <v>0</v>
      </c>
      <c r="F233" s="163">
        <v>263250</v>
      </c>
      <c r="H233" s="163">
        <v>317125</v>
      </c>
      <c r="I233" s="163">
        <v>0</v>
      </c>
      <c r="J233" s="163">
        <v>0</v>
      </c>
      <c r="K233" s="163">
        <v>317125</v>
      </c>
      <c r="M233" s="163">
        <v>337330</v>
      </c>
      <c r="N233" s="163">
        <v>0</v>
      </c>
      <c r="O233" s="163">
        <v>0</v>
      </c>
      <c r="P233" s="163">
        <v>337330</v>
      </c>
      <c r="R233" s="300"/>
      <c r="S233" s="300"/>
      <c r="T233" s="300"/>
      <c r="U233" s="300"/>
      <c r="V233" s="300"/>
    </row>
    <row r="234" spans="1:22">
      <c r="A234" s="162" t="s">
        <v>681</v>
      </c>
      <c r="B234" s="162" t="s">
        <v>675</v>
      </c>
      <c r="C234" s="163">
        <v>0</v>
      </c>
      <c r="D234" s="163">
        <v>0</v>
      </c>
      <c r="E234" s="163">
        <v>0</v>
      </c>
      <c r="F234" s="163">
        <v>0</v>
      </c>
      <c r="H234" s="163">
        <v>0</v>
      </c>
      <c r="I234" s="163">
        <v>0</v>
      </c>
      <c r="J234" s="163">
        <v>0</v>
      </c>
      <c r="K234" s="163">
        <v>0</v>
      </c>
      <c r="M234" s="163">
        <v>0</v>
      </c>
      <c r="N234" s="163">
        <v>0</v>
      </c>
      <c r="O234" s="163">
        <v>0</v>
      </c>
      <c r="P234" s="163">
        <v>0</v>
      </c>
      <c r="R234" s="300"/>
      <c r="S234" s="300"/>
      <c r="T234" s="300"/>
      <c r="U234" s="300"/>
      <c r="V234" s="300"/>
    </row>
    <row r="235" spans="1:22">
      <c r="A235" s="222" t="s">
        <v>532</v>
      </c>
      <c r="B235" s="222" t="s">
        <v>491</v>
      </c>
      <c r="C235" s="227">
        <f>C213+C225</f>
        <v>2316580</v>
      </c>
      <c r="D235" s="227">
        <f>D213+D225</f>
        <v>134084</v>
      </c>
      <c r="E235" s="227">
        <f>E213+E225</f>
        <v>-37933</v>
      </c>
      <c r="F235" s="227">
        <f>F213+F225</f>
        <v>2412731</v>
      </c>
      <c r="H235" s="227">
        <f>H213+H225</f>
        <v>2113481</v>
      </c>
      <c r="I235" s="227">
        <f t="shared" ref="I235:J235" si="61">I213+I225</f>
        <v>95711</v>
      </c>
      <c r="J235" s="227">
        <f t="shared" si="61"/>
        <v>-24685</v>
      </c>
      <c r="K235" s="227">
        <f>K213+K225</f>
        <v>2184507</v>
      </c>
      <c r="M235" s="227">
        <f>M213+M225</f>
        <v>2201976</v>
      </c>
      <c r="N235" s="227">
        <f t="shared" ref="N235:O235" si="62">N213+N225</f>
        <v>96925</v>
      </c>
      <c r="O235" s="227">
        <f t="shared" si="62"/>
        <v>-22570</v>
      </c>
      <c r="P235" s="227">
        <f>P213+P225</f>
        <v>2276331</v>
      </c>
      <c r="R235" s="300"/>
      <c r="S235" s="300"/>
      <c r="T235" s="300"/>
      <c r="U235" s="300"/>
      <c r="V235" s="300"/>
    </row>
    <row r="236" spans="1:22">
      <c r="A236" s="306"/>
      <c r="H236" s="305" t="s">
        <v>541</v>
      </c>
      <c r="M236" s="305" t="s">
        <v>541</v>
      </c>
      <c r="R236" s="300"/>
      <c r="S236" s="300"/>
      <c r="T236" s="300"/>
      <c r="U236" s="300"/>
      <c r="V236" s="300"/>
    </row>
    <row r="237" spans="1:22">
      <c r="A237" s="288"/>
      <c r="B237" s="288"/>
      <c r="C237" s="312">
        <f>C210</f>
        <v>45199</v>
      </c>
      <c r="D237" s="313"/>
      <c r="E237" s="313"/>
      <c r="F237" s="313"/>
      <c r="G237" s="300"/>
      <c r="H237" s="312" t="s">
        <v>1034</v>
      </c>
      <c r="I237" s="313"/>
      <c r="J237" s="313"/>
      <c r="K237" s="314"/>
      <c r="M237" s="312" t="s">
        <v>1033</v>
      </c>
      <c r="N237" s="313"/>
      <c r="O237" s="313"/>
      <c r="P237" s="314"/>
      <c r="R237" s="300"/>
      <c r="S237" s="300"/>
      <c r="T237" s="300"/>
      <c r="U237" s="300"/>
      <c r="V237" s="300"/>
    </row>
    <row r="238" spans="1:22" ht="48">
      <c r="A238" s="319" t="s">
        <v>229</v>
      </c>
      <c r="B238" s="319" t="s">
        <v>48</v>
      </c>
      <c r="C238" s="317" t="s">
        <v>413</v>
      </c>
      <c r="D238" s="317" t="s">
        <v>414</v>
      </c>
      <c r="E238" s="309" t="s">
        <v>120</v>
      </c>
      <c r="F238" s="309" t="s">
        <v>121</v>
      </c>
      <c r="G238" s="300"/>
      <c r="H238" s="317" t="s">
        <v>413</v>
      </c>
      <c r="I238" s="317" t="s">
        <v>414</v>
      </c>
      <c r="J238" s="309" t="s">
        <v>120</v>
      </c>
      <c r="K238" s="309" t="s">
        <v>121</v>
      </c>
      <c r="M238" s="317" t="s">
        <v>413</v>
      </c>
      <c r="N238" s="317" t="s">
        <v>414</v>
      </c>
      <c r="O238" s="309" t="s">
        <v>120</v>
      </c>
      <c r="P238" s="309" t="s">
        <v>121</v>
      </c>
      <c r="R238" s="300"/>
      <c r="S238" s="300"/>
      <c r="T238" s="300"/>
      <c r="U238" s="300"/>
      <c r="V238" s="300"/>
    </row>
    <row r="239" spans="1:22" ht="60">
      <c r="A239" s="320"/>
      <c r="B239" s="320"/>
      <c r="C239" s="318"/>
      <c r="D239" s="318"/>
      <c r="E239" s="309" t="s">
        <v>586</v>
      </c>
      <c r="F239" s="309" t="s">
        <v>285</v>
      </c>
      <c r="H239" s="318"/>
      <c r="I239" s="318"/>
      <c r="J239" s="309" t="s">
        <v>586</v>
      </c>
      <c r="K239" s="309" t="s">
        <v>285</v>
      </c>
      <c r="M239" s="318"/>
      <c r="N239" s="318"/>
      <c r="O239" s="309" t="s">
        <v>586</v>
      </c>
      <c r="P239" s="309" t="s">
        <v>285</v>
      </c>
      <c r="R239" s="300"/>
      <c r="S239" s="300"/>
      <c r="T239" s="300"/>
      <c r="U239" s="300"/>
      <c r="V239" s="300"/>
    </row>
    <row r="240" spans="1:22">
      <c r="A240" s="172" t="s">
        <v>533</v>
      </c>
      <c r="B240" s="222" t="s">
        <v>518</v>
      </c>
      <c r="C240" s="227">
        <f>C241</f>
        <v>2177266</v>
      </c>
      <c r="D240" s="227">
        <f>D241</f>
        <v>46623</v>
      </c>
      <c r="E240" s="227">
        <f>E241</f>
        <v>-15745</v>
      </c>
      <c r="F240" s="227">
        <f>F241</f>
        <v>2208144</v>
      </c>
      <c r="H240" s="227">
        <f>H241</f>
        <v>2007539</v>
      </c>
      <c r="I240" s="227">
        <f t="shared" ref="I240:K240" si="63">I241</f>
        <v>38887</v>
      </c>
      <c r="J240" s="227">
        <f t="shared" si="63"/>
        <v>-15618</v>
      </c>
      <c r="K240" s="227">
        <f t="shared" si="63"/>
        <v>2030808</v>
      </c>
      <c r="M240" s="227">
        <f>M241</f>
        <v>2008048</v>
      </c>
      <c r="N240" s="227">
        <f t="shared" ref="N240:P240" si="64">N241</f>
        <v>38715</v>
      </c>
      <c r="O240" s="227">
        <f t="shared" si="64"/>
        <v>-15297</v>
      </c>
      <c r="P240" s="227">
        <f t="shared" si="64"/>
        <v>2031466</v>
      </c>
      <c r="R240" s="300"/>
      <c r="S240" s="300"/>
      <c r="T240" s="300"/>
      <c r="U240" s="300"/>
      <c r="V240" s="300"/>
    </row>
    <row r="241" spans="1:22">
      <c r="A241" s="172" t="s">
        <v>690</v>
      </c>
      <c r="B241" s="222" t="s">
        <v>50</v>
      </c>
      <c r="C241" s="227">
        <f>SUM(C242:C249)</f>
        <v>2177266</v>
      </c>
      <c r="D241" s="227">
        <f>SUM(D242:D249)</f>
        <v>46623</v>
      </c>
      <c r="E241" s="227">
        <f>SUM(E242:E249)</f>
        <v>-15745</v>
      </c>
      <c r="F241" s="227">
        <f>SUM(F242:F249)</f>
        <v>2208144</v>
      </c>
      <c r="H241" s="227">
        <f>SUM(H242:H249)</f>
        <v>2007539</v>
      </c>
      <c r="I241" s="227">
        <f>SUM(I242:I249)</f>
        <v>38887</v>
      </c>
      <c r="J241" s="227">
        <f>SUM(J242:J249)</f>
        <v>-15618</v>
      </c>
      <c r="K241" s="227">
        <f>SUM(K242:K249)</f>
        <v>2030808</v>
      </c>
      <c r="M241" s="227">
        <f>SUM(M242:M249)</f>
        <v>2008048</v>
      </c>
      <c r="N241" s="227">
        <f>SUM(N242:N249)</f>
        <v>38715</v>
      </c>
      <c r="O241" s="227">
        <f>SUM(O242:O249)</f>
        <v>-15297</v>
      </c>
      <c r="P241" s="227">
        <f>SUM(P242:P249)</f>
        <v>2031466</v>
      </c>
      <c r="R241" s="300"/>
      <c r="S241" s="300"/>
      <c r="T241" s="300"/>
      <c r="U241" s="300"/>
      <c r="V241" s="300"/>
    </row>
    <row r="242" spans="1:22">
      <c r="A242" s="173" t="s">
        <v>206</v>
      </c>
      <c r="B242" s="162" t="s">
        <v>51</v>
      </c>
      <c r="C242" s="163">
        <v>99911</v>
      </c>
      <c r="D242" s="163">
        <v>136</v>
      </c>
      <c r="E242" s="163">
        <v>-136</v>
      </c>
      <c r="F242" s="163">
        <v>99911</v>
      </c>
      <c r="H242" s="163">
        <v>99911</v>
      </c>
      <c r="I242" s="163">
        <v>136</v>
      </c>
      <c r="J242" s="163">
        <v>-136</v>
      </c>
      <c r="K242" s="163">
        <v>99911</v>
      </c>
      <c r="M242" s="163">
        <v>100771</v>
      </c>
      <c r="N242" s="163">
        <v>136</v>
      </c>
      <c r="O242" s="163">
        <v>-136</v>
      </c>
      <c r="P242" s="163">
        <v>100771</v>
      </c>
      <c r="R242" s="300"/>
      <c r="S242" s="300"/>
      <c r="T242" s="300"/>
      <c r="U242" s="300"/>
      <c r="V242" s="300"/>
    </row>
    <row r="243" spans="1:22">
      <c r="A243" s="173" t="s">
        <v>470</v>
      </c>
      <c r="B243" s="162" t="s">
        <v>469</v>
      </c>
      <c r="C243" s="163">
        <v>1681868</v>
      </c>
      <c r="D243" s="163">
        <v>38251</v>
      </c>
      <c r="E243" s="163">
        <v>-5515</v>
      </c>
      <c r="F243" s="163">
        <v>1714604</v>
      </c>
      <c r="H243" s="163">
        <v>1681868</v>
      </c>
      <c r="I243" s="163">
        <v>38251</v>
      </c>
      <c r="J243" s="163">
        <v>-5515</v>
      </c>
      <c r="K243" s="163">
        <v>1714604</v>
      </c>
      <c r="M243" s="163">
        <v>1539839</v>
      </c>
      <c r="N243" s="163">
        <v>33001</v>
      </c>
      <c r="O243" s="163">
        <v>-5515</v>
      </c>
      <c r="P243" s="163">
        <v>1567325</v>
      </c>
      <c r="R243" s="300"/>
      <c r="S243" s="300"/>
      <c r="T243" s="300"/>
      <c r="U243" s="300"/>
      <c r="V243" s="300"/>
    </row>
    <row r="244" spans="1:22">
      <c r="A244" s="173" t="s">
        <v>802</v>
      </c>
      <c r="B244" s="162" t="s">
        <v>834</v>
      </c>
      <c r="C244" s="163">
        <v>116700</v>
      </c>
      <c r="D244" s="163">
        <v>0</v>
      </c>
      <c r="E244" s="163">
        <v>0</v>
      </c>
      <c r="F244" s="163">
        <v>116700</v>
      </c>
      <c r="H244" s="163">
        <v>116700</v>
      </c>
      <c r="I244" s="163">
        <v>0</v>
      </c>
      <c r="J244" s="163">
        <v>0</v>
      </c>
      <c r="K244" s="163">
        <v>116700</v>
      </c>
      <c r="M244" s="163">
        <v>116700</v>
      </c>
      <c r="N244" s="163">
        <v>0</v>
      </c>
      <c r="O244" s="163">
        <v>0</v>
      </c>
      <c r="P244" s="163">
        <v>116700</v>
      </c>
      <c r="R244" s="300"/>
      <c r="S244" s="300"/>
      <c r="T244" s="300"/>
      <c r="U244" s="300"/>
      <c r="V244" s="300"/>
    </row>
    <row r="245" spans="1:22">
      <c r="A245" s="173" t="s">
        <v>965</v>
      </c>
      <c r="B245" s="162" t="s">
        <v>53</v>
      </c>
      <c r="C245" s="163">
        <v>0</v>
      </c>
      <c r="D245" s="163">
        <v>0</v>
      </c>
      <c r="E245" s="163">
        <v>0</v>
      </c>
      <c r="F245" s="163">
        <v>0</v>
      </c>
      <c r="H245" s="163">
        <v>0</v>
      </c>
      <c r="I245" s="163">
        <v>0</v>
      </c>
      <c r="J245" s="163">
        <v>0</v>
      </c>
      <c r="K245" s="163">
        <v>0</v>
      </c>
      <c r="M245" s="163">
        <v>-99993</v>
      </c>
      <c r="N245" s="163">
        <v>0</v>
      </c>
      <c r="O245" s="163">
        <v>0</v>
      </c>
      <c r="P245" s="163">
        <v>-99993</v>
      </c>
      <c r="R245" s="300"/>
      <c r="S245" s="300"/>
      <c r="T245" s="300"/>
      <c r="U245" s="300"/>
      <c r="V245" s="300"/>
    </row>
    <row r="246" spans="1:22">
      <c r="A246" s="173" t="s">
        <v>209</v>
      </c>
      <c r="B246" s="162" t="s">
        <v>54</v>
      </c>
      <c r="C246" s="163">
        <v>16943</v>
      </c>
      <c r="D246" s="163">
        <v>850</v>
      </c>
      <c r="E246" s="163">
        <v>-1863</v>
      </c>
      <c r="F246" s="163">
        <v>15930</v>
      </c>
      <c r="H246" s="163">
        <v>13997</v>
      </c>
      <c r="I246" s="163">
        <v>704</v>
      </c>
      <c r="J246" s="163">
        <v>-1717</v>
      </c>
      <c r="K246" s="163">
        <v>12984</v>
      </c>
      <c r="M246" s="163">
        <v>3268</v>
      </c>
      <c r="N246" s="163">
        <v>391</v>
      </c>
      <c r="O246" s="163">
        <v>-1404</v>
      </c>
      <c r="P246" s="163">
        <v>2255</v>
      </c>
      <c r="R246" s="300"/>
      <c r="S246" s="300"/>
      <c r="T246" s="300"/>
      <c r="U246" s="300"/>
      <c r="V246" s="300"/>
    </row>
    <row r="247" spans="1:22">
      <c r="A247" s="173" t="s">
        <v>210</v>
      </c>
      <c r="B247" s="162" t="s">
        <v>55</v>
      </c>
      <c r="C247" s="163">
        <v>866</v>
      </c>
      <c r="D247" s="163">
        <v>-65</v>
      </c>
      <c r="E247" s="163">
        <v>1014</v>
      </c>
      <c r="F247" s="163">
        <v>1815</v>
      </c>
      <c r="H247" s="163">
        <v>-741</v>
      </c>
      <c r="I247" s="163">
        <v>-65</v>
      </c>
      <c r="J247" s="163">
        <v>1014</v>
      </c>
      <c r="K247" s="163">
        <v>208</v>
      </c>
      <c r="M247" s="163">
        <v>955</v>
      </c>
      <c r="N247" s="163">
        <v>-65</v>
      </c>
      <c r="O247" s="163">
        <v>1014</v>
      </c>
      <c r="P247" s="163">
        <v>1904</v>
      </c>
      <c r="R247" s="300"/>
      <c r="S247" s="300"/>
      <c r="T247" s="300"/>
      <c r="U247" s="300"/>
      <c r="V247" s="300"/>
    </row>
    <row r="248" spans="1:22">
      <c r="A248" s="173" t="s">
        <v>211</v>
      </c>
      <c r="B248" s="162" t="s">
        <v>56</v>
      </c>
      <c r="C248" s="163">
        <v>-21543</v>
      </c>
      <c r="D248" s="163">
        <v>2</v>
      </c>
      <c r="E248" s="163">
        <v>-9256</v>
      </c>
      <c r="F248" s="163">
        <v>-30797</v>
      </c>
      <c r="H248" s="163">
        <v>5436</v>
      </c>
      <c r="I248" s="163">
        <v>2</v>
      </c>
      <c r="J248" s="163">
        <v>-9256</v>
      </c>
      <c r="K248" s="163">
        <v>-3818</v>
      </c>
      <c r="M248" s="163">
        <v>5015</v>
      </c>
      <c r="N248" s="163">
        <v>4</v>
      </c>
      <c r="O248" s="163">
        <v>-9006</v>
      </c>
      <c r="P248" s="163">
        <v>-3987</v>
      </c>
      <c r="R248" s="300"/>
      <c r="S248" s="300"/>
      <c r="T248" s="300"/>
      <c r="U248" s="300"/>
      <c r="V248" s="300"/>
    </row>
    <row r="249" spans="1:22">
      <c r="A249" s="173" t="s">
        <v>212</v>
      </c>
      <c r="B249" s="162" t="s">
        <v>57</v>
      </c>
      <c r="C249" s="163">
        <v>282521</v>
      </c>
      <c r="D249" s="163">
        <v>7449</v>
      </c>
      <c r="E249" s="163">
        <v>11</v>
      </c>
      <c r="F249" s="163">
        <v>289981</v>
      </c>
      <c r="H249" s="163">
        <v>90368</v>
      </c>
      <c r="I249" s="163">
        <v>-141</v>
      </c>
      <c r="J249" s="163">
        <v>-8</v>
      </c>
      <c r="K249" s="163">
        <v>90219</v>
      </c>
      <c r="M249" s="163">
        <v>341493</v>
      </c>
      <c r="N249" s="163">
        <v>5248</v>
      </c>
      <c r="O249" s="163">
        <v>-250</v>
      </c>
      <c r="P249" s="163">
        <v>346491</v>
      </c>
      <c r="R249" s="300"/>
      <c r="S249" s="300"/>
      <c r="T249" s="300"/>
      <c r="U249" s="300"/>
      <c r="V249" s="300"/>
    </row>
    <row r="250" spans="1:22">
      <c r="A250" s="222" t="s">
        <v>535</v>
      </c>
      <c r="B250" s="222" t="s">
        <v>58</v>
      </c>
      <c r="C250" s="227">
        <v>0</v>
      </c>
      <c r="D250" s="227">
        <v>0</v>
      </c>
      <c r="E250" s="227">
        <v>0</v>
      </c>
      <c r="F250" s="227">
        <v>0</v>
      </c>
      <c r="H250" s="227">
        <v>0</v>
      </c>
      <c r="I250" s="227">
        <v>0</v>
      </c>
      <c r="J250" s="227">
        <v>0</v>
      </c>
      <c r="K250" s="227">
        <v>0</v>
      </c>
      <c r="M250" s="227">
        <v>0</v>
      </c>
      <c r="N250" s="227">
        <v>0</v>
      </c>
      <c r="O250" s="227">
        <v>0</v>
      </c>
      <c r="P250" s="227">
        <v>0</v>
      </c>
      <c r="R250" s="300"/>
      <c r="S250" s="300"/>
      <c r="T250" s="300"/>
      <c r="U250" s="300"/>
      <c r="V250" s="300"/>
    </row>
    <row r="251" spans="1:22">
      <c r="A251" s="172" t="s">
        <v>536</v>
      </c>
      <c r="B251" s="222" t="s">
        <v>521</v>
      </c>
      <c r="C251" s="227">
        <f>SUM(C252:C258)</f>
        <v>40225</v>
      </c>
      <c r="D251" s="227">
        <f>SUM(D252:D258)</f>
        <v>1037</v>
      </c>
      <c r="E251" s="227">
        <f>SUM(E252:E258)</f>
        <v>-1010</v>
      </c>
      <c r="F251" s="227">
        <f t="shared" ref="F251" si="65">SUM(F252:F258)</f>
        <v>40252</v>
      </c>
      <c r="H251" s="227">
        <f>SUM(H252:H258)</f>
        <v>30014</v>
      </c>
      <c r="I251" s="227">
        <f>SUM(I252:I258)</f>
        <v>1174</v>
      </c>
      <c r="J251" s="227">
        <f t="shared" ref="J251:K251" si="66">SUM(J252:J258)</f>
        <v>-1147</v>
      </c>
      <c r="K251" s="227">
        <f t="shared" si="66"/>
        <v>30041</v>
      </c>
      <c r="M251" s="227">
        <f>SUM(M252:M258)</f>
        <v>36156</v>
      </c>
      <c r="N251" s="227">
        <f>SUM(N252:N258)</f>
        <v>1367</v>
      </c>
      <c r="O251" s="227">
        <f t="shared" ref="O251:P251" si="67">SUM(O252:O258)</f>
        <v>-1337</v>
      </c>
      <c r="P251" s="227">
        <f t="shared" si="67"/>
        <v>36186</v>
      </c>
      <c r="R251" s="300"/>
      <c r="S251" s="300"/>
      <c r="T251" s="300"/>
      <c r="U251" s="300"/>
      <c r="V251" s="300"/>
    </row>
    <row r="252" spans="1:22">
      <c r="A252" s="173" t="s">
        <v>215</v>
      </c>
      <c r="B252" s="162" t="s">
        <v>60</v>
      </c>
      <c r="C252" s="163">
        <v>0</v>
      </c>
      <c r="D252" s="163">
        <v>0</v>
      </c>
      <c r="E252" s="163">
        <v>0</v>
      </c>
      <c r="F252" s="163">
        <v>0</v>
      </c>
      <c r="H252" s="163">
        <v>0</v>
      </c>
      <c r="I252" s="163">
        <v>0</v>
      </c>
      <c r="J252" s="163">
        <v>0</v>
      </c>
      <c r="K252" s="163">
        <v>0</v>
      </c>
      <c r="M252" s="163">
        <v>0</v>
      </c>
      <c r="N252" s="163">
        <v>0</v>
      </c>
      <c r="O252" s="163">
        <v>0</v>
      </c>
      <c r="P252" s="163">
        <v>0</v>
      </c>
      <c r="R252" s="300"/>
      <c r="S252" s="300"/>
      <c r="T252" s="300"/>
      <c r="U252" s="300"/>
      <c r="V252" s="300"/>
    </row>
    <row r="253" spans="1:22" s="311" customFormat="1">
      <c r="A253" s="162" t="s">
        <v>216</v>
      </c>
      <c r="B253" s="162" t="s">
        <v>61</v>
      </c>
      <c r="C253" s="163">
        <v>19640</v>
      </c>
      <c r="D253" s="163">
        <v>1010</v>
      </c>
      <c r="E253" s="163">
        <v>-1010</v>
      </c>
      <c r="F253" s="163">
        <v>19640</v>
      </c>
      <c r="H253" s="163">
        <v>18206</v>
      </c>
      <c r="I253" s="163">
        <v>1147</v>
      </c>
      <c r="J253" s="163">
        <v>-1147</v>
      </c>
      <c r="K253" s="163">
        <v>18206</v>
      </c>
      <c r="M253" s="163">
        <v>18883</v>
      </c>
      <c r="N253" s="163">
        <v>1337</v>
      </c>
      <c r="O253" s="163">
        <v>-1337</v>
      </c>
      <c r="P253" s="163">
        <v>18883</v>
      </c>
      <c r="R253" s="300"/>
      <c r="S253" s="300"/>
      <c r="T253" s="300"/>
      <c r="U253" s="300"/>
      <c r="V253" s="300"/>
    </row>
    <row r="254" spans="1:22" s="311" customFormat="1">
      <c r="A254" s="173" t="s">
        <v>755</v>
      </c>
      <c r="B254" s="162" t="s">
        <v>70</v>
      </c>
      <c r="C254" s="163">
        <v>2501</v>
      </c>
      <c r="D254" s="163">
        <v>0</v>
      </c>
      <c r="E254" s="163">
        <v>0</v>
      </c>
      <c r="F254" s="163">
        <v>2501</v>
      </c>
      <c r="H254" s="163">
        <v>2500</v>
      </c>
      <c r="I254" s="163">
        <v>0</v>
      </c>
      <c r="J254" s="163">
        <v>0</v>
      </c>
      <c r="K254" s="163">
        <v>2500</v>
      </c>
      <c r="M254" s="163">
        <v>2620</v>
      </c>
      <c r="N254" s="163">
        <v>0</v>
      </c>
      <c r="O254" s="163">
        <v>0</v>
      </c>
      <c r="P254" s="163">
        <v>2620</v>
      </c>
      <c r="R254" s="300"/>
      <c r="S254" s="300"/>
      <c r="T254" s="300"/>
      <c r="U254" s="300"/>
      <c r="V254" s="300"/>
    </row>
    <row r="255" spans="1:22" s="311" customFormat="1">
      <c r="A255" s="173" t="s">
        <v>218</v>
      </c>
      <c r="B255" s="162" t="s">
        <v>63</v>
      </c>
      <c r="C255" s="163">
        <v>49</v>
      </c>
      <c r="D255" s="163">
        <v>0</v>
      </c>
      <c r="E255" s="163">
        <v>0</v>
      </c>
      <c r="F255" s="163">
        <v>49</v>
      </c>
      <c r="H255" s="163">
        <v>46</v>
      </c>
      <c r="I255" s="163">
        <v>0</v>
      </c>
      <c r="J255" s="163">
        <v>0</v>
      </c>
      <c r="K255" s="163">
        <v>46</v>
      </c>
      <c r="M255" s="163">
        <v>50</v>
      </c>
      <c r="N255" s="163">
        <v>0</v>
      </c>
      <c r="O255" s="163">
        <v>0</v>
      </c>
      <c r="P255" s="163">
        <v>50</v>
      </c>
      <c r="R255" s="300"/>
      <c r="S255" s="300"/>
      <c r="T255" s="300"/>
      <c r="U255" s="300"/>
      <c r="V255" s="300"/>
    </row>
    <row r="256" spans="1:22" s="311" customFormat="1">
      <c r="A256" s="173" t="s">
        <v>219</v>
      </c>
      <c r="B256" s="162" t="s">
        <v>64</v>
      </c>
      <c r="C256" s="163">
        <v>2069</v>
      </c>
      <c r="D256" s="163">
        <v>0</v>
      </c>
      <c r="E256" s="163">
        <v>0</v>
      </c>
      <c r="F256" s="163">
        <v>2069</v>
      </c>
      <c r="H256" s="163">
        <v>2753</v>
      </c>
      <c r="I256" s="163">
        <v>0</v>
      </c>
      <c r="J256" s="163">
        <v>0</v>
      </c>
      <c r="K256" s="163">
        <v>2753</v>
      </c>
      <c r="M256" s="163">
        <v>3666</v>
      </c>
      <c r="N256" s="163">
        <v>3</v>
      </c>
      <c r="O256" s="163">
        <v>0</v>
      </c>
      <c r="P256" s="163">
        <v>3669</v>
      </c>
      <c r="R256" s="300"/>
      <c r="S256" s="300"/>
      <c r="T256" s="300"/>
      <c r="U256" s="300"/>
      <c r="V256" s="300"/>
    </row>
    <row r="257" spans="1:22" s="311" customFormat="1">
      <c r="A257" s="173" t="s">
        <v>220</v>
      </c>
      <c r="B257" s="162" t="s">
        <v>65</v>
      </c>
      <c r="C257" s="163">
        <v>339</v>
      </c>
      <c r="D257" s="163">
        <v>27</v>
      </c>
      <c r="E257" s="163">
        <v>0</v>
      </c>
      <c r="F257" s="163">
        <v>366</v>
      </c>
      <c r="H257" s="163">
        <v>339</v>
      </c>
      <c r="I257" s="163">
        <v>27</v>
      </c>
      <c r="J257" s="163">
        <v>0</v>
      </c>
      <c r="K257" s="163">
        <v>366</v>
      </c>
      <c r="M257" s="163">
        <v>339</v>
      </c>
      <c r="N257" s="163">
        <v>27</v>
      </c>
      <c r="O257" s="163">
        <v>0</v>
      </c>
      <c r="P257" s="163">
        <v>366</v>
      </c>
      <c r="R257" s="300"/>
      <c r="S257" s="300"/>
      <c r="T257" s="300"/>
      <c r="U257" s="300"/>
      <c r="V257" s="300"/>
    </row>
    <row r="258" spans="1:22" s="311" customFormat="1">
      <c r="A258" s="173" t="s">
        <v>539</v>
      </c>
      <c r="B258" s="162" t="s">
        <v>66</v>
      </c>
      <c r="C258" s="163">
        <v>15627</v>
      </c>
      <c r="D258" s="163">
        <v>0</v>
      </c>
      <c r="E258" s="163">
        <v>0</v>
      </c>
      <c r="F258" s="163">
        <v>15627</v>
      </c>
      <c r="H258" s="163">
        <v>6170</v>
      </c>
      <c r="I258" s="163">
        <v>0</v>
      </c>
      <c r="J258" s="163">
        <v>0</v>
      </c>
      <c r="K258" s="163">
        <v>6170</v>
      </c>
      <c r="M258" s="163">
        <v>10598</v>
      </c>
      <c r="N258" s="163">
        <v>0</v>
      </c>
      <c r="O258" s="163">
        <v>0</v>
      </c>
      <c r="P258" s="163">
        <v>10598</v>
      </c>
      <c r="R258" s="300"/>
      <c r="S258" s="300"/>
      <c r="T258" s="300"/>
      <c r="U258" s="300"/>
      <c r="V258" s="300"/>
    </row>
    <row r="259" spans="1:22">
      <c r="A259" s="172" t="s">
        <v>537</v>
      </c>
      <c r="B259" s="222" t="s">
        <v>523</v>
      </c>
      <c r="C259" s="227">
        <f>SUM(C260:C267)</f>
        <v>99089</v>
      </c>
      <c r="D259" s="227">
        <f>SUM(D260:D267)</f>
        <v>86424</v>
      </c>
      <c r="E259" s="227">
        <f>SUM(E260:E267)</f>
        <v>-21178</v>
      </c>
      <c r="F259" s="227">
        <f t="shared" ref="F259" si="68">SUM(F260:F267)</f>
        <v>164335</v>
      </c>
      <c r="H259" s="227">
        <f>SUM(H260:H267)</f>
        <v>75928</v>
      </c>
      <c r="I259" s="227">
        <f t="shared" ref="I259:J259" si="69">SUM(I260:I267)</f>
        <v>55650</v>
      </c>
      <c r="J259" s="227">
        <f t="shared" si="69"/>
        <v>-7920</v>
      </c>
      <c r="K259" s="227">
        <f>SUM(K260:K267)</f>
        <v>123658</v>
      </c>
      <c r="M259" s="227">
        <f>SUM(M260:M267)</f>
        <v>157772</v>
      </c>
      <c r="N259" s="227">
        <f t="shared" ref="N259:O259" si="70">SUM(N260:N267)</f>
        <v>56843</v>
      </c>
      <c r="O259" s="227">
        <f t="shared" si="70"/>
        <v>-5936</v>
      </c>
      <c r="P259" s="227">
        <f>SUM(P260:P267)</f>
        <v>208679</v>
      </c>
      <c r="R259" s="300"/>
      <c r="S259" s="300"/>
      <c r="T259" s="300"/>
      <c r="U259" s="300"/>
      <c r="V259" s="300"/>
    </row>
    <row r="260" spans="1:22" s="290" customFormat="1">
      <c r="A260" s="173" t="s">
        <v>215</v>
      </c>
      <c r="B260" s="162" t="s">
        <v>853</v>
      </c>
      <c r="C260" s="163">
        <v>0</v>
      </c>
      <c r="D260" s="163">
        <v>0</v>
      </c>
      <c r="E260" s="163">
        <v>0</v>
      </c>
      <c r="F260" s="163">
        <v>0</v>
      </c>
      <c r="H260" s="163">
        <v>0</v>
      </c>
      <c r="I260" s="163">
        <v>0</v>
      </c>
      <c r="J260" s="163">
        <v>0</v>
      </c>
      <c r="K260" s="163">
        <v>0</v>
      </c>
      <c r="M260" s="163">
        <v>0</v>
      </c>
      <c r="N260" s="163">
        <v>0</v>
      </c>
      <c r="O260" s="163">
        <v>0</v>
      </c>
      <c r="P260" s="163">
        <v>0</v>
      </c>
      <c r="R260" s="300"/>
      <c r="S260" s="300"/>
      <c r="T260" s="300"/>
      <c r="U260" s="300"/>
      <c r="V260" s="300"/>
    </row>
    <row r="261" spans="1:22" s="290" customFormat="1">
      <c r="A261" s="173" t="s">
        <v>216</v>
      </c>
      <c r="B261" s="162" t="s">
        <v>854</v>
      </c>
      <c r="C261" s="163">
        <v>14239</v>
      </c>
      <c r="D261" s="163">
        <v>529</v>
      </c>
      <c r="E261" s="163">
        <v>-529</v>
      </c>
      <c r="F261" s="163">
        <v>14239</v>
      </c>
      <c r="H261" s="163">
        <v>8251</v>
      </c>
      <c r="I261" s="163">
        <v>743</v>
      </c>
      <c r="J261" s="163">
        <v>-516</v>
      </c>
      <c r="K261" s="163">
        <v>8478</v>
      </c>
      <c r="M261" s="163">
        <v>8687</v>
      </c>
      <c r="N261" s="163">
        <v>1417</v>
      </c>
      <c r="O261" s="163">
        <v>-526</v>
      </c>
      <c r="P261" s="163">
        <v>9578</v>
      </c>
      <c r="R261" s="300"/>
      <c r="S261" s="300"/>
      <c r="T261" s="300"/>
      <c r="U261" s="300"/>
      <c r="V261" s="300"/>
    </row>
    <row r="262" spans="1:22" s="290" customFormat="1">
      <c r="A262" s="173" t="s">
        <v>223</v>
      </c>
      <c r="B262" s="162" t="s">
        <v>68</v>
      </c>
      <c r="C262" s="163">
        <v>22194</v>
      </c>
      <c r="D262" s="163">
        <v>65394</v>
      </c>
      <c r="E262" s="163">
        <v>-20286</v>
      </c>
      <c r="F262" s="163">
        <v>67302</v>
      </c>
      <c r="H262" s="163">
        <v>19501</v>
      </c>
      <c r="I262" s="163">
        <v>34972</v>
      </c>
      <c r="J262" s="163">
        <v>-4603</v>
      </c>
      <c r="K262" s="163">
        <v>49870</v>
      </c>
      <c r="M262" s="163">
        <v>38787</v>
      </c>
      <c r="N262" s="163">
        <v>38236</v>
      </c>
      <c r="O262" s="163">
        <v>-4904</v>
      </c>
      <c r="P262" s="163">
        <v>72119</v>
      </c>
      <c r="R262" s="300"/>
      <c r="S262" s="300"/>
      <c r="T262" s="300"/>
      <c r="U262" s="300"/>
      <c r="V262" s="300"/>
    </row>
    <row r="263" spans="1:22" s="290" customFormat="1">
      <c r="A263" s="173" t="s">
        <v>538</v>
      </c>
      <c r="B263" s="162" t="s">
        <v>69</v>
      </c>
      <c r="C263" s="163">
        <v>0</v>
      </c>
      <c r="D263" s="163">
        <v>147</v>
      </c>
      <c r="E263" s="163">
        <v>0</v>
      </c>
      <c r="F263" s="163">
        <v>147</v>
      </c>
      <c r="H263" s="163">
        <v>0</v>
      </c>
      <c r="I263" s="163">
        <v>0</v>
      </c>
      <c r="J263" s="163">
        <v>0</v>
      </c>
      <c r="K263" s="163">
        <v>0</v>
      </c>
      <c r="M263" s="163">
        <v>2116</v>
      </c>
      <c r="N263" s="163">
        <v>0</v>
      </c>
      <c r="O263" s="163">
        <v>0</v>
      </c>
      <c r="P263" s="163">
        <v>2116</v>
      </c>
      <c r="R263" s="300"/>
      <c r="S263" s="300"/>
      <c r="T263" s="300"/>
      <c r="U263" s="300"/>
      <c r="V263" s="300"/>
    </row>
    <row r="264" spans="1:22" s="290" customFormat="1">
      <c r="A264" s="173" t="s">
        <v>225</v>
      </c>
      <c r="B264" s="162" t="s">
        <v>524</v>
      </c>
      <c r="C264" s="163">
        <v>4774</v>
      </c>
      <c r="D264" s="163">
        <v>8948</v>
      </c>
      <c r="E264" s="163">
        <v>0</v>
      </c>
      <c r="F264" s="163">
        <v>13722</v>
      </c>
      <c r="H264" s="163">
        <v>5415</v>
      </c>
      <c r="I264" s="163">
        <v>5345</v>
      </c>
      <c r="J264" s="163">
        <v>0</v>
      </c>
      <c r="K264" s="163">
        <v>10760</v>
      </c>
      <c r="M264" s="163">
        <v>4382</v>
      </c>
      <c r="N264" s="163">
        <v>5862</v>
      </c>
      <c r="O264" s="163">
        <v>0</v>
      </c>
      <c r="P264" s="163">
        <v>10244</v>
      </c>
      <c r="R264" s="300"/>
      <c r="S264" s="300"/>
      <c r="T264" s="300"/>
      <c r="U264" s="300"/>
      <c r="V264" s="300"/>
    </row>
    <row r="265" spans="1:22" s="290" customFormat="1">
      <c r="A265" s="173" t="s">
        <v>219</v>
      </c>
      <c r="B265" s="162" t="s">
        <v>855</v>
      </c>
      <c r="C265" s="163">
        <v>7051</v>
      </c>
      <c r="D265" s="163">
        <v>6056</v>
      </c>
      <c r="E265" s="163">
        <v>0</v>
      </c>
      <c r="F265" s="163">
        <v>13107</v>
      </c>
      <c r="H265" s="163">
        <v>18479</v>
      </c>
      <c r="I265" s="163">
        <v>9882</v>
      </c>
      <c r="J265" s="163">
        <v>-2750</v>
      </c>
      <c r="K265" s="163">
        <v>25611</v>
      </c>
      <c r="M265" s="163">
        <v>16379</v>
      </c>
      <c r="N265" s="163">
        <v>6046</v>
      </c>
      <c r="O265" s="163">
        <v>0</v>
      </c>
      <c r="P265" s="163">
        <v>22425</v>
      </c>
      <c r="R265" s="300"/>
      <c r="S265" s="300"/>
      <c r="T265" s="300"/>
      <c r="U265" s="300"/>
      <c r="V265" s="300"/>
    </row>
    <row r="266" spans="1:22" s="290" customFormat="1">
      <c r="A266" s="173" t="s">
        <v>220</v>
      </c>
      <c r="B266" s="162" t="s">
        <v>856</v>
      </c>
      <c r="C266" s="163">
        <v>7155</v>
      </c>
      <c r="D266" s="163">
        <v>1</v>
      </c>
      <c r="E266" s="163">
        <v>0</v>
      </c>
      <c r="F266" s="163">
        <v>7156</v>
      </c>
      <c r="H266" s="163">
        <v>6908</v>
      </c>
      <c r="I266" s="163">
        <v>1</v>
      </c>
      <c r="J266" s="163">
        <v>0</v>
      </c>
      <c r="K266" s="163">
        <v>6909</v>
      </c>
      <c r="M266" s="163">
        <v>4154</v>
      </c>
      <c r="N266" s="163">
        <v>1</v>
      </c>
      <c r="O266" s="163">
        <v>0</v>
      </c>
      <c r="P266" s="163">
        <v>4155</v>
      </c>
      <c r="R266" s="300"/>
      <c r="S266" s="300"/>
      <c r="T266" s="300"/>
      <c r="U266" s="300"/>
      <c r="V266" s="300"/>
    </row>
    <row r="267" spans="1:22">
      <c r="A267" s="173" t="s">
        <v>539</v>
      </c>
      <c r="B267" s="162" t="s">
        <v>857</v>
      </c>
      <c r="C267" s="163">
        <v>43676</v>
      </c>
      <c r="D267" s="163">
        <v>5349</v>
      </c>
      <c r="E267" s="163">
        <v>-363</v>
      </c>
      <c r="F267" s="163">
        <v>48662</v>
      </c>
      <c r="H267" s="163">
        <v>17374</v>
      </c>
      <c r="I267" s="163">
        <v>4707</v>
      </c>
      <c r="J267" s="163">
        <v>-51</v>
      </c>
      <c r="K267" s="163">
        <v>22030</v>
      </c>
      <c r="M267" s="163">
        <v>83267</v>
      </c>
      <c r="N267" s="163">
        <v>5281</v>
      </c>
      <c r="O267" s="163">
        <v>-506</v>
      </c>
      <c r="P267" s="163">
        <v>88042</v>
      </c>
      <c r="R267" s="300"/>
      <c r="S267" s="300"/>
      <c r="T267" s="300"/>
      <c r="U267" s="300"/>
      <c r="V267" s="300"/>
    </row>
    <row r="268" spans="1:22">
      <c r="A268" s="172" t="s">
        <v>540</v>
      </c>
      <c r="B268" s="222" t="s">
        <v>525</v>
      </c>
      <c r="C268" s="227">
        <f>C259+C251+C240</f>
        <v>2316580</v>
      </c>
      <c r="D268" s="227">
        <f>D259+D251+D240</f>
        <v>134084</v>
      </c>
      <c r="E268" s="227">
        <f>E259+E251+E240</f>
        <v>-37933</v>
      </c>
      <c r="F268" s="227">
        <f>F259+F251+F240</f>
        <v>2412731</v>
      </c>
      <c r="H268" s="227">
        <f>H259+H251+H240</f>
        <v>2113481</v>
      </c>
      <c r="I268" s="227">
        <f>I259+I251+I240</f>
        <v>95711</v>
      </c>
      <c r="J268" s="227">
        <f>J259+J251+J240</f>
        <v>-24685</v>
      </c>
      <c r="K268" s="227">
        <f>K259+K251+K240</f>
        <v>2184507</v>
      </c>
      <c r="M268" s="227">
        <f>M259+M251+M240</f>
        <v>2201976</v>
      </c>
      <c r="N268" s="227">
        <f>N259+N251+N240</f>
        <v>96925</v>
      </c>
      <c r="O268" s="227">
        <f>O259+O251+O240</f>
        <v>-22570</v>
      </c>
      <c r="P268" s="227">
        <f>P259+P251+P240</f>
        <v>2276331</v>
      </c>
      <c r="R268" s="300"/>
      <c r="S268" s="300"/>
      <c r="T268" s="300"/>
      <c r="U268" s="300"/>
      <c r="V268" s="300"/>
    </row>
    <row r="269" spans="1:22">
      <c r="H269" s="305" t="s">
        <v>541</v>
      </c>
      <c r="M269" s="305" t="s">
        <v>541</v>
      </c>
      <c r="O269" s="300"/>
      <c r="P269" s="300"/>
      <c r="Q269" s="300"/>
      <c r="R269" s="300"/>
      <c r="S269" s="300"/>
      <c r="T269" s="300"/>
      <c r="U269" s="300"/>
      <c r="V269" s="300"/>
    </row>
    <row r="270" spans="1:22">
      <c r="Q270" s="300"/>
      <c r="R270" s="300"/>
    </row>
    <row r="271" spans="1:22">
      <c r="O271" s="300"/>
      <c r="P271" s="300"/>
      <c r="Q271" s="300"/>
      <c r="R271" s="300"/>
    </row>
    <row r="272" spans="1:22">
      <c r="O272" s="300"/>
      <c r="P272" s="300"/>
      <c r="Q272" s="300"/>
      <c r="R272" s="300"/>
    </row>
    <row r="273" spans="1:18">
      <c r="O273" s="300"/>
      <c r="P273" s="300"/>
      <c r="Q273" s="300"/>
      <c r="R273" s="300"/>
    </row>
    <row r="274" spans="1:18">
      <c r="O274" s="300"/>
      <c r="P274" s="300"/>
      <c r="Q274" s="300"/>
      <c r="R274" s="300"/>
    </row>
    <row r="275" spans="1:18">
      <c r="A275" s="286"/>
      <c r="B275" s="286"/>
      <c r="O275" s="300"/>
      <c r="P275" s="300"/>
      <c r="Q275" s="300"/>
      <c r="R275" s="300"/>
    </row>
    <row r="276" spans="1:18">
      <c r="A276" s="286"/>
      <c r="B276" s="286"/>
      <c r="O276" s="300"/>
      <c r="P276" s="300"/>
      <c r="Q276" s="300"/>
      <c r="R276" s="300"/>
    </row>
    <row r="277" spans="1:18">
      <c r="A277" s="286"/>
      <c r="B277" s="286"/>
      <c r="O277" s="300"/>
      <c r="P277" s="300"/>
      <c r="Q277" s="300"/>
      <c r="R277" s="300"/>
    </row>
    <row r="278" spans="1:18">
      <c r="A278" s="286"/>
      <c r="B278" s="286"/>
      <c r="O278" s="300"/>
      <c r="P278" s="300"/>
      <c r="Q278" s="300"/>
      <c r="R278" s="300"/>
    </row>
    <row r="279" spans="1:18">
      <c r="A279" s="286"/>
      <c r="B279" s="286"/>
      <c r="O279" s="300"/>
      <c r="P279" s="300"/>
      <c r="Q279" s="300"/>
      <c r="R279" s="300"/>
    </row>
    <row r="280" spans="1:18">
      <c r="A280" s="286"/>
      <c r="B280" s="286"/>
      <c r="O280" s="300"/>
      <c r="P280" s="300"/>
      <c r="Q280" s="300"/>
      <c r="R280" s="300"/>
    </row>
    <row r="281" spans="1:18">
      <c r="A281" s="286"/>
      <c r="B281" s="286"/>
      <c r="O281" s="300"/>
      <c r="P281" s="300"/>
      <c r="Q281" s="300"/>
      <c r="R281" s="300"/>
    </row>
    <row r="282" spans="1:18">
      <c r="A282" s="286"/>
      <c r="B282" s="286"/>
      <c r="O282" s="300"/>
      <c r="P282" s="300"/>
      <c r="Q282" s="300"/>
      <c r="R282" s="300"/>
    </row>
    <row r="283" spans="1:18">
      <c r="A283" s="286"/>
      <c r="B283" s="286"/>
      <c r="O283" s="300"/>
      <c r="P283" s="300"/>
      <c r="Q283" s="300"/>
      <c r="R283" s="300"/>
    </row>
    <row r="284" spans="1:18">
      <c r="A284" s="286"/>
      <c r="B284" s="286"/>
      <c r="O284" s="300"/>
      <c r="P284" s="300"/>
      <c r="Q284" s="300"/>
      <c r="R284" s="300"/>
    </row>
    <row r="285" spans="1:18">
      <c r="A285" s="286"/>
      <c r="B285" s="286"/>
      <c r="O285" s="300"/>
      <c r="P285" s="300"/>
      <c r="Q285" s="300"/>
      <c r="R285" s="300"/>
    </row>
    <row r="286" spans="1:18">
      <c r="A286" s="286"/>
      <c r="B286" s="286"/>
      <c r="O286" s="300"/>
      <c r="P286" s="300"/>
      <c r="Q286" s="300"/>
      <c r="R286" s="300"/>
    </row>
    <row r="287" spans="1:18">
      <c r="A287" s="286"/>
      <c r="B287" s="286"/>
      <c r="O287" s="300"/>
      <c r="P287" s="300"/>
      <c r="Q287" s="300"/>
      <c r="R287" s="300"/>
    </row>
    <row r="288" spans="1:18">
      <c r="A288" s="286"/>
      <c r="B288" s="286"/>
      <c r="O288" s="300"/>
      <c r="P288" s="300"/>
      <c r="Q288" s="300"/>
      <c r="R288" s="300"/>
    </row>
    <row r="289" spans="1:18">
      <c r="A289" s="286"/>
      <c r="B289" s="286"/>
      <c r="O289" s="300"/>
      <c r="P289" s="300"/>
      <c r="Q289" s="300"/>
      <c r="R289" s="300"/>
    </row>
    <row r="290" spans="1:18">
      <c r="A290" s="286"/>
      <c r="B290" s="286"/>
      <c r="O290" s="300"/>
      <c r="P290" s="300"/>
      <c r="Q290" s="300"/>
      <c r="R290" s="300"/>
    </row>
    <row r="291" spans="1:18">
      <c r="A291" s="286"/>
      <c r="B291" s="286"/>
      <c r="O291" s="300"/>
      <c r="P291" s="300"/>
      <c r="Q291" s="300"/>
      <c r="R291" s="300"/>
    </row>
    <row r="292" spans="1:18">
      <c r="A292" s="286"/>
      <c r="B292" s="286"/>
      <c r="O292" s="300"/>
      <c r="P292" s="300"/>
      <c r="Q292" s="300"/>
      <c r="R292" s="300"/>
    </row>
    <row r="293" spans="1:18">
      <c r="A293" s="286"/>
      <c r="B293" s="286"/>
      <c r="O293" s="300"/>
      <c r="P293" s="300"/>
      <c r="Q293" s="300"/>
      <c r="R293" s="300"/>
    </row>
    <row r="294" spans="1:18">
      <c r="A294" s="286"/>
      <c r="B294" s="286"/>
      <c r="O294" s="300"/>
      <c r="P294" s="300"/>
      <c r="Q294" s="300"/>
      <c r="R294" s="300"/>
    </row>
    <row r="295" spans="1:18">
      <c r="A295" s="286"/>
      <c r="B295" s="286"/>
      <c r="O295" s="300"/>
      <c r="P295" s="300"/>
      <c r="Q295" s="300"/>
      <c r="R295" s="300"/>
    </row>
    <row r="296" spans="1:18">
      <c r="A296" s="286"/>
      <c r="B296" s="286"/>
      <c r="O296" s="300"/>
      <c r="P296" s="300"/>
      <c r="Q296" s="300"/>
      <c r="R296" s="300"/>
    </row>
    <row r="297" spans="1:18">
      <c r="A297" s="286"/>
      <c r="B297" s="286"/>
      <c r="O297" s="300"/>
      <c r="P297" s="300"/>
      <c r="Q297" s="300"/>
      <c r="R297" s="300"/>
    </row>
    <row r="298" spans="1:18">
      <c r="A298" s="286"/>
      <c r="B298" s="286"/>
      <c r="O298" s="300"/>
      <c r="P298" s="300"/>
      <c r="Q298" s="300"/>
      <c r="R298" s="300"/>
    </row>
    <row r="299" spans="1:18">
      <c r="A299" s="286"/>
      <c r="B299" s="286"/>
      <c r="O299" s="300"/>
      <c r="P299" s="300"/>
      <c r="Q299" s="300"/>
      <c r="R299" s="300"/>
    </row>
    <row r="300" spans="1:18">
      <c r="A300" s="286"/>
      <c r="B300" s="286"/>
      <c r="O300" s="300"/>
      <c r="P300" s="300"/>
      <c r="Q300" s="300"/>
      <c r="R300" s="300"/>
    </row>
    <row r="301" spans="1:18">
      <c r="A301" s="286"/>
      <c r="B301" s="286"/>
      <c r="O301" s="300"/>
      <c r="P301" s="300"/>
      <c r="Q301" s="300"/>
      <c r="R301" s="300"/>
    </row>
    <row r="302" spans="1:18">
      <c r="A302" s="286"/>
      <c r="B302" s="286"/>
      <c r="O302" s="300"/>
      <c r="P302" s="300"/>
      <c r="Q302" s="300"/>
      <c r="R302" s="300"/>
    </row>
    <row r="303" spans="1:18">
      <c r="O303" s="300"/>
      <c r="P303" s="300"/>
      <c r="Q303" s="300"/>
      <c r="R303" s="300"/>
    </row>
    <row r="304" spans="1:18">
      <c r="O304" s="300"/>
      <c r="P304" s="300"/>
      <c r="Q304" s="300"/>
      <c r="R304" s="300"/>
    </row>
    <row r="305" spans="1:18">
      <c r="O305" s="300"/>
      <c r="P305" s="300"/>
      <c r="Q305" s="300"/>
      <c r="R305" s="300"/>
    </row>
    <row r="306" spans="1:18">
      <c r="O306" s="300"/>
      <c r="P306" s="300"/>
      <c r="Q306" s="300"/>
      <c r="R306" s="300"/>
    </row>
    <row r="307" spans="1:18">
      <c r="A307" s="286"/>
      <c r="B307" s="286"/>
      <c r="O307" s="300"/>
      <c r="P307" s="300"/>
      <c r="Q307" s="300"/>
      <c r="R307" s="300"/>
    </row>
    <row r="308" spans="1:18">
      <c r="A308" s="286"/>
      <c r="B308" s="286"/>
      <c r="O308" s="300"/>
      <c r="P308" s="300"/>
      <c r="Q308" s="300"/>
      <c r="R308" s="300"/>
    </row>
    <row r="309" spans="1:18">
      <c r="A309" s="286"/>
      <c r="B309" s="286"/>
      <c r="O309" s="300"/>
      <c r="P309" s="300"/>
      <c r="Q309" s="300"/>
      <c r="R309" s="300"/>
    </row>
    <row r="310" spans="1:18">
      <c r="A310" s="286"/>
      <c r="B310" s="286"/>
      <c r="O310" s="300"/>
      <c r="P310" s="300"/>
      <c r="Q310" s="300"/>
      <c r="R310" s="300"/>
    </row>
    <row r="311" spans="1:18">
      <c r="A311" s="286"/>
      <c r="B311" s="286"/>
      <c r="O311" s="300"/>
      <c r="P311" s="300"/>
      <c r="Q311" s="300"/>
      <c r="R311" s="300"/>
    </row>
    <row r="312" spans="1:18">
      <c r="A312" s="286"/>
      <c r="B312" s="286"/>
      <c r="O312" s="300"/>
      <c r="P312" s="300"/>
      <c r="Q312" s="300"/>
      <c r="R312" s="300"/>
    </row>
    <row r="313" spans="1:18">
      <c r="O313" s="300"/>
      <c r="P313" s="300"/>
      <c r="Q313" s="300"/>
      <c r="R313" s="300"/>
    </row>
    <row r="314" spans="1:18">
      <c r="O314" s="300"/>
      <c r="P314" s="300"/>
      <c r="Q314" s="300"/>
      <c r="R314" s="300"/>
    </row>
    <row r="315" spans="1:18">
      <c r="O315" s="300"/>
      <c r="P315" s="300"/>
      <c r="Q315" s="300"/>
      <c r="R315" s="300"/>
    </row>
    <row r="316" spans="1:18">
      <c r="O316" s="300"/>
      <c r="P316" s="300"/>
      <c r="Q316" s="300"/>
      <c r="R316" s="300"/>
    </row>
    <row r="317" spans="1:18">
      <c r="O317" s="300"/>
      <c r="P317" s="300"/>
      <c r="Q317" s="300"/>
      <c r="R317" s="300"/>
    </row>
    <row r="318" spans="1:18">
      <c r="O318" s="300"/>
      <c r="P318" s="300"/>
      <c r="Q318" s="300"/>
      <c r="R318" s="300"/>
    </row>
    <row r="319" spans="1:18">
      <c r="O319" s="300"/>
      <c r="P319" s="300"/>
      <c r="Q319" s="300"/>
      <c r="R319" s="300"/>
    </row>
    <row r="320" spans="1:18">
      <c r="O320" s="300"/>
      <c r="P320" s="300"/>
      <c r="Q320" s="300"/>
      <c r="R320" s="300"/>
    </row>
    <row r="321" spans="15:18">
      <c r="O321" s="300"/>
      <c r="P321" s="300"/>
      <c r="Q321" s="300"/>
      <c r="R321" s="300"/>
    </row>
    <row r="322" spans="15:18">
      <c r="O322" s="300"/>
      <c r="P322" s="300"/>
      <c r="Q322" s="300"/>
      <c r="R322" s="300"/>
    </row>
    <row r="323" spans="15:18">
      <c r="O323" s="300"/>
      <c r="P323" s="300"/>
      <c r="Q323" s="300"/>
      <c r="R323" s="300"/>
    </row>
    <row r="324" spans="15:18">
      <c r="O324" s="300"/>
      <c r="P324" s="300"/>
      <c r="Q324" s="300"/>
      <c r="R324" s="300"/>
    </row>
    <row r="325" spans="15:18">
      <c r="O325" s="300"/>
      <c r="P325" s="300"/>
      <c r="Q325" s="300"/>
      <c r="R325" s="300"/>
    </row>
    <row r="326" spans="15:18">
      <c r="O326" s="300"/>
      <c r="P326" s="300"/>
      <c r="Q326" s="300"/>
      <c r="R326" s="300"/>
    </row>
    <row r="327" spans="15:18">
      <c r="O327" s="300"/>
      <c r="P327" s="300"/>
      <c r="Q327" s="300"/>
      <c r="R327" s="300"/>
    </row>
    <row r="328" spans="15:18">
      <c r="O328" s="300"/>
      <c r="P328" s="300"/>
      <c r="Q328" s="300"/>
      <c r="R328" s="300"/>
    </row>
    <row r="329" spans="15:18">
      <c r="O329" s="300"/>
      <c r="P329" s="300"/>
      <c r="Q329" s="300"/>
      <c r="R329" s="300"/>
    </row>
    <row r="330" spans="15:18">
      <c r="O330" s="300"/>
      <c r="P330" s="300"/>
      <c r="Q330" s="300"/>
      <c r="R330" s="300"/>
    </row>
    <row r="331" spans="15:18">
      <c r="O331" s="300"/>
      <c r="P331" s="300"/>
      <c r="Q331" s="300"/>
      <c r="R331" s="300"/>
    </row>
    <row r="332" spans="15:18">
      <c r="O332" s="300"/>
      <c r="P332" s="300"/>
      <c r="Q332" s="300"/>
      <c r="R332" s="300"/>
    </row>
    <row r="333" spans="15:18">
      <c r="O333" s="300"/>
      <c r="P333" s="300"/>
      <c r="Q333" s="300"/>
      <c r="R333" s="300"/>
    </row>
    <row r="368" spans="15:15">
      <c r="O368" s="286">
        <v>1.42</v>
      </c>
    </row>
  </sheetData>
  <mergeCells count="36">
    <mergeCell ref="C237:F237"/>
    <mergeCell ref="H237:K237"/>
    <mergeCell ref="M237:P237"/>
    <mergeCell ref="A238:A239"/>
    <mergeCell ref="B238:B239"/>
    <mergeCell ref="C238:C239"/>
    <mergeCell ref="D238:D239"/>
    <mergeCell ref="H238:H239"/>
    <mergeCell ref="I238:I239"/>
    <mergeCell ref="M238:M239"/>
    <mergeCell ref="N238:N239"/>
    <mergeCell ref="C210:F210"/>
    <mergeCell ref="H210:K210"/>
    <mergeCell ref="M210:P210"/>
    <mergeCell ref="A211:A212"/>
    <mergeCell ref="B211:B212"/>
    <mergeCell ref="C211:C212"/>
    <mergeCell ref="D211:D212"/>
    <mergeCell ref="H211:H212"/>
    <mergeCell ref="M211:M212"/>
    <mergeCell ref="N211:N212"/>
    <mergeCell ref="I211:I212"/>
    <mergeCell ref="C183:F183"/>
    <mergeCell ref="H183:K183"/>
    <mergeCell ref="M183:P183"/>
    <mergeCell ref="R183:U183"/>
    <mergeCell ref="A184:A185"/>
    <mergeCell ref="B184:B185"/>
    <mergeCell ref="C184:C185"/>
    <mergeCell ref="D184:D185"/>
    <mergeCell ref="H184:H185"/>
    <mergeCell ref="I184:I185"/>
    <mergeCell ref="M184:M185"/>
    <mergeCell ref="N184:N185"/>
    <mergeCell ref="R184:R185"/>
    <mergeCell ref="S184:S185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33C574-3A79-4CA1-AD39-859CDDB8C2EE}">
  <dimension ref="A1:P368"/>
  <sheetViews>
    <sheetView zoomScaleNormal="100" workbookViewId="0"/>
  </sheetViews>
  <sheetFormatPr defaultColWidth="8.3984375" defaultRowHeight="13.8"/>
  <cols>
    <col min="1" max="1" width="46.3984375" style="139" customWidth="1"/>
    <col min="2" max="2" width="42.296875" style="139" customWidth="1"/>
    <col min="3" max="4" width="12.19921875" style="98" customWidth="1"/>
    <col min="5" max="5" width="22.69921875" style="98" customWidth="1"/>
    <col min="6" max="6" width="12.296875" style="98" customWidth="1"/>
    <col min="7" max="7" width="18.5" style="98" customWidth="1"/>
    <col min="8" max="11" width="12.296875" style="98" customWidth="1"/>
    <col min="12" max="12" width="7.59765625" style="98" customWidth="1"/>
    <col min="13" max="16" width="12.296875" style="98" customWidth="1"/>
    <col min="17" max="16384" width="8.3984375" style="98"/>
  </cols>
  <sheetData>
    <row r="1" spans="1:4">
      <c r="A1" s="138" t="s">
        <v>1029</v>
      </c>
      <c r="B1" s="98"/>
    </row>
    <row r="2" spans="1:4">
      <c r="A2" s="242" t="s">
        <v>1030</v>
      </c>
      <c r="B2" s="98"/>
    </row>
    <row r="3" spans="1:4">
      <c r="A3" s="138"/>
    </row>
    <row r="4" spans="1:4">
      <c r="A4" s="138"/>
    </row>
    <row r="5" spans="1:4" ht="24">
      <c r="A5" s="133" t="s">
        <v>758</v>
      </c>
      <c r="B5" s="134" t="s">
        <v>432</v>
      </c>
    </row>
    <row r="6" spans="1:4" ht="20.399999999999999">
      <c r="A6" s="224" t="s">
        <v>404</v>
      </c>
      <c r="B6" s="224" t="s">
        <v>405</v>
      </c>
      <c r="C6" s="214" t="s">
        <v>1021</v>
      </c>
      <c r="D6" s="214" t="s">
        <v>1022</v>
      </c>
    </row>
    <row r="7" spans="1:4">
      <c r="A7" s="215" t="s">
        <v>972</v>
      </c>
      <c r="B7" s="215" t="s">
        <v>0</v>
      </c>
      <c r="C7" s="216">
        <v>325214</v>
      </c>
      <c r="D7" s="216">
        <v>377916</v>
      </c>
    </row>
    <row r="8" spans="1:4">
      <c r="A8" s="217" t="s">
        <v>862</v>
      </c>
      <c r="B8" s="217" t="s">
        <v>1</v>
      </c>
      <c r="C8" s="184">
        <v>238084</v>
      </c>
      <c r="D8" s="184">
        <v>285868</v>
      </c>
    </row>
    <row r="9" spans="1:4">
      <c r="A9" s="217" t="s">
        <v>863</v>
      </c>
      <c r="B9" s="217" t="s">
        <v>2</v>
      </c>
      <c r="C9" s="184">
        <v>799</v>
      </c>
      <c r="D9" s="184">
        <v>1235</v>
      </c>
    </row>
    <row r="10" spans="1:4">
      <c r="A10" s="217" t="s">
        <v>864</v>
      </c>
      <c r="B10" s="217" t="s">
        <v>492</v>
      </c>
      <c r="C10" s="184">
        <v>86331</v>
      </c>
      <c r="D10" s="184">
        <v>90813</v>
      </c>
    </row>
    <row r="11" spans="1:4">
      <c r="A11" s="215" t="s">
        <v>973</v>
      </c>
      <c r="B11" s="215" t="s">
        <v>974</v>
      </c>
      <c r="C11" s="216">
        <v>107213</v>
      </c>
      <c r="D11" s="216">
        <v>101334</v>
      </c>
    </row>
    <row r="12" spans="1:4">
      <c r="A12" s="217" t="s">
        <v>975</v>
      </c>
      <c r="B12" s="217" t="s">
        <v>494</v>
      </c>
      <c r="C12" s="184">
        <v>42701</v>
      </c>
      <c r="D12" s="184">
        <v>37013</v>
      </c>
    </row>
    <row r="13" spans="1:4">
      <c r="A13" s="217" t="s">
        <v>976</v>
      </c>
      <c r="B13" s="217" t="s">
        <v>495</v>
      </c>
      <c r="C13" s="184">
        <v>64512</v>
      </c>
      <c r="D13" s="184">
        <v>64321</v>
      </c>
    </row>
    <row r="14" spans="1:4">
      <c r="A14" s="218" t="s">
        <v>866</v>
      </c>
      <c r="B14" s="218" t="s">
        <v>735</v>
      </c>
      <c r="C14" s="216">
        <v>218001</v>
      </c>
      <c r="D14" s="216">
        <v>276582</v>
      </c>
    </row>
    <row r="15" spans="1:4">
      <c r="A15" s="162" t="s">
        <v>867</v>
      </c>
      <c r="B15" s="162" t="s">
        <v>9</v>
      </c>
      <c r="C15" s="184">
        <v>85106</v>
      </c>
      <c r="D15" s="184">
        <v>90599</v>
      </c>
    </row>
    <row r="16" spans="1:4">
      <c r="A16" s="162" t="s">
        <v>868</v>
      </c>
      <c r="B16" s="162" t="s">
        <v>10</v>
      </c>
      <c r="C16" s="184">
        <v>58866</v>
      </c>
      <c r="D16" s="184">
        <v>45968</v>
      </c>
    </row>
    <row r="17" spans="1:12">
      <c r="A17" s="162" t="s">
        <v>869</v>
      </c>
      <c r="B17" s="162" t="s">
        <v>8</v>
      </c>
      <c r="C17" s="184">
        <v>33708</v>
      </c>
      <c r="D17" s="184">
        <v>5386</v>
      </c>
    </row>
    <row r="18" spans="1:12">
      <c r="A18" s="162" t="s">
        <v>162</v>
      </c>
      <c r="B18" s="162" t="s">
        <v>11</v>
      </c>
      <c r="C18" s="184">
        <v>8654</v>
      </c>
      <c r="D18" s="184">
        <v>7909</v>
      </c>
    </row>
    <row r="19" spans="1:12">
      <c r="A19" s="162" t="s">
        <v>870</v>
      </c>
      <c r="B19" s="162" t="s">
        <v>639</v>
      </c>
      <c r="C19" s="184">
        <v>4</v>
      </c>
      <c r="D19" s="184">
        <v>-8</v>
      </c>
    </row>
    <row r="20" spans="1:12">
      <c r="A20" s="218" t="s">
        <v>871</v>
      </c>
      <c r="B20" s="218" t="s">
        <v>736</v>
      </c>
      <c r="C20" s="216">
        <v>99087</v>
      </c>
      <c r="D20" s="216">
        <v>137484</v>
      </c>
    </row>
    <row r="21" spans="1:12">
      <c r="A21" s="162" t="s">
        <v>872</v>
      </c>
      <c r="B21" s="162" t="s">
        <v>13</v>
      </c>
      <c r="C21" s="184">
        <v>51610</v>
      </c>
      <c r="D21" s="184">
        <v>39354</v>
      </c>
    </row>
    <row r="22" spans="1:12">
      <c r="A22" s="162" t="s">
        <v>873</v>
      </c>
      <c r="B22" s="162" t="s">
        <v>14</v>
      </c>
      <c r="C22" s="184">
        <v>29970</v>
      </c>
      <c r="D22" s="184">
        <v>23222</v>
      </c>
    </row>
    <row r="23" spans="1:12">
      <c r="A23" s="218" t="s">
        <v>977</v>
      </c>
      <c r="B23" s="218" t="s">
        <v>737</v>
      </c>
      <c r="C23" s="216">
        <v>120727</v>
      </c>
      <c r="D23" s="216">
        <v>153616</v>
      </c>
    </row>
    <row r="24" spans="1:12">
      <c r="A24" s="162" t="s">
        <v>168</v>
      </c>
      <c r="B24" s="162" t="s">
        <v>17</v>
      </c>
      <c r="C24" s="184">
        <v>29456</v>
      </c>
      <c r="D24" s="184">
        <v>39870</v>
      </c>
    </row>
    <row r="25" spans="1:12">
      <c r="A25" s="218" t="s">
        <v>876</v>
      </c>
      <c r="B25" s="218" t="s">
        <v>738</v>
      </c>
      <c r="C25" s="216">
        <v>91271</v>
      </c>
      <c r="D25" s="216">
        <v>113746</v>
      </c>
    </row>
    <row r="26" spans="1:12">
      <c r="A26" s="162"/>
      <c r="B26" s="162"/>
      <c r="C26" s="184"/>
      <c r="D26" s="184"/>
    </row>
    <row r="27" spans="1:12">
      <c r="A27" s="218" t="s">
        <v>978</v>
      </c>
      <c r="B27" s="218" t="s">
        <v>979</v>
      </c>
      <c r="C27" s="216">
        <v>91271</v>
      </c>
      <c r="D27" s="216">
        <v>113746</v>
      </c>
    </row>
    <row r="28" spans="1:12">
      <c r="A28" s="139" t="s">
        <v>541</v>
      </c>
      <c r="B28" s="147"/>
      <c r="C28" s="148"/>
      <c r="E28"/>
      <c r="J28" s="196"/>
      <c r="L28" s="196"/>
    </row>
    <row r="29" spans="1:12">
      <c r="B29" s="149"/>
      <c r="C29" s="150"/>
      <c r="E29"/>
    </row>
    <row r="30" spans="1:12">
      <c r="A30" s="228" t="s">
        <v>878</v>
      </c>
      <c r="B30" s="228" t="s">
        <v>740</v>
      </c>
      <c r="C30" s="229"/>
      <c r="D30" s="229"/>
      <c r="E30"/>
    </row>
    <row r="31" spans="1:12">
      <c r="A31" s="153" t="s">
        <v>176</v>
      </c>
      <c r="B31" s="153" t="s">
        <v>23</v>
      </c>
      <c r="C31" s="230">
        <v>0.90701848331160928</v>
      </c>
      <c r="D31" s="230">
        <v>1.1299999999999999</v>
      </c>
      <c r="E31"/>
    </row>
    <row r="32" spans="1:12">
      <c r="A32" s="231" t="s">
        <v>177</v>
      </c>
      <c r="B32" s="231" t="s">
        <v>24</v>
      </c>
      <c r="C32" s="230">
        <v>0.9068924433496397</v>
      </c>
      <c r="D32" s="230">
        <v>1.1299999999999999</v>
      </c>
      <c r="E32"/>
    </row>
    <row r="33" spans="1:9">
      <c r="A33" s="138"/>
      <c r="E33"/>
    </row>
    <row r="34" spans="1:9">
      <c r="E34"/>
    </row>
    <row r="35" spans="1:9">
      <c r="A35" s="228" t="s">
        <v>876</v>
      </c>
      <c r="B35" s="228" t="s">
        <v>738</v>
      </c>
      <c r="C35" s="216">
        <v>91271</v>
      </c>
      <c r="D35" s="216">
        <v>113746</v>
      </c>
      <c r="E35"/>
    </row>
    <row r="36" spans="1:9">
      <c r="A36" s="155" t="s">
        <v>980</v>
      </c>
      <c r="B36" s="155" t="s">
        <v>513</v>
      </c>
      <c r="C36" s="219">
        <f>SUM(C37:C40)</f>
        <v>-1359</v>
      </c>
      <c r="D36" s="219">
        <f>SUM(D37:D40)</f>
        <v>-6439</v>
      </c>
      <c r="E36"/>
    </row>
    <row r="37" spans="1:9">
      <c r="A37" s="157" t="s">
        <v>879</v>
      </c>
      <c r="B37" s="157" t="s">
        <v>640</v>
      </c>
      <c r="C37" s="184">
        <v>-1696</v>
      </c>
      <c r="D37" s="184">
        <v>1552</v>
      </c>
      <c r="E37"/>
    </row>
    <row r="38" spans="1:9" ht="22.8">
      <c r="A38" s="79" t="s">
        <v>880</v>
      </c>
      <c r="B38" s="157" t="s">
        <v>778</v>
      </c>
      <c r="C38" s="184">
        <v>337</v>
      </c>
      <c r="D38" s="184">
        <v>-7991</v>
      </c>
      <c r="E38"/>
      <c r="I38" s="196"/>
    </row>
    <row r="39" spans="1:9">
      <c r="A39" s="79" t="s">
        <v>316</v>
      </c>
      <c r="B39" s="157" t="s">
        <v>308</v>
      </c>
      <c r="C39" s="184"/>
      <c r="D39" s="184"/>
      <c r="E39"/>
    </row>
    <row r="40" spans="1:9">
      <c r="A40" s="157" t="s">
        <v>881</v>
      </c>
      <c r="B40" s="157" t="s">
        <v>515</v>
      </c>
      <c r="C40" s="184"/>
      <c r="D40" s="184"/>
      <c r="E40"/>
    </row>
    <row r="41" spans="1:9">
      <c r="A41" s="228" t="s">
        <v>312</v>
      </c>
      <c r="B41" s="228" t="s">
        <v>516</v>
      </c>
      <c r="C41" s="216">
        <f>SUM(C35:C36)</f>
        <v>89912</v>
      </c>
      <c r="D41" s="216">
        <f>SUM(D35:D36)</f>
        <v>107307</v>
      </c>
      <c r="E41"/>
    </row>
    <row r="42" spans="1:9">
      <c r="A42" s="157" t="s">
        <v>882</v>
      </c>
      <c r="B42" s="157" t="s">
        <v>480</v>
      </c>
      <c r="C42" s="184"/>
      <c r="D42" s="184"/>
      <c r="E42"/>
    </row>
    <row r="43" spans="1:9" ht="24">
      <c r="A43" s="228" t="s">
        <v>884</v>
      </c>
      <c r="B43" s="228" t="s">
        <v>981</v>
      </c>
      <c r="C43" s="216">
        <v>89912</v>
      </c>
      <c r="D43" s="216">
        <v>107307</v>
      </c>
      <c r="E43"/>
    </row>
    <row r="44" spans="1:9">
      <c r="A44" s="269"/>
      <c r="E44"/>
    </row>
    <row r="45" spans="1:9">
      <c r="E45"/>
    </row>
    <row r="46" spans="1:9" ht="24">
      <c r="A46" s="133" t="s">
        <v>759</v>
      </c>
      <c r="B46" s="133" t="s">
        <v>434</v>
      </c>
      <c r="E46"/>
    </row>
    <row r="47" spans="1:9">
      <c r="A47" s="224" t="s">
        <v>203</v>
      </c>
      <c r="B47" s="224" t="s">
        <v>73</v>
      </c>
      <c r="C47" s="220">
        <v>45107</v>
      </c>
      <c r="D47" s="220">
        <v>44926</v>
      </c>
      <c r="E47"/>
    </row>
    <row r="48" spans="1:9">
      <c r="A48" s="232" t="s">
        <v>885</v>
      </c>
      <c r="B48" s="232" t="s">
        <v>488</v>
      </c>
      <c r="C48" s="233">
        <v>1296676</v>
      </c>
      <c r="D48" s="233">
        <v>1119978</v>
      </c>
      <c r="E48"/>
    </row>
    <row r="49" spans="1:5">
      <c r="A49" s="162" t="s">
        <v>886</v>
      </c>
      <c r="B49" s="162" t="s">
        <v>27</v>
      </c>
      <c r="C49" s="163">
        <v>161009</v>
      </c>
      <c r="D49" s="163">
        <v>145252</v>
      </c>
      <c r="E49"/>
    </row>
    <row r="50" spans="1:5">
      <c r="A50" s="162" t="s">
        <v>183</v>
      </c>
      <c r="B50" s="162" t="s">
        <v>475</v>
      </c>
      <c r="C50" s="163">
        <v>69785</v>
      </c>
      <c r="D50" s="163">
        <v>69157</v>
      </c>
      <c r="E50"/>
    </row>
    <row r="51" spans="1:5">
      <c r="A51" s="162" t="s">
        <v>887</v>
      </c>
      <c r="B51" s="162" t="s">
        <v>416</v>
      </c>
      <c r="C51" s="163">
        <v>596575</v>
      </c>
      <c r="D51" s="163">
        <v>473202</v>
      </c>
      <c r="E51"/>
    </row>
    <row r="52" spans="1:5">
      <c r="A52" s="162" t="s">
        <v>184</v>
      </c>
      <c r="B52" s="162" t="s">
        <v>29</v>
      </c>
      <c r="C52" s="163">
        <v>56438</v>
      </c>
      <c r="D52" s="163">
        <v>56438</v>
      </c>
      <c r="E52"/>
    </row>
    <row r="53" spans="1:5">
      <c r="A53" s="162" t="s">
        <v>679</v>
      </c>
      <c r="B53" s="162" t="s">
        <v>30</v>
      </c>
      <c r="C53" s="163">
        <v>37429</v>
      </c>
      <c r="D53" s="163">
        <v>42560</v>
      </c>
      <c r="E53"/>
    </row>
    <row r="54" spans="1:5">
      <c r="A54" s="162" t="s">
        <v>680</v>
      </c>
      <c r="B54" s="162" t="s">
        <v>674</v>
      </c>
      <c r="C54" s="163"/>
      <c r="D54" s="163">
        <v>0</v>
      </c>
      <c r="E54"/>
    </row>
    <row r="55" spans="1:5">
      <c r="A55" s="162" t="s">
        <v>982</v>
      </c>
      <c r="B55" s="162" t="s">
        <v>632</v>
      </c>
      <c r="C55" s="163">
        <v>43477</v>
      </c>
      <c r="D55" s="163">
        <v>41607</v>
      </c>
      <c r="E55"/>
    </row>
    <row r="56" spans="1:5">
      <c r="A56" s="162" t="s">
        <v>189</v>
      </c>
      <c r="B56" s="162" t="s">
        <v>34</v>
      </c>
      <c r="C56" s="163">
        <v>242203</v>
      </c>
      <c r="D56" s="163">
        <v>207437</v>
      </c>
      <c r="E56"/>
    </row>
    <row r="57" spans="1:5">
      <c r="A57" s="162" t="s">
        <v>889</v>
      </c>
      <c r="B57" s="162" t="s">
        <v>44</v>
      </c>
      <c r="C57" s="163">
        <v>42727</v>
      </c>
      <c r="D57" s="163">
        <v>31074</v>
      </c>
      <c r="E57"/>
    </row>
    <row r="58" spans="1:5">
      <c r="A58" s="162" t="s">
        <v>890</v>
      </c>
      <c r="B58" s="162" t="s">
        <v>35</v>
      </c>
      <c r="C58" s="163">
        <v>46658</v>
      </c>
      <c r="D58" s="163">
        <v>52862</v>
      </c>
      <c r="E58"/>
    </row>
    <row r="59" spans="1:5">
      <c r="A59" s="162" t="s">
        <v>196</v>
      </c>
      <c r="B59" s="162" t="s">
        <v>490</v>
      </c>
      <c r="C59" s="163">
        <v>375</v>
      </c>
      <c r="D59" s="163">
        <v>389</v>
      </c>
      <c r="E59"/>
    </row>
    <row r="60" spans="1:5">
      <c r="A60" s="232" t="s">
        <v>891</v>
      </c>
      <c r="B60" s="232" t="s">
        <v>489</v>
      </c>
      <c r="C60" s="233">
        <v>883921</v>
      </c>
      <c r="D60" s="233">
        <v>1154146</v>
      </c>
      <c r="E60"/>
    </row>
    <row r="61" spans="1:5">
      <c r="A61" s="162" t="s">
        <v>193</v>
      </c>
      <c r="B61" s="162" t="s">
        <v>38</v>
      </c>
      <c r="C61" s="163">
        <v>8118</v>
      </c>
      <c r="D61" s="163">
        <v>12701</v>
      </c>
      <c r="E61"/>
    </row>
    <row r="62" spans="1:5">
      <c r="A62" s="162" t="s">
        <v>194</v>
      </c>
      <c r="B62" s="162" t="s">
        <v>39</v>
      </c>
      <c r="C62" s="163">
        <v>83557</v>
      </c>
      <c r="D62" s="163">
        <v>165290</v>
      </c>
      <c r="E62"/>
    </row>
    <row r="63" spans="1:5">
      <c r="A63" s="162" t="s">
        <v>892</v>
      </c>
      <c r="B63" s="162" t="s">
        <v>40</v>
      </c>
      <c r="C63" s="163">
        <v>12356</v>
      </c>
      <c r="D63" s="163">
        <v>1458</v>
      </c>
      <c r="E63"/>
    </row>
    <row r="64" spans="1:5">
      <c r="A64" s="162" t="s">
        <v>983</v>
      </c>
      <c r="B64" s="162" t="s">
        <v>41</v>
      </c>
      <c r="C64" s="163">
        <v>42359</v>
      </c>
      <c r="D64" s="163">
        <v>57139</v>
      </c>
      <c r="E64"/>
    </row>
    <row r="65" spans="1:5">
      <c r="A65" s="162" t="s">
        <v>984</v>
      </c>
      <c r="B65" s="162" t="s">
        <v>851</v>
      </c>
      <c r="C65" s="163">
        <v>249576</v>
      </c>
      <c r="D65" s="163">
        <v>279515</v>
      </c>
      <c r="E65"/>
    </row>
    <row r="66" spans="1:5">
      <c r="A66" s="162" t="s">
        <v>985</v>
      </c>
      <c r="B66" s="162" t="s">
        <v>852</v>
      </c>
      <c r="C66" s="163">
        <v>21494</v>
      </c>
      <c r="D66" s="163">
        <v>22886</v>
      </c>
      <c r="E66"/>
    </row>
    <row r="67" spans="1:5">
      <c r="A67" s="162" t="s">
        <v>893</v>
      </c>
      <c r="B67" s="162" t="s">
        <v>483</v>
      </c>
      <c r="C67" s="163">
        <v>317125</v>
      </c>
      <c r="D67" s="163">
        <v>337330</v>
      </c>
      <c r="E67"/>
    </row>
    <row r="68" spans="1:5">
      <c r="A68" s="234" t="s">
        <v>200</v>
      </c>
      <c r="B68" s="234" t="s">
        <v>482</v>
      </c>
      <c r="C68" s="163">
        <v>149336</v>
      </c>
      <c r="D68" s="163">
        <v>277827</v>
      </c>
      <c r="E68"/>
    </row>
    <row r="69" spans="1:5">
      <c r="A69" s="234" t="s">
        <v>681</v>
      </c>
      <c r="B69" s="234" t="s">
        <v>675</v>
      </c>
      <c r="C69" s="163"/>
      <c r="D69" s="163">
        <v>0</v>
      </c>
      <c r="E69"/>
    </row>
    <row r="70" spans="1:5">
      <c r="A70" s="232" t="s">
        <v>532</v>
      </c>
      <c r="B70" s="232" t="s">
        <v>491</v>
      </c>
      <c r="C70" s="233">
        <v>2180597</v>
      </c>
      <c r="D70" s="233">
        <v>2274124</v>
      </c>
      <c r="E70"/>
    </row>
    <row r="71" spans="1:5">
      <c r="C71" s="166"/>
      <c r="D71" s="166"/>
      <c r="E71"/>
    </row>
    <row r="72" spans="1:5">
      <c r="A72" s="224" t="s">
        <v>944</v>
      </c>
      <c r="B72" s="224" t="s">
        <v>48</v>
      </c>
      <c r="C72" s="220">
        <v>45107</v>
      </c>
      <c r="D72" s="220">
        <v>44926</v>
      </c>
      <c r="E72"/>
    </row>
    <row r="73" spans="1:5">
      <c r="A73" s="232" t="s">
        <v>533</v>
      </c>
      <c r="B73" s="232" t="s">
        <v>518</v>
      </c>
      <c r="C73" s="233">
        <v>2033797</v>
      </c>
      <c r="D73" s="233">
        <v>2033404</v>
      </c>
      <c r="E73"/>
    </row>
    <row r="74" spans="1:5">
      <c r="A74" s="232" t="s">
        <v>986</v>
      </c>
      <c r="B74" s="232" t="s">
        <v>952</v>
      </c>
      <c r="C74" s="233">
        <v>2033797</v>
      </c>
      <c r="D74" s="233">
        <v>2033404</v>
      </c>
      <c r="E74"/>
    </row>
    <row r="75" spans="1:5">
      <c r="A75" s="162" t="s">
        <v>206</v>
      </c>
      <c r="B75" s="162" t="s">
        <v>51</v>
      </c>
      <c r="C75" s="163">
        <v>99911</v>
      </c>
      <c r="D75" s="163">
        <v>100771</v>
      </c>
      <c r="E75"/>
    </row>
    <row r="76" spans="1:5">
      <c r="A76" s="162" t="s">
        <v>987</v>
      </c>
      <c r="B76" s="162" t="s">
        <v>469</v>
      </c>
      <c r="C76" s="163">
        <v>1714604</v>
      </c>
      <c r="D76" s="163">
        <v>1567325</v>
      </c>
      <c r="E76"/>
    </row>
    <row r="77" spans="1:5">
      <c r="A77" s="162" t="s">
        <v>896</v>
      </c>
      <c r="B77" s="162" t="s">
        <v>834</v>
      </c>
      <c r="C77" s="163">
        <v>116700</v>
      </c>
      <c r="D77" s="163">
        <v>116700</v>
      </c>
      <c r="E77"/>
    </row>
    <row r="78" spans="1:5">
      <c r="A78" s="162" t="s">
        <v>965</v>
      </c>
      <c r="B78" s="162" t="s">
        <v>53</v>
      </c>
      <c r="C78" s="163">
        <v>0</v>
      </c>
      <c r="D78" s="163">
        <v>-99993</v>
      </c>
      <c r="E78"/>
    </row>
    <row r="79" spans="1:5">
      <c r="A79" s="162" t="s">
        <v>897</v>
      </c>
      <c r="B79" s="162" t="s">
        <v>54</v>
      </c>
      <c r="C79" s="163">
        <v>12984</v>
      </c>
      <c r="D79" s="163">
        <v>2255</v>
      </c>
      <c r="E79"/>
    </row>
    <row r="80" spans="1:5">
      <c r="A80" s="162" t="s">
        <v>898</v>
      </c>
      <c r="B80" s="162" t="s">
        <v>55</v>
      </c>
      <c r="C80" s="163">
        <v>208</v>
      </c>
      <c r="D80" s="163">
        <v>1904</v>
      </c>
      <c r="E80"/>
    </row>
    <row r="81" spans="1:5">
      <c r="A81" s="162" t="s">
        <v>988</v>
      </c>
      <c r="B81" s="162" t="s">
        <v>56</v>
      </c>
      <c r="C81" s="163">
        <v>-1881</v>
      </c>
      <c r="D81" s="163">
        <v>-2651</v>
      </c>
      <c r="E81"/>
    </row>
    <row r="82" spans="1:5">
      <c r="A82" s="162" t="s">
        <v>899</v>
      </c>
      <c r="B82" s="162" t="s">
        <v>57</v>
      </c>
      <c r="C82" s="163">
        <v>91271</v>
      </c>
      <c r="D82" s="163">
        <v>347093</v>
      </c>
      <c r="E82"/>
    </row>
    <row r="83" spans="1:5">
      <c r="A83" s="215" t="s">
        <v>989</v>
      </c>
      <c r="B83" s="215" t="s">
        <v>990</v>
      </c>
      <c r="C83" s="221"/>
      <c r="D83" s="221"/>
      <c r="E83"/>
    </row>
    <row r="84" spans="1:5">
      <c r="A84" s="232" t="s">
        <v>901</v>
      </c>
      <c r="B84" s="232" t="s">
        <v>521</v>
      </c>
      <c r="C84" s="233">
        <v>30041</v>
      </c>
      <c r="D84" s="233">
        <v>36186</v>
      </c>
      <c r="E84"/>
    </row>
    <row r="85" spans="1:5">
      <c r="A85" s="162" t="s">
        <v>216</v>
      </c>
      <c r="B85" s="162" t="s">
        <v>61</v>
      </c>
      <c r="C85" s="163">
        <v>18206</v>
      </c>
      <c r="D85" s="163">
        <v>18883</v>
      </c>
      <c r="E85"/>
    </row>
    <row r="86" spans="1:5">
      <c r="A86" s="162" t="s">
        <v>225</v>
      </c>
      <c r="B86" s="162" t="s">
        <v>70</v>
      </c>
      <c r="C86" s="163">
        <v>2500</v>
      </c>
      <c r="D86" s="163">
        <v>2620</v>
      </c>
      <c r="E86"/>
    </row>
    <row r="87" spans="1:5">
      <c r="A87" s="162" t="s">
        <v>991</v>
      </c>
      <c r="B87" s="162" t="s">
        <v>63</v>
      </c>
      <c r="C87" s="163">
        <v>46</v>
      </c>
      <c r="D87" s="163">
        <v>50</v>
      </c>
      <c r="E87"/>
    </row>
    <row r="88" spans="1:5">
      <c r="A88" s="162" t="s">
        <v>902</v>
      </c>
      <c r="B88" s="162" t="s">
        <v>64</v>
      </c>
      <c r="C88" s="163">
        <v>2753</v>
      </c>
      <c r="D88" s="163">
        <v>3669</v>
      </c>
      <c r="E88"/>
    </row>
    <row r="89" spans="1:5">
      <c r="A89" s="162" t="s">
        <v>992</v>
      </c>
      <c r="B89" s="162" t="s">
        <v>522</v>
      </c>
      <c r="C89" s="163">
        <v>366</v>
      </c>
      <c r="D89" s="163">
        <v>366</v>
      </c>
      <c r="E89"/>
    </row>
    <row r="90" spans="1:5">
      <c r="A90" s="162" t="s">
        <v>539</v>
      </c>
      <c r="B90" s="162" t="s">
        <v>66</v>
      </c>
      <c r="C90" s="163">
        <v>6170</v>
      </c>
      <c r="D90" s="163">
        <v>10598</v>
      </c>
      <c r="E90"/>
    </row>
    <row r="91" spans="1:5">
      <c r="A91" s="232" t="s">
        <v>904</v>
      </c>
      <c r="B91" s="232" t="s">
        <v>523</v>
      </c>
      <c r="C91" s="233">
        <v>116759</v>
      </c>
      <c r="D91" s="233">
        <v>204534</v>
      </c>
      <c r="E91"/>
    </row>
    <row r="92" spans="1:5">
      <c r="A92" s="162" t="s">
        <v>215</v>
      </c>
      <c r="B92" s="162" t="s">
        <v>60</v>
      </c>
      <c r="C92" s="163">
        <v>0</v>
      </c>
      <c r="D92" s="163">
        <v>0</v>
      </c>
      <c r="E92"/>
    </row>
    <row r="93" spans="1:5">
      <c r="A93" s="162" t="s">
        <v>993</v>
      </c>
      <c r="B93" s="162" t="s">
        <v>854</v>
      </c>
      <c r="C93" s="163">
        <v>8478</v>
      </c>
      <c r="D93" s="163">
        <v>9578</v>
      </c>
      <c r="E93"/>
    </row>
    <row r="94" spans="1:5">
      <c r="A94" s="162" t="s">
        <v>905</v>
      </c>
      <c r="B94" s="162" t="s">
        <v>68</v>
      </c>
      <c r="C94" s="163">
        <v>49870</v>
      </c>
      <c r="D94" s="163">
        <v>72119</v>
      </c>
      <c r="E94"/>
    </row>
    <row r="95" spans="1:5">
      <c r="A95" s="162" t="s">
        <v>538</v>
      </c>
      <c r="B95" s="162" t="s">
        <v>69</v>
      </c>
      <c r="C95" s="163">
        <v>0</v>
      </c>
      <c r="D95" s="163">
        <v>2116</v>
      </c>
      <c r="E95"/>
    </row>
    <row r="96" spans="1:5">
      <c r="A96" s="162" t="s">
        <v>994</v>
      </c>
      <c r="B96" s="162" t="s">
        <v>524</v>
      </c>
      <c r="C96" s="163">
        <v>10760</v>
      </c>
      <c r="D96" s="163">
        <v>10244</v>
      </c>
      <c r="E96"/>
    </row>
    <row r="97" spans="1:5">
      <c r="A97" s="162" t="s">
        <v>995</v>
      </c>
      <c r="B97" s="162" t="s">
        <v>855</v>
      </c>
      <c r="C97" s="163">
        <v>25611</v>
      </c>
      <c r="D97" s="163">
        <v>22425</v>
      </c>
      <c r="E97"/>
    </row>
    <row r="98" spans="1:5">
      <c r="A98" s="162" t="s">
        <v>996</v>
      </c>
      <c r="B98" s="162" t="s">
        <v>997</v>
      </c>
      <c r="C98" s="163">
        <v>10</v>
      </c>
      <c r="D98" s="163">
        <v>10</v>
      </c>
      <c r="E98"/>
    </row>
    <row r="99" spans="1:5">
      <c r="A99" s="162" t="s">
        <v>998</v>
      </c>
      <c r="B99" s="162" t="s">
        <v>857</v>
      </c>
      <c r="C99" s="163">
        <v>22030</v>
      </c>
      <c r="D99" s="163">
        <v>88042</v>
      </c>
      <c r="E99"/>
    </row>
    <row r="100" spans="1:5">
      <c r="A100" s="232" t="s">
        <v>894</v>
      </c>
      <c r="B100" s="232" t="s">
        <v>525</v>
      </c>
      <c r="C100" s="233">
        <v>2180597</v>
      </c>
      <c r="D100" s="233">
        <v>2274124</v>
      </c>
      <c r="E100"/>
    </row>
    <row r="101" spans="1:5">
      <c r="A101" s="269"/>
    </row>
    <row r="103" spans="1:5" ht="24">
      <c r="A103" s="133" t="s">
        <v>760</v>
      </c>
      <c r="B103" s="133" t="s">
        <v>436</v>
      </c>
      <c r="E103" s="196"/>
    </row>
    <row r="104" spans="1:5" ht="20.399999999999999">
      <c r="A104" s="224" t="s">
        <v>280</v>
      </c>
      <c r="B104" s="224" t="s">
        <v>119</v>
      </c>
      <c r="C104" s="214" t="str">
        <f>C6</f>
        <v>01.01.2023-30.06.2023</v>
      </c>
      <c r="D104" s="214" t="str">
        <f>D6</f>
        <v>01.01.2022-30.06.2022*</v>
      </c>
    </row>
    <row r="105" spans="1:5">
      <c r="A105" s="222" t="s">
        <v>542</v>
      </c>
      <c r="B105" s="222" t="s">
        <v>74</v>
      </c>
      <c r="C105" s="5"/>
      <c r="D105" s="5"/>
    </row>
    <row r="106" spans="1:5">
      <c r="A106" s="223" t="s">
        <v>999</v>
      </c>
      <c r="B106" s="223" t="s">
        <v>738</v>
      </c>
      <c r="C106" s="5">
        <f>C25</f>
        <v>91271</v>
      </c>
      <c r="D106" s="5">
        <f>D25</f>
        <v>113746</v>
      </c>
    </row>
    <row r="107" spans="1:5">
      <c r="A107" s="223" t="s">
        <v>233</v>
      </c>
      <c r="B107" s="223" t="s">
        <v>75</v>
      </c>
      <c r="C107" s="5">
        <f>SUM(C108:C118)</f>
        <v>21148</v>
      </c>
      <c r="D107" s="5">
        <f>SUM(D108:D118)</f>
        <v>23992</v>
      </c>
    </row>
    <row r="108" spans="1:5">
      <c r="A108" s="170" t="s">
        <v>906</v>
      </c>
      <c r="B108" s="170" t="s">
        <v>745</v>
      </c>
      <c r="C108" s="168">
        <v>6611</v>
      </c>
      <c r="D108" s="168">
        <v>7346</v>
      </c>
    </row>
    <row r="109" spans="1:5">
      <c r="A109" s="170" t="s">
        <v>907</v>
      </c>
      <c r="B109" s="170" t="s">
        <v>845</v>
      </c>
      <c r="C109" s="168">
        <v>43213</v>
      </c>
      <c r="D109" s="168">
        <v>36215</v>
      </c>
    </row>
    <row r="110" spans="1:5">
      <c r="A110" s="170" t="s">
        <v>1000</v>
      </c>
      <c r="B110" s="170" t="s">
        <v>1001</v>
      </c>
      <c r="C110" s="168">
        <v>18842</v>
      </c>
      <c r="D110" s="168">
        <v>-4855</v>
      </c>
    </row>
    <row r="111" spans="1:5">
      <c r="A111" s="170" t="s">
        <v>909</v>
      </c>
      <c r="B111" s="170" t="s">
        <v>633</v>
      </c>
      <c r="C111" s="168">
        <v>-25225</v>
      </c>
      <c r="D111" s="168">
        <v>-17553</v>
      </c>
    </row>
    <row r="112" spans="1:5">
      <c r="A112" s="170" t="s">
        <v>910</v>
      </c>
      <c r="B112" s="170" t="s">
        <v>1002</v>
      </c>
      <c r="C112" s="168">
        <v>-43042</v>
      </c>
      <c r="D112" s="168">
        <v>1486</v>
      </c>
    </row>
    <row r="113" spans="1:4">
      <c r="A113" s="170" t="s">
        <v>911</v>
      </c>
      <c r="B113" s="170" t="s">
        <v>80</v>
      </c>
      <c r="C113" s="168">
        <v>-49904</v>
      </c>
      <c r="D113" s="168">
        <v>-50187</v>
      </c>
    </row>
    <row r="114" spans="1:4">
      <c r="A114" s="170" t="s">
        <v>912</v>
      </c>
      <c r="B114" s="170" t="s">
        <v>81</v>
      </c>
      <c r="C114" s="168">
        <v>4583</v>
      </c>
      <c r="D114" s="168">
        <v>750</v>
      </c>
    </row>
    <row r="115" spans="1:4">
      <c r="A115" s="170" t="s">
        <v>913</v>
      </c>
      <c r="B115" s="170" t="s">
        <v>82</v>
      </c>
      <c r="C115" s="168">
        <v>78922</v>
      </c>
      <c r="D115" s="168">
        <v>72643</v>
      </c>
    </row>
    <row r="116" spans="1:4">
      <c r="A116" s="170" t="s">
        <v>914</v>
      </c>
      <c r="B116" s="170" t="s">
        <v>565</v>
      </c>
      <c r="C116" s="168">
        <v>-15429</v>
      </c>
      <c r="D116" s="168">
        <v>7523</v>
      </c>
    </row>
    <row r="117" spans="1:4">
      <c r="A117" s="170" t="s">
        <v>241</v>
      </c>
      <c r="B117" s="170" t="s">
        <v>566</v>
      </c>
      <c r="C117" s="168">
        <v>-8112</v>
      </c>
      <c r="D117" s="168">
        <v>-34673</v>
      </c>
    </row>
    <row r="118" spans="1:4">
      <c r="A118" s="170" t="s">
        <v>242</v>
      </c>
      <c r="B118" s="170" t="s">
        <v>84</v>
      </c>
      <c r="C118" s="168">
        <v>10689</v>
      </c>
      <c r="D118" s="168">
        <v>5297</v>
      </c>
    </row>
    <row r="119" spans="1:4">
      <c r="A119" s="223" t="s">
        <v>915</v>
      </c>
      <c r="B119" s="223" t="s">
        <v>85</v>
      </c>
      <c r="C119" s="5">
        <f>SUM(C106:C107)</f>
        <v>112419</v>
      </c>
      <c r="D119" s="5">
        <f t="shared" ref="D119" si="0">SUM(D106:D107)</f>
        <v>137738</v>
      </c>
    </row>
    <row r="120" spans="1:4">
      <c r="A120" s="170" t="s">
        <v>875</v>
      </c>
      <c r="B120" s="170" t="s">
        <v>747</v>
      </c>
      <c r="C120" s="168">
        <v>13496</v>
      </c>
      <c r="D120" s="168">
        <v>15236</v>
      </c>
    </row>
    <row r="121" spans="1:4">
      <c r="A121" s="170" t="s">
        <v>787</v>
      </c>
      <c r="B121" s="170" t="s">
        <v>964</v>
      </c>
      <c r="C121" s="168">
        <v>15960</v>
      </c>
      <c r="D121" s="168">
        <v>24634</v>
      </c>
    </row>
    <row r="122" spans="1:4">
      <c r="A122" s="170" t="s">
        <v>916</v>
      </c>
      <c r="B122" s="170" t="s">
        <v>748</v>
      </c>
      <c r="C122" s="168">
        <v>-20276</v>
      </c>
      <c r="D122" s="168">
        <v>-34952</v>
      </c>
    </row>
    <row r="123" spans="1:4">
      <c r="A123" s="222" t="s">
        <v>917</v>
      </c>
      <c r="B123" s="222" t="s">
        <v>569</v>
      </c>
      <c r="C123" s="5">
        <f>SUM(C119:C122)</f>
        <v>121599</v>
      </c>
      <c r="D123" s="5">
        <f>SUM(D119:D122)</f>
        <v>142656</v>
      </c>
    </row>
    <row r="124" spans="1:4" ht="15" customHeight="1">
      <c r="A124" s="222" t="s">
        <v>918</v>
      </c>
      <c r="B124" s="222" t="s">
        <v>88</v>
      </c>
      <c r="C124" s="5"/>
      <c r="D124" s="5"/>
    </row>
    <row r="125" spans="1:4">
      <c r="A125" s="223" t="s">
        <v>249</v>
      </c>
      <c r="B125" s="223" t="s">
        <v>89</v>
      </c>
      <c r="C125" s="5">
        <f>SUM(C126:C137)</f>
        <v>420885</v>
      </c>
      <c r="D125" s="5">
        <f t="shared" ref="D125" si="1">SUM(D126:D137)</f>
        <v>461761</v>
      </c>
    </row>
    <row r="126" spans="1:4">
      <c r="A126" s="170" t="s">
        <v>920</v>
      </c>
      <c r="B126" s="170" t="s">
        <v>487</v>
      </c>
      <c r="C126" s="168">
        <v>514</v>
      </c>
      <c r="D126" s="168">
        <v>14</v>
      </c>
    </row>
    <row r="127" spans="1:4">
      <c r="A127" s="170" t="s">
        <v>657</v>
      </c>
      <c r="B127" s="170" t="s">
        <v>654</v>
      </c>
      <c r="C127" s="168">
        <v>0</v>
      </c>
      <c r="D127" s="168">
        <v>0</v>
      </c>
    </row>
    <row r="128" spans="1:4">
      <c r="A128" s="170" t="s">
        <v>710</v>
      </c>
      <c r="B128" s="170" t="s">
        <v>705</v>
      </c>
      <c r="C128" s="168">
        <v>0</v>
      </c>
      <c r="D128" s="168">
        <v>0</v>
      </c>
    </row>
    <row r="129" spans="1:4">
      <c r="A129" s="170" t="s">
        <v>252</v>
      </c>
      <c r="B129" s="170" t="s">
        <v>92</v>
      </c>
      <c r="C129" s="168">
        <v>0</v>
      </c>
      <c r="D129" s="168">
        <v>0</v>
      </c>
    </row>
    <row r="130" spans="1:4">
      <c r="A130" s="170" t="s">
        <v>828</v>
      </c>
      <c r="B130" s="170" t="s">
        <v>823</v>
      </c>
      <c r="C130" s="168">
        <v>0</v>
      </c>
      <c r="D130" s="168">
        <v>0</v>
      </c>
    </row>
    <row r="131" spans="1:4">
      <c r="A131" s="170" t="s">
        <v>861</v>
      </c>
      <c r="B131" s="170" t="s">
        <v>849</v>
      </c>
      <c r="C131" s="168">
        <v>0</v>
      </c>
      <c r="D131" s="168">
        <v>11910</v>
      </c>
    </row>
    <row r="132" spans="1:4">
      <c r="A132" s="170" t="s">
        <v>921</v>
      </c>
      <c r="B132" s="170" t="s">
        <v>615</v>
      </c>
      <c r="C132" s="168">
        <v>329970</v>
      </c>
      <c r="D132" s="168">
        <v>265000</v>
      </c>
    </row>
    <row r="133" spans="1:4">
      <c r="A133" s="170" t="s">
        <v>922</v>
      </c>
      <c r="B133" s="170" t="s">
        <v>789</v>
      </c>
      <c r="C133" s="168">
        <v>56411</v>
      </c>
      <c r="D133" s="168">
        <v>173090</v>
      </c>
    </row>
    <row r="134" spans="1:4">
      <c r="A134" s="170" t="s">
        <v>775</v>
      </c>
      <c r="B134" s="170" t="s">
        <v>779</v>
      </c>
      <c r="C134" s="168">
        <v>6479</v>
      </c>
      <c r="D134" s="168">
        <v>2102</v>
      </c>
    </row>
    <row r="135" spans="1:4">
      <c r="A135" s="170" t="s">
        <v>1003</v>
      </c>
      <c r="B135" s="170" t="s">
        <v>840</v>
      </c>
      <c r="C135" s="168">
        <v>17195</v>
      </c>
      <c r="D135" s="168">
        <v>9018</v>
      </c>
    </row>
    <row r="136" spans="1:4">
      <c r="A136" s="170" t="s">
        <v>790</v>
      </c>
      <c r="B136" s="170" t="s">
        <v>791</v>
      </c>
      <c r="C136" s="168">
        <v>10273</v>
      </c>
      <c r="D136" s="168">
        <v>0</v>
      </c>
    </row>
    <row r="137" spans="1:4">
      <c r="A137" s="170" t="s">
        <v>1004</v>
      </c>
      <c r="B137" s="170" t="s">
        <v>792</v>
      </c>
      <c r="C137" s="168">
        <v>43</v>
      </c>
      <c r="D137" s="168">
        <v>627</v>
      </c>
    </row>
    <row r="138" spans="1:4">
      <c r="A138" s="223" t="s">
        <v>255</v>
      </c>
      <c r="B138" s="223" t="s">
        <v>94</v>
      </c>
      <c r="C138" s="5">
        <f>SUM(C139:C154)</f>
        <v>569258</v>
      </c>
      <c r="D138" s="5">
        <f>SUM(D139:D154)</f>
        <v>328833</v>
      </c>
    </row>
    <row r="139" spans="1:4">
      <c r="A139" s="170" t="s">
        <v>926</v>
      </c>
      <c r="B139" s="170" t="s">
        <v>1005</v>
      </c>
      <c r="C139" s="168">
        <v>29696</v>
      </c>
      <c r="D139" s="168">
        <v>25621</v>
      </c>
    </row>
    <row r="140" spans="1:4">
      <c r="A140" s="170" t="s">
        <v>887</v>
      </c>
      <c r="B140" s="170" t="s">
        <v>416</v>
      </c>
      <c r="C140" s="168">
        <v>162616</v>
      </c>
      <c r="D140" s="168">
        <v>89710</v>
      </c>
    </row>
    <row r="141" spans="1:4">
      <c r="A141" s="170" t="s">
        <v>1006</v>
      </c>
      <c r="B141" s="170" t="s">
        <v>1007</v>
      </c>
      <c r="C141" s="168">
        <v>380</v>
      </c>
      <c r="D141" s="168">
        <v>0</v>
      </c>
    </row>
    <row r="142" spans="1:4">
      <c r="A142" s="170" t="s">
        <v>658</v>
      </c>
      <c r="B142" s="170" t="s">
        <v>655</v>
      </c>
      <c r="C142" s="168"/>
      <c r="D142" s="168"/>
    </row>
    <row r="143" spans="1:4">
      <c r="A143" s="170" t="s">
        <v>927</v>
      </c>
      <c r="B143" s="170" t="s">
        <v>956</v>
      </c>
      <c r="C143" s="168">
        <v>98</v>
      </c>
      <c r="D143" s="168">
        <v>145</v>
      </c>
    </row>
    <row r="144" spans="1:4">
      <c r="A144" s="170" t="s">
        <v>776</v>
      </c>
      <c r="B144" s="170" t="s">
        <v>780</v>
      </c>
      <c r="C144" s="168">
        <v>4215</v>
      </c>
      <c r="D144" s="168">
        <v>3400</v>
      </c>
    </row>
    <row r="145" spans="1:8">
      <c r="A145" s="170" t="s">
        <v>694</v>
      </c>
      <c r="B145" s="170" t="s">
        <v>628</v>
      </c>
      <c r="C145" s="168">
        <v>0</v>
      </c>
      <c r="D145" s="168">
        <v>0</v>
      </c>
    </row>
    <row r="146" spans="1:8" s="196" customFormat="1">
      <c r="A146" s="170" t="s">
        <v>1008</v>
      </c>
      <c r="B146" s="170" t="s">
        <v>957</v>
      </c>
      <c r="C146" s="168"/>
      <c r="D146" s="168"/>
      <c r="E146" s="98"/>
      <c r="F146" s="98"/>
      <c r="G146" s="98"/>
      <c r="H146" s="98"/>
    </row>
    <row r="147" spans="1:8" s="196" customFormat="1">
      <c r="A147" s="170" t="s">
        <v>1008</v>
      </c>
      <c r="B147" s="170" t="s">
        <v>1009</v>
      </c>
      <c r="C147" s="168">
        <v>3515</v>
      </c>
      <c r="D147" s="168">
        <v>0</v>
      </c>
      <c r="E147" s="98"/>
      <c r="F147" s="98"/>
      <c r="H147" s="98"/>
    </row>
    <row r="148" spans="1:8" s="196" customFormat="1">
      <c r="A148" s="170" t="s">
        <v>966</v>
      </c>
      <c r="B148" s="170" t="s">
        <v>958</v>
      </c>
      <c r="C148" s="168">
        <v>0</v>
      </c>
      <c r="D148" s="168">
        <v>0</v>
      </c>
      <c r="E148" s="98"/>
      <c r="F148" s="98"/>
      <c r="H148" s="98"/>
    </row>
    <row r="149" spans="1:8">
      <c r="A149" s="170" t="s">
        <v>682</v>
      </c>
      <c r="B149" s="170" t="s">
        <v>676</v>
      </c>
      <c r="C149" s="168"/>
      <c r="D149" s="168"/>
    </row>
    <row r="150" spans="1:8">
      <c r="A150" s="170" t="s">
        <v>1010</v>
      </c>
      <c r="B150" s="170" t="s">
        <v>572</v>
      </c>
      <c r="C150" s="168">
        <v>309765</v>
      </c>
      <c r="D150" s="168">
        <v>0</v>
      </c>
    </row>
    <row r="151" spans="1:8">
      <c r="A151" s="170" t="s">
        <v>929</v>
      </c>
      <c r="B151" s="170" t="s">
        <v>781</v>
      </c>
      <c r="C151" s="168">
        <v>58973</v>
      </c>
      <c r="D151" s="168">
        <v>168120</v>
      </c>
    </row>
    <row r="152" spans="1:8">
      <c r="A152" s="170" t="s">
        <v>1011</v>
      </c>
      <c r="B152" s="170" t="s">
        <v>825</v>
      </c>
      <c r="C152" s="168">
        <v>0</v>
      </c>
      <c r="D152" s="168">
        <v>15763</v>
      </c>
    </row>
    <row r="153" spans="1:8">
      <c r="A153" s="170" t="s">
        <v>1012</v>
      </c>
      <c r="B153" s="170" t="s">
        <v>850</v>
      </c>
      <c r="C153" s="168"/>
      <c r="D153" s="168">
        <v>26010</v>
      </c>
    </row>
    <row r="154" spans="1:8">
      <c r="A154" s="170" t="s">
        <v>259</v>
      </c>
      <c r="B154" s="170" t="s">
        <v>98</v>
      </c>
      <c r="C154" s="168">
        <v>0</v>
      </c>
      <c r="D154" s="168">
        <v>64</v>
      </c>
    </row>
    <row r="155" spans="1:8">
      <c r="A155" s="222" t="s">
        <v>1013</v>
      </c>
      <c r="B155" s="222" t="s">
        <v>573</v>
      </c>
      <c r="C155" s="5">
        <f>C125-C138</f>
        <v>-148373</v>
      </c>
      <c r="D155" s="5">
        <f>D125-D138</f>
        <v>132928</v>
      </c>
    </row>
    <row r="156" spans="1:8">
      <c r="A156" s="222" t="s">
        <v>1014</v>
      </c>
      <c r="B156" s="222" t="s">
        <v>580</v>
      </c>
      <c r="C156" s="5"/>
      <c r="D156" s="5"/>
    </row>
    <row r="157" spans="1:8">
      <c r="A157" s="223" t="s">
        <v>1015</v>
      </c>
      <c r="B157" s="223" t="s">
        <v>89</v>
      </c>
      <c r="C157" s="5">
        <f>SUM(C158:C161)</f>
        <v>29</v>
      </c>
      <c r="D157" s="5">
        <f>SUM(D158:D161)</f>
        <v>20</v>
      </c>
    </row>
    <row r="158" spans="1:8">
      <c r="A158" s="170" t="s">
        <v>805</v>
      </c>
      <c r="B158" s="170" t="s">
        <v>806</v>
      </c>
      <c r="C158" s="168">
        <v>0</v>
      </c>
      <c r="D158" s="168">
        <v>0</v>
      </c>
    </row>
    <row r="159" spans="1:8">
      <c r="A159" s="170" t="s">
        <v>215</v>
      </c>
      <c r="B159" s="170" t="s">
        <v>60</v>
      </c>
      <c r="C159" s="168">
        <v>0</v>
      </c>
      <c r="D159" s="168">
        <v>0</v>
      </c>
    </row>
    <row r="160" spans="1:8">
      <c r="A160" s="170" t="s">
        <v>935</v>
      </c>
      <c r="B160" s="170" t="s">
        <v>707</v>
      </c>
      <c r="C160" s="168">
        <v>28</v>
      </c>
      <c r="D160" s="168">
        <v>20</v>
      </c>
    </row>
    <row r="161" spans="1:12">
      <c r="A161" s="170" t="s">
        <v>659</v>
      </c>
      <c r="B161" s="170" t="s">
        <v>111</v>
      </c>
      <c r="C161" s="168">
        <v>1</v>
      </c>
      <c r="D161" s="168">
        <v>0</v>
      </c>
    </row>
    <row r="162" spans="1:12">
      <c r="A162" s="223" t="s">
        <v>1016</v>
      </c>
      <c r="B162" s="223" t="s">
        <v>1017</v>
      </c>
      <c r="C162" s="5">
        <f>SUM(C163:C168)</f>
        <v>101746</v>
      </c>
      <c r="D162" s="5">
        <f t="shared" ref="D162" si="2">SUM(D163:D168)</f>
        <v>2161</v>
      </c>
    </row>
    <row r="163" spans="1:12">
      <c r="A163" s="170" t="s">
        <v>629</v>
      </c>
      <c r="B163" s="170" t="s">
        <v>628</v>
      </c>
      <c r="C163" s="168">
        <v>0</v>
      </c>
      <c r="D163" s="168">
        <v>0</v>
      </c>
      <c r="L163" s="139"/>
    </row>
    <row r="164" spans="1:12">
      <c r="A164" s="170"/>
      <c r="B164" s="170" t="s">
        <v>959</v>
      </c>
      <c r="C164" s="168">
        <v>0</v>
      </c>
      <c r="D164" s="168">
        <v>0</v>
      </c>
      <c r="L164" s="139"/>
    </row>
    <row r="165" spans="1:12">
      <c r="A165" s="170" t="s">
        <v>696</v>
      </c>
      <c r="B165" s="170" t="s">
        <v>105</v>
      </c>
      <c r="C165" s="168">
        <v>99911</v>
      </c>
      <c r="D165" s="168">
        <v>0</v>
      </c>
      <c r="L165" s="139"/>
    </row>
    <row r="166" spans="1:12" ht="22.8">
      <c r="A166" s="170" t="s">
        <v>795</v>
      </c>
      <c r="B166" s="281" t="s">
        <v>960</v>
      </c>
      <c r="C166" s="168">
        <v>0</v>
      </c>
      <c r="D166" s="168">
        <v>0</v>
      </c>
      <c r="L166" s="139"/>
    </row>
    <row r="167" spans="1:12" ht="15" customHeight="1">
      <c r="A167" s="170" t="s">
        <v>937</v>
      </c>
      <c r="B167" s="170" t="s">
        <v>708</v>
      </c>
      <c r="C167" s="168">
        <v>1441</v>
      </c>
      <c r="D167" s="168">
        <v>1894</v>
      </c>
    </row>
    <row r="168" spans="1:12">
      <c r="A168" s="170" t="s">
        <v>1018</v>
      </c>
      <c r="B168" s="170" t="s">
        <v>111</v>
      </c>
      <c r="C168" s="168">
        <v>394</v>
      </c>
      <c r="D168" s="168">
        <v>267</v>
      </c>
    </row>
    <row r="169" spans="1:12">
      <c r="A169" s="222" t="s">
        <v>938</v>
      </c>
      <c r="B169" s="222" t="s">
        <v>575</v>
      </c>
      <c r="C169" s="5">
        <f>C157-C162</f>
        <v>-101717</v>
      </c>
      <c r="D169" s="5">
        <f>D157-D162</f>
        <v>-2141</v>
      </c>
    </row>
    <row r="170" spans="1:12">
      <c r="A170" s="222" t="s">
        <v>939</v>
      </c>
      <c r="B170" s="222" t="s">
        <v>576</v>
      </c>
      <c r="C170" s="5">
        <f>C123+C155+C169</f>
        <v>-128491</v>
      </c>
      <c r="D170" s="5">
        <f>D123+D155+D169</f>
        <v>273443</v>
      </c>
    </row>
    <row r="171" spans="1:12">
      <c r="A171" s="222" t="s">
        <v>940</v>
      </c>
      <c r="B171" s="222" t="s">
        <v>577</v>
      </c>
      <c r="C171" s="5">
        <f>C170</f>
        <v>-128491</v>
      </c>
      <c r="D171" s="5">
        <f>D170</f>
        <v>273443</v>
      </c>
    </row>
    <row r="172" spans="1:12">
      <c r="A172" s="222" t="s">
        <v>941</v>
      </c>
      <c r="B172" s="222" t="s">
        <v>578</v>
      </c>
      <c r="C172" s="5">
        <v>277827</v>
      </c>
      <c r="D172" s="5">
        <v>411586</v>
      </c>
    </row>
    <row r="173" spans="1:12">
      <c r="A173" s="222" t="s">
        <v>1019</v>
      </c>
      <c r="B173" s="222" t="s">
        <v>579</v>
      </c>
      <c r="C173" s="5">
        <f>C171+C172</f>
        <v>149336</v>
      </c>
      <c r="D173" s="5">
        <f>D171+D172</f>
        <v>685029</v>
      </c>
    </row>
    <row r="174" spans="1:12">
      <c r="A174" s="269" t="s">
        <v>541</v>
      </c>
      <c r="B174" s="149"/>
      <c r="C174" s="150"/>
      <c r="D174" s="150"/>
    </row>
    <row r="175" spans="1:12">
      <c r="A175" s="158"/>
      <c r="B175" s="149"/>
      <c r="C175" s="150"/>
      <c r="D175" s="150"/>
    </row>
    <row r="176" spans="1:12">
      <c r="A176" s="158"/>
      <c r="B176" s="149"/>
      <c r="C176" s="150"/>
      <c r="D176" s="150"/>
    </row>
    <row r="177" spans="1:11">
      <c r="A177" s="158"/>
      <c r="B177" s="149"/>
      <c r="C177" s="150"/>
      <c r="D177" s="150"/>
    </row>
    <row r="178" spans="1:11">
      <c r="A178" s="158"/>
      <c r="B178" s="149"/>
      <c r="C178" s="150"/>
      <c r="D178" s="150"/>
    </row>
    <row r="179" spans="1:11">
      <c r="A179" s="158"/>
      <c r="B179" s="149"/>
      <c r="C179" s="150"/>
      <c r="D179" s="150"/>
    </row>
    <row r="180" spans="1:11">
      <c r="A180" s="158"/>
      <c r="B180" s="149"/>
      <c r="C180" s="150"/>
      <c r="D180" s="150"/>
    </row>
    <row r="181" spans="1:11" s="196" customFormat="1">
      <c r="A181" s="271"/>
      <c r="B181" s="282"/>
      <c r="C181" s="283"/>
      <c r="D181" s="283"/>
    </row>
    <row r="182" spans="1:11">
      <c r="A182" s="158"/>
      <c r="B182" s="149"/>
      <c r="C182" s="150"/>
      <c r="D182" s="150"/>
    </row>
    <row r="183" spans="1:11" ht="36">
      <c r="A183" s="308" t="s">
        <v>761</v>
      </c>
      <c r="B183" s="308" t="s">
        <v>604</v>
      </c>
      <c r="C183" s="312" t="s">
        <v>1021</v>
      </c>
      <c r="D183" s="313"/>
      <c r="E183" s="313"/>
      <c r="F183" s="314"/>
      <c r="H183" s="312" t="s">
        <v>1022</v>
      </c>
      <c r="I183" s="313"/>
      <c r="J183" s="313"/>
      <c r="K183" s="314"/>
    </row>
    <row r="184" spans="1:11" ht="48">
      <c r="A184" s="315" t="s">
        <v>403</v>
      </c>
      <c r="B184" s="316" t="s">
        <v>118</v>
      </c>
      <c r="C184" s="321" t="s">
        <v>413</v>
      </c>
      <c r="D184" s="321" t="s">
        <v>414</v>
      </c>
      <c r="E184" s="235" t="s">
        <v>120</v>
      </c>
      <c r="F184" s="235" t="s">
        <v>121</v>
      </c>
      <c r="H184" s="321" t="s">
        <v>413</v>
      </c>
      <c r="I184" s="321" t="s">
        <v>414</v>
      </c>
      <c r="J184" s="235" t="s">
        <v>120</v>
      </c>
      <c r="K184" s="235" t="s">
        <v>121</v>
      </c>
    </row>
    <row r="185" spans="1:11" ht="60">
      <c r="A185" s="315"/>
      <c r="B185" s="316"/>
      <c r="C185" s="322"/>
      <c r="D185" s="322"/>
      <c r="E185" s="235" t="s">
        <v>586</v>
      </c>
      <c r="F185" s="235" t="s">
        <v>285</v>
      </c>
      <c r="H185" s="322"/>
      <c r="I185" s="322"/>
      <c r="J185" s="235" t="s">
        <v>586</v>
      </c>
      <c r="K185" s="235" t="s">
        <v>285</v>
      </c>
    </row>
    <row r="186" spans="1:11">
      <c r="A186" s="172" t="s">
        <v>151</v>
      </c>
      <c r="B186" s="222" t="s">
        <v>0</v>
      </c>
      <c r="C186" s="225">
        <f>SUM(C187:C189)</f>
        <v>244271</v>
      </c>
      <c r="D186" s="225">
        <f>SUM(D187:D189)</f>
        <v>84522</v>
      </c>
      <c r="E186" s="225">
        <f>SUM(E187:E189)</f>
        <v>-3579</v>
      </c>
      <c r="F186" s="225">
        <f>SUM(F187:F189)</f>
        <v>325214</v>
      </c>
      <c r="H186" s="225">
        <v>295488</v>
      </c>
      <c r="I186" s="225">
        <v>88751</v>
      </c>
      <c r="J186" s="225">
        <v>-6323</v>
      </c>
      <c r="K186" s="225">
        <v>377916</v>
      </c>
    </row>
    <row r="187" spans="1:11">
      <c r="A187" s="175" t="s">
        <v>862</v>
      </c>
      <c r="B187" s="217" t="s">
        <v>1</v>
      </c>
      <c r="C187" s="163">
        <v>236595</v>
      </c>
      <c r="D187" s="163">
        <v>0</v>
      </c>
      <c r="E187" s="163">
        <v>1489</v>
      </c>
      <c r="F187" s="163">
        <v>238084</v>
      </c>
      <c r="H187" s="163">
        <v>283471</v>
      </c>
      <c r="I187" s="163">
        <v>0</v>
      </c>
      <c r="J187" s="163">
        <v>2397</v>
      </c>
      <c r="K187" s="163">
        <v>285868</v>
      </c>
    </row>
    <row r="188" spans="1:11">
      <c r="A188" s="175" t="s">
        <v>863</v>
      </c>
      <c r="B188" s="217" t="s">
        <v>2</v>
      </c>
      <c r="C188" s="163">
        <v>506</v>
      </c>
      <c r="D188" s="163">
        <v>439</v>
      </c>
      <c r="E188" s="163">
        <v>-146</v>
      </c>
      <c r="F188" s="163">
        <v>799</v>
      </c>
      <c r="H188" s="163">
        <v>1927</v>
      </c>
      <c r="I188" s="163">
        <v>136</v>
      </c>
      <c r="J188" s="163">
        <v>-828</v>
      </c>
      <c r="K188" s="163">
        <v>1235</v>
      </c>
    </row>
    <row r="189" spans="1:11">
      <c r="A189" s="175" t="s">
        <v>864</v>
      </c>
      <c r="B189" s="217" t="s">
        <v>3</v>
      </c>
      <c r="C189" s="163">
        <v>7170</v>
      </c>
      <c r="D189" s="163">
        <v>84083</v>
      </c>
      <c r="E189" s="163">
        <v>-4922</v>
      </c>
      <c r="F189" s="163">
        <v>86331</v>
      </c>
      <c r="H189" s="163">
        <v>10090</v>
      </c>
      <c r="I189" s="163">
        <v>88615</v>
      </c>
      <c r="J189" s="163">
        <v>-7892</v>
      </c>
      <c r="K189" s="163">
        <v>90813</v>
      </c>
    </row>
    <row r="190" spans="1:11">
      <c r="A190" s="172" t="s">
        <v>865</v>
      </c>
      <c r="B190" s="222" t="s">
        <v>630</v>
      </c>
      <c r="C190" s="225">
        <f>SUM(C191:C192)</f>
        <v>50922</v>
      </c>
      <c r="D190" s="225">
        <f>SUM(D191:D192)</f>
        <v>59752</v>
      </c>
      <c r="E190" s="225">
        <f>SUM(E191:E192)</f>
        <v>-3461</v>
      </c>
      <c r="F190" s="225">
        <f>SUM(F191:F192)</f>
        <v>107213</v>
      </c>
      <c r="H190" s="225">
        <v>43791</v>
      </c>
      <c r="I190" s="225">
        <v>63208</v>
      </c>
      <c r="J190" s="225">
        <v>-5665</v>
      </c>
      <c r="K190" s="225">
        <v>101334</v>
      </c>
    </row>
    <row r="191" spans="1:11">
      <c r="A191" s="175" t="s">
        <v>156</v>
      </c>
      <c r="B191" s="217" t="s">
        <v>5</v>
      </c>
      <c r="C191" s="163">
        <v>42725</v>
      </c>
      <c r="D191" s="163">
        <v>4</v>
      </c>
      <c r="E191" s="163">
        <v>-28</v>
      </c>
      <c r="F191" s="163">
        <v>42701</v>
      </c>
      <c r="H191" s="163">
        <v>37141</v>
      </c>
      <c r="I191" s="163">
        <v>42</v>
      </c>
      <c r="J191" s="163">
        <v>-170</v>
      </c>
      <c r="K191" s="163">
        <v>37013</v>
      </c>
    </row>
    <row r="192" spans="1:11">
      <c r="A192" s="175" t="s">
        <v>687</v>
      </c>
      <c r="B192" s="217" t="s">
        <v>6</v>
      </c>
      <c r="C192" s="163">
        <v>8197</v>
      </c>
      <c r="D192" s="163">
        <v>59748</v>
      </c>
      <c r="E192" s="163">
        <v>-3433</v>
      </c>
      <c r="F192" s="163">
        <v>64512</v>
      </c>
      <c r="H192" s="163">
        <v>6650</v>
      </c>
      <c r="I192" s="163">
        <v>63166</v>
      </c>
      <c r="J192" s="163">
        <v>-5495</v>
      </c>
      <c r="K192" s="163">
        <v>64321</v>
      </c>
    </row>
    <row r="193" spans="1:11">
      <c r="A193" s="176" t="s">
        <v>866</v>
      </c>
      <c r="B193" s="226" t="s">
        <v>735</v>
      </c>
      <c r="C193" s="225">
        <f>C186-C190</f>
        <v>193349</v>
      </c>
      <c r="D193" s="225">
        <f>D186-D190</f>
        <v>24770</v>
      </c>
      <c r="E193" s="225">
        <f>E186-E190</f>
        <v>-118</v>
      </c>
      <c r="F193" s="225">
        <f>F186-F190</f>
        <v>218001</v>
      </c>
      <c r="H193" s="225">
        <v>251697</v>
      </c>
      <c r="I193" s="225">
        <v>25543</v>
      </c>
      <c r="J193" s="225">
        <v>-658</v>
      </c>
      <c r="K193" s="225">
        <v>276582</v>
      </c>
    </row>
    <row r="194" spans="1:11">
      <c r="A194" s="173" t="s">
        <v>867</v>
      </c>
      <c r="B194" s="162" t="s">
        <v>9</v>
      </c>
      <c r="C194" s="163">
        <v>64931</v>
      </c>
      <c r="D194" s="163">
        <v>20184</v>
      </c>
      <c r="E194" s="163">
        <v>-9</v>
      </c>
      <c r="F194" s="163">
        <v>85106</v>
      </c>
      <c r="H194" s="163">
        <v>69844</v>
      </c>
      <c r="I194" s="163">
        <v>20874</v>
      </c>
      <c r="J194" s="163">
        <v>-119</v>
      </c>
      <c r="K194" s="163">
        <v>90599</v>
      </c>
    </row>
    <row r="195" spans="1:11">
      <c r="A195" s="173" t="s">
        <v>868</v>
      </c>
      <c r="B195" s="162" t="s">
        <v>10</v>
      </c>
      <c r="C195" s="163">
        <v>55157</v>
      </c>
      <c r="D195" s="163">
        <v>3926</v>
      </c>
      <c r="E195" s="163">
        <v>-217</v>
      </c>
      <c r="F195" s="163">
        <v>58866</v>
      </c>
      <c r="H195" s="163">
        <v>43031</v>
      </c>
      <c r="I195" s="163">
        <v>3164</v>
      </c>
      <c r="J195" s="163">
        <v>-227</v>
      </c>
      <c r="K195" s="163">
        <v>45968</v>
      </c>
    </row>
    <row r="196" spans="1:11">
      <c r="A196" s="173" t="s">
        <v>869</v>
      </c>
      <c r="B196" s="162" t="s">
        <v>8</v>
      </c>
      <c r="C196" s="163">
        <v>34089</v>
      </c>
      <c r="D196" s="163">
        <v>691</v>
      </c>
      <c r="E196" s="163">
        <v>-1072</v>
      </c>
      <c r="F196" s="163">
        <v>33708</v>
      </c>
      <c r="H196" s="163">
        <v>5362</v>
      </c>
      <c r="I196" s="163">
        <v>2183</v>
      </c>
      <c r="J196" s="163">
        <v>-2159</v>
      </c>
      <c r="K196" s="163">
        <v>5386</v>
      </c>
    </row>
    <row r="197" spans="1:11">
      <c r="A197" s="173" t="s">
        <v>162</v>
      </c>
      <c r="B197" s="162" t="s">
        <v>11</v>
      </c>
      <c r="C197" s="163">
        <v>8946</v>
      </c>
      <c r="D197" s="163">
        <v>629</v>
      </c>
      <c r="E197" s="163">
        <v>-921</v>
      </c>
      <c r="F197" s="163">
        <v>8654</v>
      </c>
      <c r="H197" s="163">
        <v>8379</v>
      </c>
      <c r="I197" s="163">
        <v>1872</v>
      </c>
      <c r="J197" s="163">
        <v>-2342</v>
      </c>
      <c r="K197" s="163">
        <v>7909</v>
      </c>
    </row>
    <row r="198" spans="1:11">
      <c r="A198" s="173" t="s">
        <v>870</v>
      </c>
      <c r="B198" s="162" t="s">
        <v>841</v>
      </c>
      <c r="C198" s="163">
        <v>4</v>
      </c>
      <c r="D198" s="163">
        <v>0</v>
      </c>
      <c r="E198" s="163">
        <v>0</v>
      </c>
      <c r="F198" s="163">
        <v>4</v>
      </c>
      <c r="H198" s="163">
        <v>-8</v>
      </c>
      <c r="I198" s="163">
        <v>0</v>
      </c>
      <c r="J198" s="163">
        <v>0</v>
      </c>
      <c r="K198" s="163">
        <v>-8</v>
      </c>
    </row>
    <row r="199" spans="1:11">
      <c r="A199" s="176" t="s">
        <v>871</v>
      </c>
      <c r="B199" s="226" t="s">
        <v>736</v>
      </c>
      <c r="C199" s="225">
        <f>C193+C196-C194-C195-C197+C198</f>
        <v>98408</v>
      </c>
      <c r="D199" s="225">
        <f>D193+D196-D194-D195-D197+D198</f>
        <v>722</v>
      </c>
      <c r="E199" s="225">
        <f>E193+E196-E194-E195-E197+E198</f>
        <v>-43</v>
      </c>
      <c r="F199" s="225">
        <f>F193+F196-F194-F195-F197+F198</f>
        <v>99087</v>
      </c>
      <c r="H199" s="225">
        <f>H193+H196-H194-H195-H197+H198</f>
        <v>135797</v>
      </c>
      <c r="I199" s="225">
        <f t="shared" ref="I199:K199" si="3">I193+I196-I194-I195-I197+I198</f>
        <v>1816</v>
      </c>
      <c r="J199" s="225">
        <f t="shared" si="3"/>
        <v>-129</v>
      </c>
      <c r="K199" s="225">
        <f t="shared" si="3"/>
        <v>137484</v>
      </c>
    </row>
    <row r="200" spans="1:11">
      <c r="A200" s="173" t="s">
        <v>872</v>
      </c>
      <c r="B200" s="162" t="s">
        <v>13</v>
      </c>
      <c r="C200" s="163">
        <v>50828</v>
      </c>
      <c r="D200" s="163">
        <v>782</v>
      </c>
      <c r="E200" s="163">
        <v>0</v>
      </c>
      <c r="F200" s="163">
        <v>51610</v>
      </c>
      <c r="H200" s="163">
        <v>34910</v>
      </c>
      <c r="I200" s="163">
        <v>4444</v>
      </c>
      <c r="J200" s="163">
        <v>0</v>
      </c>
      <c r="K200" s="163">
        <v>39354</v>
      </c>
    </row>
    <row r="201" spans="1:11">
      <c r="A201" s="173" t="s">
        <v>873</v>
      </c>
      <c r="B201" s="162" t="s">
        <v>14</v>
      </c>
      <c r="C201" s="163">
        <v>28482</v>
      </c>
      <c r="D201" s="163">
        <v>1577</v>
      </c>
      <c r="E201" s="163">
        <v>-89</v>
      </c>
      <c r="F201" s="163">
        <v>29970</v>
      </c>
      <c r="H201" s="163">
        <v>17578</v>
      </c>
      <c r="I201" s="163">
        <v>5694</v>
      </c>
      <c r="J201" s="163">
        <v>-50</v>
      </c>
      <c r="K201" s="163">
        <v>23222</v>
      </c>
    </row>
    <row r="202" spans="1:11">
      <c r="A202" s="176" t="s">
        <v>874</v>
      </c>
      <c r="B202" s="226" t="s">
        <v>737</v>
      </c>
      <c r="C202" s="225">
        <f>C199+C200-C201</f>
        <v>120754</v>
      </c>
      <c r="D202" s="225">
        <f>D199+D200-D201</f>
        <v>-73</v>
      </c>
      <c r="E202" s="225">
        <f>E199+E200-E201</f>
        <v>46</v>
      </c>
      <c r="F202" s="225">
        <f>F199+F200-F201</f>
        <v>120727</v>
      </c>
      <c r="H202" s="225">
        <f>H199+H200-H201</f>
        <v>153129</v>
      </c>
      <c r="I202" s="225">
        <f t="shared" ref="I202:K202" si="4">I199+I200-I201</f>
        <v>566</v>
      </c>
      <c r="J202" s="225">
        <f t="shared" si="4"/>
        <v>-79</v>
      </c>
      <c r="K202" s="225">
        <f t="shared" si="4"/>
        <v>153616</v>
      </c>
    </row>
    <row r="203" spans="1:11">
      <c r="A203" s="173" t="s">
        <v>875</v>
      </c>
      <c r="B203" s="162" t="s">
        <v>17</v>
      </c>
      <c r="C203" s="163">
        <v>29334</v>
      </c>
      <c r="D203" s="163">
        <v>68</v>
      </c>
      <c r="E203" s="163">
        <v>54</v>
      </c>
      <c r="F203" s="163">
        <v>29456</v>
      </c>
      <c r="H203" s="163">
        <v>39654</v>
      </c>
      <c r="I203" s="163">
        <v>213</v>
      </c>
      <c r="J203" s="163">
        <v>3</v>
      </c>
      <c r="K203" s="163">
        <v>39870</v>
      </c>
    </row>
    <row r="204" spans="1:11">
      <c r="A204" s="176" t="s">
        <v>876</v>
      </c>
      <c r="B204" s="226" t="s">
        <v>738</v>
      </c>
      <c r="C204" s="225">
        <f>C202-C203</f>
        <v>91420</v>
      </c>
      <c r="D204" s="225">
        <f>D202-D203</f>
        <v>-141</v>
      </c>
      <c r="E204" s="225">
        <f>E202-E203</f>
        <v>-8</v>
      </c>
      <c r="F204" s="225">
        <f>F202-F203</f>
        <v>91271</v>
      </c>
      <c r="H204" s="225">
        <f>H202-H203</f>
        <v>113475</v>
      </c>
      <c r="I204" s="225">
        <f t="shared" ref="I204:K204" si="5">I202-I203</f>
        <v>353</v>
      </c>
      <c r="J204" s="225">
        <f t="shared" si="5"/>
        <v>-82</v>
      </c>
      <c r="K204" s="225">
        <f t="shared" si="5"/>
        <v>113746</v>
      </c>
    </row>
    <row r="205" spans="1:11">
      <c r="A205" s="173"/>
      <c r="B205" s="162"/>
      <c r="C205" s="163"/>
      <c r="D205" s="163"/>
      <c r="E205" s="163"/>
      <c r="F205" s="163"/>
      <c r="H205" s="163"/>
      <c r="I205" s="163"/>
      <c r="J205" s="163"/>
      <c r="K205" s="163"/>
    </row>
    <row r="206" spans="1:11">
      <c r="A206" s="176" t="s">
        <v>949</v>
      </c>
      <c r="B206" s="226" t="s">
        <v>739</v>
      </c>
      <c r="C206" s="225">
        <f>C204</f>
        <v>91420</v>
      </c>
      <c r="D206" s="225">
        <f>D204</f>
        <v>-141</v>
      </c>
      <c r="E206" s="225">
        <f>E204</f>
        <v>-8</v>
      </c>
      <c r="F206" s="225">
        <f>F204</f>
        <v>91271</v>
      </c>
      <c r="H206" s="225">
        <f>H204</f>
        <v>113475</v>
      </c>
      <c r="I206" s="225">
        <f t="shared" ref="I206:K206" si="6">I204</f>
        <v>353</v>
      </c>
      <c r="J206" s="225">
        <f t="shared" si="6"/>
        <v>-82</v>
      </c>
      <c r="K206" s="225">
        <f t="shared" si="6"/>
        <v>113746</v>
      </c>
    </row>
    <row r="207" spans="1:11" s="139" customFormat="1" ht="11.4">
      <c r="A207" s="269" t="s">
        <v>541</v>
      </c>
    </row>
    <row r="208" spans="1:11" s="139" customFormat="1" ht="11.4">
      <c r="A208" s="270"/>
    </row>
    <row r="209" spans="1:16" s="139" customFormat="1" ht="11.4">
      <c r="A209" s="270"/>
    </row>
    <row r="210" spans="1:16" ht="36">
      <c r="A210" s="308" t="s">
        <v>762</v>
      </c>
      <c r="B210" s="308" t="s">
        <v>438</v>
      </c>
      <c r="C210" s="312">
        <v>45107</v>
      </c>
      <c r="D210" s="313"/>
      <c r="E210" s="313"/>
      <c r="F210" s="314"/>
      <c r="H210" s="312">
        <v>44926</v>
      </c>
      <c r="I210" s="313"/>
      <c r="J210" s="313"/>
      <c r="K210" s="314"/>
      <c r="M210"/>
      <c r="N210"/>
      <c r="O210"/>
      <c r="P210"/>
    </row>
    <row r="211" spans="1:16" ht="48">
      <c r="A211" s="319" t="s">
        <v>203</v>
      </c>
      <c r="B211" s="319" t="s">
        <v>73</v>
      </c>
      <c r="C211" s="321" t="s">
        <v>413</v>
      </c>
      <c r="D211" s="321" t="s">
        <v>414</v>
      </c>
      <c r="E211" s="235" t="s">
        <v>120</v>
      </c>
      <c r="F211" s="235" t="s">
        <v>121</v>
      </c>
      <c r="H211" s="321" t="s">
        <v>413</v>
      </c>
      <c r="I211" s="321" t="s">
        <v>414</v>
      </c>
      <c r="J211" s="235" t="s">
        <v>120</v>
      </c>
      <c r="K211" s="235" t="s">
        <v>121</v>
      </c>
      <c r="M211"/>
      <c r="N211"/>
      <c r="O211"/>
      <c r="P211"/>
    </row>
    <row r="212" spans="1:16" ht="60">
      <c r="A212" s="320"/>
      <c r="B212" s="320"/>
      <c r="C212" s="322"/>
      <c r="D212" s="322"/>
      <c r="E212" s="235" t="s">
        <v>586</v>
      </c>
      <c r="F212" s="235" t="s">
        <v>285</v>
      </c>
      <c r="H212" s="322"/>
      <c r="I212" s="322"/>
      <c r="J212" s="235" t="s">
        <v>586</v>
      </c>
      <c r="K212" s="235" t="s">
        <v>285</v>
      </c>
      <c r="M212"/>
      <c r="N212"/>
      <c r="O212"/>
      <c r="P212"/>
    </row>
    <row r="213" spans="1:16">
      <c r="A213" s="222" t="s">
        <v>181</v>
      </c>
      <c r="B213" s="222" t="s">
        <v>488</v>
      </c>
      <c r="C213" s="227">
        <f>SUM(C214:C224)</f>
        <v>1269324</v>
      </c>
      <c r="D213" s="227">
        <f>SUM(D214:D224)</f>
        <v>44633</v>
      </c>
      <c r="E213" s="227">
        <f>SUM(E214:E224)</f>
        <v>-17281</v>
      </c>
      <c r="F213" s="227">
        <f>SUM(F214:F224)</f>
        <v>1296676</v>
      </c>
      <c r="H213" s="227">
        <f>SUM(H214:H224)</f>
        <v>1104545</v>
      </c>
      <c r="I213" s="227">
        <f t="shared" ref="I213:J213" si="7">SUM(I214:I224)</f>
        <v>32593</v>
      </c>
      <c r="J213" s="227">
        <f t="shared" si="7"/>
        <v>-17160</v>
      </c>
      <c r="K213" s="227">
        <f>SUM(K214:K224)</f>
        <v>1119978</v>
      </c>
      <c r="M213"/>
      <c r="N213"/>
      <c r="O213"/>
      <c r="P213"/>
    </row>
    <row r="214" spans="1:16">
      <c r="A214" s="162" t="s">
        <v>182</v>
      </c>
      <c r="B214" s="162" t="s">
        <v>27</v>
      </c>
      <c r="C214" s="163">
        <v>159837</v>
      </c>
      <c r="D214" s="163">
        <v>2778</v>
      </c>
      <c r="E214" s="163">
        <v>-1606</v>
      </c>
      <c r="F214" s="163">
        <v>161009</v>
      </c>
      <c r="H214" s="163">
        <v>143837</v>
      </c>
      <c r="I214" s="163">
        <v>3269</v>
      </c>
      <c r="J214" s="163">
        <v>-1854</v>
      </c>
      <c r="K214" s="163">
        <f t="shared" ref="K214:K224" si="8">SUM(H214:J214)</f>
        <v>145252</v>
      </c>
      <c r="M214"/>
      <c r="N214"/>
      <c r="O214"/>
      <c r="P214"/>
    </row>
    <row r="215" spans="1:16">
      <c r="A215" s="162" t="s">
        <v>527</v>
      </c>
      <c r="B215" s="162" t="s">
        <v>796</v>
      </c>
      <c r="C215" s="163">
        <v>69146</v>
      </c>
      <c r="D215" s="163">
        <v>1129</v>
      </c>
      <c r="E215" s="163">
        <v>-490</v>
      </c>
      <c r="F215" s="163">
        <v>69785</v>
      </c>
      <c r="H215" s="163">
        <v>69476</v>
      </c>
      <c r="I215" s="163">
        <v>171</v>
      </c>
      <c r="J215" s="163">
        <v>-490</v>
      </c>
      <c r="K215" s="163">
        <f t="shared" si="8"/>
        <v>69157</v>
      </c>
      <c r="M215"/>
      <c r="N215"/>
      <c r="O215"/>
      <c r="P215"/>
    </row>
    <row r="216" spans="1:16">
      <c r="A216" s="162" t="s">
        <v>528</v>
      </c>
      <c r="B216" s="162" t="s">
        <v>416</v>
      </c>
      <c r="C216" s="163">
        <v>594129</v>
      </c>
      <c r="D216" s="163">
        <v>2212</v>
      </c>
      <c r="E216" s="163">
        <v>234</v>
      </c>
      <c r="F216" s="163">
        <v>596575</v>
      </c>
      <c r="H216" s="163">
        <v>471528</v>
      </c>
      <c r="I216" s="163">
        <v>1439</v>
      </c>
      <c r="J216" s="163">
        <v>235</v>
      </c>
      <c r="K216" s="163">
        <f t="shared" si="8"/>
        <v>473202</v>
      </c>
      <c r="M216"/>
      <c r="N216"/>
      <c r="O216"/>
      <c r="P216"/>
    </row>
    <row r="217" spans="1:16">
      <c r="A217" s="162" t="s">
        <v>184</v>
      </c>
      <c r="B217" s="162" t="s">
        <v>29</v>
      </c>
      <c r="C217" s="163">
        <v>56438</v>
      </c>
      <c r="D217" s="163">
        <v>0</v>
      </c>
      <c r="E217" s="163">
        <v>0</v>
      </c>
      <c r="F217" s="163">
        <v>56438</v>
      </c>
      <c r="H217" s="163">
        <v>56438</v>
      </c>
      <c r="I217" s="163">
        <v>0</v>
      </c>
      <c r="J217" s="163">
        <v>0</v>
      </c>
      <c r="K217" s="163">
        <f t="shared" si="8"/>
        <v>56438</v>
      </c>
      <c r="M217"/>
      <c r="N217"/>
      <c r="O217"/>
      <c r="P217"/>
    </row>
    <row r="218" spans="1:16">
      <c r="A218" s="162" t="s">
        <v>679</v>
      </c>
      <c r="B218" s="162" t="s">
        <v>30</v>
      </c>
      <c r="C218" s="163">
        <v>37429</v>
      </c>
      <c r="D218" s="163">
        <v>0</v>
      </c>
      <c r="E218" s="163">
        <v>0</v>
      </c>
      <c r="F218" s="163">
        <v>37429</v>
      </c>
      <c r="G218" s="196"/>
      <c r="H218" s="163">
        <v>42560</v>
      </c>
      <c r="I218" s="163">
        <v>0</v>
      </c>
      <c r="J218" s="163">
        <v>0</v>
      </c>
      <c r="K218" s="163">
        <f t="shared" si="8"/>
        <v>42560</v>
      </c>
      <c r="M218"/>
      <c r="N218"/>
      <c r="O218"/>
      <c r="P218"/>
    </row>
    <row r="219" spans="1:16">
      <c r="A219" s="162" t="s">
        <v>186</v>
      </c>
      <c r="B219" s="162" t="s">
        <v>31</v>
      </c>
      <c r="C219" s="163">
        <v>15405</v>
      </c>
      <c r="D219" s="163">
        <v>0</v>
      </c>
      <c r="E219" s="163">
        <v>-15405</v>
      </c>
      <c r="F219" s="163">
        <v>0</v>
      </c>
      <c r="G219" s="196"/>
      <c r="H219" s="163">
        <v>15092</v>
      </c>
      <c r="I219" s="163">
        <v>0</v>
      </c>
      <c r="J219" s="163">
        <v>-15092</v>
      </c>
      <c r="K219" s="163">
        <f t="shared" si="8"/>
        <v>0</v>
      </c>
      <c r="M219"/>
      <c r="N219"/>
      <c r="O219"/>
      <c r="P219"/>
    </row>
    <row r="220" spans="1:16" s="196" customFormat="1">
      <c r="A220" s="162" t="s">
        <v>626</v>
      </c>
      <c r="B220" s="162" t="s">
        <v>632</v>
      </c>
      <c r="C220" s="163">
        <v>43477</v>
      </c>
      <c r="D220" s="163">
        <v>0</v>
      </c>
      <c r="E220" s="163">
        <v>0</v>
      </c>
      <c r="F220" s="163">
        <v>43477</v>
      </c>
      <c r="H220" s="163">
        <v>41607</v>
      </c>
      <c r="I220" s="163">
        <v>0</v>
      </c>
      <c r="J220" s="163">
        <v>0</v>
      </c>
      <c r="K220" s="163">
        <f t="shared" si="8"/>
        <v>41607</v>
      </c>
      <c r="M220"/>
      <c r="N220"/>
      <c r="O220"/>
      <c r="P220"/>
    </row>
    <row r="221" spans="1:16" s="196" customFormat="1">
      <c r="A221" s="162" t="s">
        <v>189</v>
      </c>
      <c r="B221" s="162" t="s">
        <v>34</v>
      </c>
      <c r="C221" s="163">
        <v>242203</v>
      </c>
      <c r="D221" s="163">
        <v>0</v>
      </c>
      <c r="E221" s="163">
        <v>0</v>
      </c>
      <c r="F221" s="163">
        <v>242203</v>
      </c>
      <c r="H221" s="163">
        <v>207437</v>
      </c>
      <c r="I221" s="163">
        <v>0</v>
      </c>
      <c r="J221" s="163">
        <v>0</v>
      </c>
      <c r="K221" s="163">
        <f t="shared" si="8"/>
        <v>207437</v>
      </c>
      <c r="M221"/>
      <c r="N221"/>
      <c r="O221"/>
      <c r="P221"/>
    </row>
    <row r="222" spans="1:16" s="284" customFormat="1">
      <c r="A222" s="162" t="s">
        <v>199</v>
      </c>
      <c r="B222" s="162" t="s">
        <v>44</v>
      </c>
      <c r="C222" s="163">
        <v>6100</v>
      </c>
      <c r="D222" s="163">
        <v>36627</v>
      </c>
      <c r="E222" s="163">
        <v>0</v>
      </c>
      <c r="F222" s="163">
        <v>42727</v>
      </c>
      <c r="H222" s="163">
        <v>5314</v>
      </c>
      <c r="I222" s="163">
        <v>25760</v>
      </c>
      <c r="J222" s="163">
        <v>0</v>
      </c>
      <c r="K222" s="163">
        <f t="shared" si="8"/>
        <v>31074</v>
      </c>
      <c r="L222" s="196"/>
      <c r="M222"/>
      <c r="N222"/>
      <c r="O222"/>
      <c r="P222"/>
    </row>
    <row r="223" spans="1:16" s="196" customFormat="1">
      <c r="A223" s="162" t="s">
        <v>529</v>
      </c>
      <c r="B223" s="162" t="s">
        <v>35</v>
      </c>
      <c r="C223" s="163">
        <v>44785</v>
      </c>
      <c r="D223" s="163">
        <v>1887</v>
      </c>
      <c r="E223" s="163">
        <v>-14</v>
      </c>
      <c r="F223" s="163">
        <v>46658</v>
      </c>
      <c r="H223" s="163">
        <v>50867</v>
      </c>
      <c r="I223" s="163">
        <v>1954</v>
      </c>
      <c r="J223" s="163">
        <v>41</v>
      </c>
      <c r="K223" s="163">
        <f t="shared" si="8"/>
        <v>52862</v>
      </c>
      <c r="M223"/>
      <c r="N223"/>
      <c r="O223"/>
      <c r="P223"/>
    </row>
    <row r="224" spans="1:16" s="196" customFormat="1">
      <c r="A224" s="162" t="s">
        <v>196</v>
      </c>
      <c r="B224" s="162" t="s">
        <v>490</v>
      </c>
      <c r="C224" s="163">
        <v>375</v>
      </c>
      <c r="D224" s="163">
        <v>0</v>
      </c>
      <c r="E224" s="163">
        <v>0</v>
      </c>
      <c r="F224" s="163">
        <v>375</v>
      </c>
      <c r="H224" s="163">
        <v>389</v>
      </c>
      <c r="I224" s="163">
        <v>0</v>
      </c>
      <c r="J224" s="163">
        <v>0</v>
      </c>
      <c r="K224" s="163">
        <f t="shared" si="8"/>
        <v>389</v>
      </c>
      <c r="M224"/>
      <c r="N224"/>
      <c r="O224"/>
      <c r="P224"/>
    </row>
    <row r="225" spans="1:16">
      <c r="A225" s="222" t="s">
        <v>530</v>
      </c>
      <c r="B225" s="222" t="s">
        <v>489</v>
      </c>
      <c r="C225" s="227">
        <f>SUM(C226:C234)</f>
        <v>840247</v>
      </c>
      <c r="D225" s="227">
        <f>SUM(D226:D234)</f>
        <v>51078</v>
      </c>
      <c r="E225" s="227">
        <f>SUM(E226:E234)</f>
        <v>-7404</v>
      </c>
      <c r="F225" s="227">
        <f>SUM(F226:F234)</f>
        <v>883921</v>
      </c>
      <c r="H225" s="227">
        <f>SUM(H226:H234)</f>
        <v>1095224</v>
      </c>
      <c r="I225" s="227">
        <f>SUM(I226:I234)</f>
        <v>64332</v>
      </c>
      <c r="J225" s="227">
        <f>SUM(J226:J234)</f>
        <v>-5410</v>
      </c>
      <c r="K225" s="227">
        <f>SUM(K226:K234)</f>
        <v>1154146</v>
      </c>
      <c r="M225"/>
      <c r="N225"/>
      <c r="O225"/>
      <c r="P225"/>
    </row>
    <row r="226" spans="1:16" s="196" customFormat="1">
      <c r="A226" s="162" t="s">
        <v>193</v>
      </c>
      <c r="B226" s="162" t="s">
        <v>38</v>
      </c>
      <c r="C226" s="163">
        <v>8118</v>
      </c>
      <c r="D226" s="163">
        <v>0</v>
      </c>
      <c r="E226" s="163">
        <v>0</v>
      </c>
      <c r="F226" s="163">
        <v>8118</v>
      </c>
      <c r="H226" s="163">
        <v>12701</v>
      </c>
      <c r="I226" s="163">
        <v>0</v>
      </c>
      <c r="J226" s="163">
        <v>0</v>
      </c>
      <c r="K226" s="163">
        <f t="shared" ref="K226:K234" si="9">SUM(H226:J226)</f>
        <v>12701</v>
      </c>
      <c r="M226"/>
      <c r="N226"/>
      <c r="O226"/>
      <c r="P226"/>
    </row>
    <row r="227" spans="1:16" s="196" customFormat="1">
      <c r="A227" s="162" t="s">
        <v>194</v>
      </c>
      <c r="B227" s="162" t="s">
        <v>39</v>
      </c>
      <c r="C227" s="163">
        <v>83176</v>
      </c>
      <c r="D227" s="163">
        <v>5035</v>
      </c>
      <c r="E227" s="163">
        <v>-4654</v>
      </c>
      <c r="F227" s="163">
        <v>83557</v>
      </c>
      <c r="H227" s="163">
        <v>164079</v>
      </c>
      <c r="I227" s="163">
        <v>6621</v>
      </c>
      <c r="J227" s="163">
        <v>-5410</v>
      </c>
      <c r="K227" s="163">
        <f t="shared" si="9"/>
        <v>165290</v>
      </c>
      <c r="M227"/>
      <c r="N227"/>
      <c r="O227"/>
      <c r="P227"/>
    </row>
    <row r="228" spans="1:16" s="196" customFormat="1">
      <c r="A228" s="162" t="s">
        <v>531</v>
      </c>
      <c r="B228" s="162" t="s">
        <v>40</v>
      </c>
      <c r="C228" s="163">
        <v>10784</v>
      </c>
      <c r="D228" s="163">
        <v>1572</v>
      </c>
      <c r="E228" s="163">
        <v>0</v>
      </c>
      <c r="F228" s="163">
        <v>12356</v>
      </c>
      <c r="H228" s="163">
        <v>38</v>
      </c>
      <c r="I228" s="163">
        <v>1420</v>
      </c>
      <c r="J228" s="163">
        <v>0</v>
      </c>
      <c r="K228" s="163">
        <f t="shared" si="9"/>
        <v>1458</v>
      </c>
      <c r="M228"/>
      <c r="N228"/>
      <c r="O228"/>
      <c r="P228"/>
    </row>
    <row r="229" spans="1:16" s="196" customFormat="1">
      <c r="A229" s="162" t="s">
        <v>196</v>
      </c>
      <c r="B229" s="162" t="s">
        <v>41</v>
      </c>
      <c r="C229" s="163">
        <v>40432</v>
      </c>
      <c r="D229" s="163">
        <v>1927</v>
      </c>
      <c r="E229" s="163">
        <v>0</v>
      </c>
      <c r="F229" s="163">
        <v>42359</v>
      </c>
      <c r="H229" s="163">
        <v>55340</v>
      </c>
      <c r="I229" s="163">
        <v>1799</v>
      </c>
      <c r="J229" s="163">
        <v>0</v>
      </c>
      <c r="K229" s="163">
        <f t="shared" si="9"/>
        <v>57139</v>
      </c>
      <c r="M229"/>
      <c r="N229"/>
      <c r="O229"/>
      <c r="P229"/>
    </row>
    <row r="230" spans="1:16" s="196" customFormat="1">
      <c r="A230" s="162" t="s">
        <v>189</v>
      </c>
      <c r="B230" s="162" t="s">
        <v>851</v>
      </c>
      <c r="C230" s="163">
        <v>249576</v>
      </c>
      <c r="D230" s="163">
        <v>0</v>
      </c>
      <c r="E230" s="163">
        <v>0</v>
      </c>
      <c r="F230" s="163">
        <v>249576</v>
      </c>
      <c r="H230" s="163">
        <v>279515</v>
      </c>
      <c r="I230" s="163">
        <v>0</v>
      </c>
      <c r="J230" s="163">
        <v>0</v>
      </c>
      <c r="K230" s="163">
        <f t="shared" si="9"/>
        <v>279515</v>
      </c>
      <c r="M230"/>
      <c r="N230"/>
      <c r="O230"/>
      <c r="P230"/>
    </row>
    <row r="231" spans="1:16" s="196" customFormat="1">
      <c r="A231" s="162" t="s">
        <v>199</v>
      </c>
      <c r="B231" s="162" t="s">
        <v>852</v>
      </c>
      <c r="C231" s="163">
        <v>9484</v>
      </c>
      <c r="D231" s="163">
        <v>14760</v>
      </c>
      <c r="E231" s="163">
        <v>-2750</v>
      </c>
      <c r="F231" s="163">
        <v>21494</v>
      </c>
      <c r="H231" s="163">
        <v>6508</v>
      </c>
      <c r="I231" s="163">
        <v>16378</v>
      </c>
      <c r="J231" s="163">
        <v>0</v>
      </c>
      <c r="K231" s="163">
        <f t="shared" si="9"/>
        <v>22886</v>
      </c>
      <c r="M231"/>
      <c r="N231"/>
      <c r="O231"/>
      <c r="P231"/>
    </row>
    <row r="232" spans="1:16" s="196" customFormat="1">
      <c r="A232" s="162" t="s">
        <v>200</v>
      </c>
      <c r="B232" s="162" t="s">
        <v>482</v>
      </c>
      <c r="C232" s="163">
        <v>121552</v>
      </c>
      <c r="D232" s="163">
        <v>27784</v>
      </c>
      <c r="E232" s="163">
        <v>0</v>
      </c>
      <c r="F232" s="163">
        <v>149336</v>
      </c>
      <c r="H232" s="163">
        <v>239713</v>
      </c>
      <c r="I232" s="163">
        <v>38114</v>
      </c>
      <c r="J232" s="163">
        <v>0</v>
      </c>
      <c r="K232" s="163">
        <f t="shared" si="9"/>
        <v>277827</v>
      </c>
      <c r="M232"/>
      <c r="N232"/>
      <c r="O232"/>
      <c r="P232"/>
    </row>
    <row r="233" spans="1:16">
      <c r="A233" s="162" t="s">
        <v>486</v>
      </c>
      <c r="B233" s="162" t="s">
        <v>483</v>
      </c>
      <c r="C233" s="163">
        <v>317125</v>
      </c>
      <c r="D233" s="163">
        <v>0</v>
      </c>
      <c r="E233" s="163">
        <v>0</v>
      </c>
      <c r="F233" s="163">
        <v>317125</v>
      </c>
      <c r="G233" s="196"/>
      <c r="H233" s="163">
        <v>337330</v>
      </c>
      <c r="I233" s="163">
        <v>0</v>
      </c>
      <c r="J233" s="163">
        <v>0</v>
      </c>
      <c r="K233" s="163">
        <f t="shared" si="9"/>
        <v>337330</v>
      </c>
      <c r="M233"/>
      <c r="N233"/>
      <c r="O233"/>
      <c r="P233"/>
    </row>
    <row r="234" spans="1:16">
      <c r="A234" s="162" t="s">
        <v>681</v>
      </c>
      <c r="B234" s="162" t="s">
        <v>675</v>
      </c>
      <c r="C234" s="163">
        <v>0</v>
      </c>
      <c r="D234" s="163">
        <v>0</v>
      </c>
      <c r="E234" s="163">
        <v>0</v>
      </c>
      <c r="F234" s="163">
        <v>0</v>
      </c>
      <c r="H234" s="163">
        <v>0</v>
      </c>
      <c r="I234" s="163">
        <v>0</v>
      </c>
      <c r="J234" s="163">
        <v>0</v>
      </c>
      <c r="K234" s="163">
        <f t="shared" si="9"/>
        <v>0</v>
      </c>
      <c r="M234"/>
      <c r="N234"/>
      <c r="O234"/>
      <c r="P234"/>
    </row>
    <row r="235" spans="1:16">
      <c r="A235" s="222" t="s">
        <v>532</v>
      </c>
      <c r="B235" s="222" t="s">
        <v>491</v>
      </c>
      <c r="C235" s="227">
        <f>C213+C225</f>
        <v>2109571</v>
      </c>
      <c r="D235" s="227">
        <f>D213+D225</f>
        <v>95711</v>
      </c>
      <c r="E235" s="227">
        <f>E213+E225</f>
        <v>-24685</v>
      </c>
      <c r="F235" s="227">
        <f>F213+F225</f>
        <v>2180597</v>
      </c>
      <c r="H235" s="227">
        <f>H213+H225</f>
        <v>2199769</v>
      </c>
      <c r="I235" s="227">
        <f t="shared" ref="I235:J235" si="10">I213+I225</f>
        <v>96925</v>
      </c>
      <c r="J235" s="227">
        <f t="shared" si="10"/>
        <v>-22570</v>
      </c>
      <c r="K235" s="227">
        <f>K213+K225</f>
        <v>2274124</v>
      </c>
      <c r="M235"/>
      <c r="N235"/>
      <c r="O235"/>
      <c r="P235"/>
    </row>
    <row r="236" spans="1:16">
      <c r="A236" s="158"/>
      <c r="M236"/>
      <c r="N236"/>
      <c r="O236"/>
      <c r="P236"/>
    </row>
    <row r="237" spans="1:16">
      <c r="A237" s="133"/>
      <c r="B237" s="133"/>
      <c r="C237" s="312">
        <f>C210</f>
        <v>45107</v>
      </c>
      <c r="D237" s="313"/>
      <c r="E237" s="313"/>
      <c r="F237" s="314"/>
      <c r="H237" s="312">
        <v>44926</v>
      </c>
      <c r="I237" s="313"/>
      <c r="J237" s="313"/>
      <c r="K237" s="314"/>
      <c r="M237"/>
      <c r="N237"/>
      <c r="O237"/>
      <c r="P237"/>
    </row>
    <row r="238" spans="1:16" ht="48">
      <c r="A238" s="319" t="s">
        <v>229</v>
      </c>
      <c r="B238" s="319" t="s">
        <v>48</v>
      </c>
      <c r="C238" s="321" t="s">
        <v>413</v>
      </c>
      <c r="D238" s="321" t="s">
        <v>414</v>
      </c>
      <c r="E238" s="235" t="s">
        <v>120</v>
      </c>
      <c r="F238" s="235" t="s">
        <v>121</v>
      </c>
      <c r="H238" s="321" t="s">
        <v>413</v>
      </c>
      <c r="I238" s="321" t="s">
        <v>414</v>
      </c>
      <c r="J238" s="235" t="s">
        <v>120</v>
      </c>
      <c r="K238" s="235" t="s">
        <v>121</v>
      </c>
      <c r="M238"/>
      <c r="N238"/>
      <c r="O238"/>
      <c r="P238"/>
    </row>
    <row r="239" spans="1:16" ht="60">
      <c r="A239" s="320"/>
      <c r="B239" s="320"/>
      <c r="C239" s="322"/>
      <c r="D239" s="322"/>
      <c r="E239" s="235" t="s">
        <v>586</v>
      </c>
      <c r="F239" s="235" t="s">
        <v>285</v>
      </c>
      <c r="H239" s="322"/>
      <c r="I239" s="322"/>
      <c r="J239" s="235" t="s">
        <v>586</v>
      </c>
      <c r="K239" s="235" t="s">
        <v>285</v>
      </c>
      <c r="M239"/>
      <c r="N239"/>
      <c r="O239"/>
      <c r="P239"/>
    </row>
    <row r="240" spans="1:16">
      <c r="A240" s="172" t="s">
        <v>533</v>
      </c>
      <c r="B240" s="222" t="s">
        <v>518</v>
      </c>
      <c r="C240" s="227">
        <f>C241</f>
        <v>2010528</v>
      </c>
      <c r="D240" s="227">
        <f t="shared" ref="D240:F240" si="11">D241</f>
        <v>38887</v>
      </c>
      <c r="E240" s="227">
        <f t="shared" si="11"/>
        <v>-15618</v>
      </c>
      <c r="F240" s="227">
        <f t="shared" si="11"/>
        <v>2033797</v>
      </c>
      <c r="H240" s="227">
        <f>H241</f>
        <v>2009986</v>
      </c>
      <c r="I240" s="227">
        <f t="shared" ref="I240:K240" si="12">I241</f>
        <v>38715</v>
      </c>
      <c r="J240" s="227">
        <f t="shared" si="12"/>
        <v>-15297</v>
      </c>
      <c r="K240" s="227">
        <f t="shared" si="12"/>
        <v>2033404</v>
      </c>
      <c r="M240"/>
      <c r="N240"/>
      <c r="O240"/>
      <c r="P240"/>
    </row>
    <row r="241" spans="1:16">
      <c r="A241" s="172" t="s">
        <v>690</v>
      </c>
      <c r="B241" s="222" t="s">
        <v>50</v>
      </c>
      <c r="C241" s="227">
        <f>SUM(C242:C249)</f>
        <v>2010528</v>
      </c>
      <c r="D241" s="227">
        <f>SUM(D242:D249)</f>
        <v>38887</v>
      </c>
      <c r="E241" s="227">
        <f>SUM(E242:E249)</f>
        <v>-15618</v>
      </c>
      <c r="F241" s="227">
        <f>SUM(F242:F249)</f>
        <v>2033797</v>
      </c>
      <c r="H241" s="227">
        <f>SUM(H242:H249)</f>
        <v>2009986</v>
      </c>
      <c r="I241" s="227">
        <f>SUM(I242:I249)</f>
        <v>38715</v>
      </c>
      <c r="J241" s="227">
        <f>SUM(J242:J249)</f>
        <v>-15297</v>
      </c>
      <c r="K241" s="227">
        <f>SUM(K242:K249)</f>
        <v>2033404</v>
      </c>
      <c r="M241"/>
      <c r="N241"/>
      <c r="O241"/>
      <c r="P241"/>
    </row>
    <row r="242" spans="1:16">
      <c r="A242" s="173" t="s">
        <v>206</v>
      </c>
      <c r="B242" s="162" t="s">
        <v>51</v>
      </c>
      <c r="C242" s="163">
        <v>99911</v>
      </c>
      <c r="D242" s="163">
        <v>136</v>
      </c>
      <c r="E242" s="163">
        <v>-136</v>
      </c>
      <c r="F242" s="163">
        <v>99911</v>
      </c>
      <c r="H242" s="163">
        <v>100771</v>
      </c>
      <c r="I242" s="163">
        <v>136</v>
      </c>
      <c r="J242" s="163">
        <v>-136</v>
      </c>
      <c r="K242" s="163">
        <f t="shared" ref="K242:K249" si="13">SUM(H242:J242)</f>
        <v>100771</v>
      </c>
      <c r="M242"/>
      <c r="N242"/>
      <c r="O242"/>
      <c r="P242"/>
    </row>
    <row r="243" spans="1:16">
      <c r="A243" s="173" t="s">
        <v>470</v>
      </c>
      <c r="B243" s="162" t="s">
        <v>469</v>
      </c>
      <c r="C243" s="163">
        <v>1681868</v>
      </c>
      <c r="D243" s="163">
        <v>38251</v>
      </c>
      <c r="E243" s="163">
        <v>-5515</v>
      </c>
      <c r="F243" s="163">
        <v>1714604</v>
      </c>
      <c r="H243" s="163">
        <v>1539839</v>
      </c>
      <c r="I243" s="163">
        <v>33001</v>
      </c>
      <c r="J243" s="163">
        <v>-5515</v>
      </c>
      <c r="K243" s="163">
        <f t="shared" si="13"/>
        <v>1567325</v>
      </c>
      <c r="M243"/>
      <c r="N243"/>
      <c r="O243"/>
      <c r="P243"/>
    </row>
    <row r="244" spans="1:16">
      <c r="A244" s="173" t="s">
        <v>802</v>
      </c>
      <c r="B244" s="162" t="s">
        <v>834</v>
      </c>
      <c r="C244" s="163">
        <v>116700</v>
      </c>
      <c r="D244" s="163">
        <v>0</v>
      </c>
      <c r="E244" s="163">
        <v>0</v>
      </c>
      <c r="F244" s="163">
        <v>116700</v>
      </c>
      <c r="H244" s="163">
        <v>116700</v>
      </c>
      <c r="I244" s="163">
        <v>0</v>
      </c>
      <c r="J244" s="163">
        <v>0</v>
      </c>
      <c r="K244" s="163">
        <f t="shared" si="13"/>
        <v>116700</v>
      </c>
      <c r="M244"/>
      <c r="N244"/>
      <c r="O244"/>
      <c r="P244"/>
    </row>
    <row r="245" spans="1:16">
      <c r="A245" s="173" t="s">
        <v>965</v>
      </c>
      <c r="B245" s="162" t="s">
        <v>53</v>
      </c>
      <c r="C245" s="163">
        <v>0</v>
      </c>
      <c r="D245" s="163">
        <v>0</v>
      </c>
      <c r="E245" s="163">
        <v>0</v>
      </c>
      <c r="F245" s="163">
        <v>0</v>
      </c>
      <c r="H245" s="163">
        <v>-99993</v>
      </c>
      <c r="I245" s="163">
        <v>0</v>
      </c>
      <c r="J245" s="163">
        <v>0</v>
      </c>
      <c r="K245" s="163">
        <f t="shared" si="13"/>
        <v>-99993</v>
      </c>
      <c r="M245"/>
      <c r="N245"/>
      <c r="O245"/>
      <c r="P245"/>
    </row>
    <row r="246" spans="1:16">
      <c r="A246" s="173" t="s">
        <v>209</v>
      </c>
      <c r="B246" s="162" t="s">
        <v>54</v>
      </c>
      <c r="C246" s="163">
        <v>13997</v>
      </c>
      <c r="D246" s="163">
        <v>704</v>
      </c>
      <c r="E246" s="163">
        <v>-1717</v>
      </c>
      <c r="F246" s="163">
        <v>12984</v>
      </c>
      <c r="H246" s="163">
        <v>3268</v>
      </c>
      <c r="I246" s="163">
        <v>391</v>
      </c>
      <c r="J246" s="163">
        <v>-1404</v>
      </c>
      <c r="K246" s="163">
        <f t="shared" si="13"/>
        <v>2255</v>
      </c>
      <c r="M246"/>
      <c r="N246"/>
      <c r="O246"/>
      <c r="P246"/>
    </row>
    <row r="247" spans="1:16">
      <c r="A247" s="173" t="s">
        <v>210</v>
      </c>
      <c r="B247" s="162" t="s">
        <v>55</v>
      </c>
      <c r="C247" s="163">
        <v>-741</v>
      </c>
      <c r="D247" s="163">
        <v>-65</v>
      </c>
      <c r="E247" s="163">
        <v>1014</v>
      </c>
      <c r="F247" s="163">
        <v>208</v>
      </c>
      <c r="H247" s="163">
        <v>955</v>
      </c>
      <c r="I247" s="163">
        <v>-65</v>
      </c>
      <c r="J247" s="163">
        <v>1014</v>
      </c>
      <c r="K247" s="163">
        <f t="shared" si="13"/>
        <v>1904</v>
      </c>
      <c r="M247"/>
      <c r="N247"/>
      <c r="O247"/>
      <c r="P247"/>
    </row>
    <row r="248" spans="1:16">
      <c r="A248" s="173" t="s">
        <v>211</v>
      </c>
      <c r="B248" s="162" t="s">
        <v>56</v>
      </c>
      <c r="C248" s="163">
        <v>7373</v>
      </c>
      <c r="D248" s="163">
        <v>2</v>
      </c>
      <c r="E248" s="163">
        <v>-9256</v>
      </c>
      <c r="F248" s="163">
        <v>-1881</v>
      </c>
      <c r="H248" s="163">
        <v>6351</v>
      </c>
      <c r="I248" s="163">
        <v>4</v>
      </c>
      <c r="J248" s="163">
        <v>-9006</v>
      </c>
      <c r="K248" s="163">
        <f t="shared" si="13"/>
        <v>-2651</v>
      </c>
      <c r="M248"/>
      <c r="N248"/>
      <c r="O248"/>
      <c r="P248"/>
    </row>
    <row r="249" spans="1:16">
      <c r="A249" s="173" t="s">
        <v>212</v>
      </c>
      <c r="B249" s="162" t="s">
        <v>57</v>
      </c>
      <c r="C249" s="163">
        <v>91420</v>
      </c>
      <c r="D249" s="163">
        <v>-141</v>
      </c>
      <c r="E249" s="163">
        <v>-8</v>
      </c>
      <c r="F249" s="163">
        <v>91271</v>
      </c>
      <c r="H249" s="163">
        <v>342095</v>
      </c>
      <c r="I249" s="163">
        <v>5248</v>
      </c>
      <c r="J249" s="163">
        <v>-250</v>
      </c>
      <c r="K249" s="163">
        <f t="shared" si="13"/>
        <v>347093</v>
      </c>
      <c r="M249"/>
      <c r="N249"/>
      <c r="O249"/>
      <c r="P249"/>
    </row>
    <row r="250" spans="1:16">
      <c r="A250" s="222" t="s">
        <v>535</v>
      </c>
      <c r="B250" s="222" t="s">
        <v>58</v>
      </c>
      <c r="C250" s="227">
        <v>0</v>
      </c>
      <c r="D250" s="227">
        <v>0</v>
      </c>
      <c r="E250" s="227">
        <v>0</v>
      </c>
      <c r="F250" s="227">
        <v>0</v>
      </c>
      <c r="H250" s="227">
        <v>0</v>
      </c>
      <c r="I250" s="227">
        <v>0</v>
      </c>
      <c r="J250" s="227">
        <v>0</v>
      </c>
      <c r="K250" s="227">
        <v>0</v>
      </c>
      <c r="M250"/>
      <c r="N250"/>
      <c r="O250"/>
      <c r="P250"/>
    </row>
    <row r="251" spans="1:16">
      <c r="A251" s="172" t="s">
        <v>536</v>
      </c>
      <c r="B251" s="222" t="s">
        <v>521</v>
      </c>
      <c r="C251" s="227">
        <f>SUM(C252:C258)</f>
        <v>30014</v>
      </c>
      <c r="D251" s="227">
        <f t="shared" ref="D251:F251" si="14">SUM(D252:D258)</f>
        <v>1174</v>
      </c>
      <c r="E251" s="227">
        <f t="shared" si="14"/>
        <v>-1147</v>
      </c>
      <c r="F251" s="227">
        <f t="shared" si="14"/>
        <v>30041</v>
      </c>
      <c r="H251" s="227">
        <f>SUM(H252:H258)</f>
        <v>36156</v>
      </c>
      <c r="I251" s="227">
        <f>SUM(I252:I258)</f>
        <v>1367</v>
      </c>
      <c r="J251" s="227">
        <f t="shared" ref="J251:K251" si="15">SUM(J252:J258)</f>
        <v>-1337</v>
      </c>
      <c r="K251" s="227">
        <f t="shared" si="15"/>
        <v>36186</v>
      </c>
      <c r="M251"/>
      <c r="N251"/>
      <c r="O251"/>
      <c r="P251"/>
    </row>
    <row r="252" spans="1:16">
      <c r="A252" s="173" t="s">
        <v>215</v>
      </c>
      <c r="B252" s="162" t="s">
        <v>60</v>
      </c>
      <c r="C252" s="163">
        <v>0</v>
      </c>
      <c r="D252" s="163">
        <v>0</v>
      </c>
      <c r="E252" s="163">
        <v>0</v>
      </c>
      <c r="F252" s="163">
        <v>0</v>
      </c>
      <c r="H252" s="163">
        <v>0</v>
      </c>
      <c r="I252" s="163">
        <v>0</v>
      </c>
      <c r="J252" s="163">
        <v>0</v>
      </c>
      <c r="K252" s="163">
        <f t="shared" ref="K252:K258" si="16">SUM(H252:J252)</f>
        <v>0</v>
      </c>
      <c r="M252"/>
      <c r="N252"/>
      <c r="O252"/>
      <c r="P252"/>
    </row>
    <row r="253" spans="1:16" s="284" customFormat="1">
      <c r="A253" s="162" t="s">
        <v>216</v>
      </c>
      <c r="B253" s="162" t="s">
        <v>61</v>
      </c>
      <c r="C253" s="163">
        <v>18206</v>
      </c>
      <c r="D253" s="163">
        <v>1147</v>
      </c>
      <c r="E253" s="163">
        <v>-1147</v>
      </c>
      <c r="F253" s="163">
        <v>18206</v>
      </c>
      <c r="H253" s="163">
        <v>18883</v>
      </c>
      <c r="I253" s="163">
        <v>1337</v>
      </c>
      <c r="J253" s="163">
        <v>-1337</v>
      </c>
      <c r="K253" s="163">
        <f t="shared" si="16"/>
        <v>18883</v>
      </c>
      <c r="M253"/>
      <c r="N253"/>
      <c r="O253"/>
      <c r="P253"/>
    </row>
    <row r="254" spans="1:16" s="284" customFormat="1">
      <c r="A254" s="173" t="s">
        <v>755</v>
      </c>
      <c r="B254" s="162" t="s">
        <v>70</v>
      </c>
      <c r="C254" s="163">
        <v>2500</v>
      </c>
      <c r="D254" s="163">
        <v>0</v>
      </c>
      <c r="E254" s="163">
        <v>0</v>
      </c>
      <c r="F254" s="163">
        <v>2500</v>
      </c>
      <c r="H254" s="163">
        <v>2620</v>
      </c>
      <c r="I254" s="163">
        <v>0</v>
      </c>
      <c r="J254" s="163">
        <v>0</v>
      </c>
      <c r="K254" s="163">
        <f t="shared" si="16"/>
        <v>2620</v>
      </c>
      <c r="M254"/>
      <c r="N254"/>
      <c r="O254"/>
      <c r="P254"/>
    </row>
    <row r="255" spans="1:16" s="284" customFormat="1">
      <c r="A255" s="173" t="s">
        <v>218</v>
      </c>
      <c r="B255" s="162" t="s">
        <v>63</v>
      </c>
      <c r="C255" s="163">
        <v>46</v>
      </c>
      <c r="D255" s="163">
        <v>0</v>
      </c>
      <c r="E255" s="163">
        <v>0</v>
      </c>
      <c r="F255" s="163">
        <v>46</v>
      </c>
      <c r="H255" s="163">
        <v>50</v>
      </c>
      <c r="I255" s="163">
        <v>0</v>
      </c>
      <c r="J255" s="163">
        <v>0</v>
      </c>
      <c r="K255" s="163">
        <f t="shared" si="16"/>
        <v>50</v>
      </c>
      <c r="M255"/>
      <c r="N255"/>
      <c r="O255"/>
      <c r="P255"/>
    </row>
    <row r="256" spans="1:16" s="284" customFormat="1">
      <c r="A256" s="173" t="s">
        <v>219</v>
      </c>
      <c r="B256" s="162" t="s">
        <v>64</v>
      </c>
      <c r="C256" s="163">
        <v>2753</v>
      </c>
      <c r="D256" s="163">
        <v>0</v>
      </c>
      <c r="E256" s="163">
        <v>0</v>
      </c>
      <c r="F256" s="163">
        <v>2753</v>
      </c>
      <c r="H256" s="163">
        <v>3666</v>
      </c>
      <c r="I256" s="163">
        <v>3</v>
      </c>
      <c r="J256" s="163">
        <v>0</v>
      </c>
      <c r="K256" s="163">
        <f t="shared" si="16"/>
        <v>3669</v>
      </c>
      <c r="M256"/>
      <c r="N256"/>
      <c r="O256"/>
      <c r="P256"/>
    </row>
    <row r="257" spans="1:16" s="284" customFormat="1">
      <c r="A257" s="173" t="s">
        <v>220</v>
      </c>
      <c r="B257" s="162" t="s">
        <v>65</v>
      </c>
      <c r="C257" s="163">
        <v>339</v>
      </c>
      <c r="D257" s="163">
        <v>27</v>
      </c>
      <c r="E257" s="163">
        <v>0</v>
      </c>
      <c r="F257" s="163">
        <v>366</v>
      </c>
      <c r="H257" s="163">
        <v>339</v>
      </c>
      <c r="I257" s="163">
        <v>27</v>
      </c>
      <c r="J257" s="163">
        <v>0</v>
      </c>
      <c r="K257" s="163">
        <f t="shared" si="16"/>
        <v>366</v>
      </c>
      <c r="M257"/>
      <c r="N257"/>
      <c r="O257"/>
      <c r="P257"/>
    </row>
    <row r="258" spans="1:16" s="284" customFormat="1">
      <c r="A258" s="173" t="s">
        <v>539</v>
      </c>
      <c r="B258" s="162" t="s">
        <v>66</v>
      </c>
      <c r="C258" s="163">
        <v>6170</v>
      </c>
      <c r="D258" s="163">
        <v>0</v>
      </c>
      <c r="E258" s="163">
        <v>0</v>
      </c>
      <c r="F258" s="163">
        <v>6170</v>
      </c>
      <c r="H258" s="163">
        <v>10598</v>
      </c>
      <c r="I258" s="163">
        <v>0</v>
      </c>
      <c r="J258" s="163">
        <v>0</v>
      </c>
      <c r="K258" s="163">
        <f t="shared" si="16"/>
        <v>10598</v>
      </c>
      <c r="M258"/>
      <c r="N258"/>
      <c r="O258"/>
      <c r="P258"/>
    </row>
    <row r="259" spans="1:16">
      <c r="A259" s="172" t="s">
        <v>537</v>
      </c>
      <c r="B259" s="222" t="s">
        <v>523</v>
      </c>
      <c r="C259" s="227">
        <f>SUM(C260:C267)</f>
        <v>69029</v>
      </c>
      <c r="D259" s="227">
        <f t="shared" ref="D259:F259" si="17">SUM(D260:D267)</f>
        <v>55650</v>
      </c>
      <c r="E259" s="227">
        <f t="shared" si="17"/>
        <v>-7920</v>
      </c>
      <c r="F259" s="227">
        <f t="shared" si="17"/>
        <v>116759</v>
      </c>
      <c r="H259" s="227">
        <f>SUM(H260:H267)</f>
        <v>153627</v>
      </c>
      <c r="I259" s="227">
        <f t="shared" ref="I259:J259" si="18">SUM(I260:I267)</f>
        <v>56843</v>
      </c>
      <c r="J259" s="227">
        <f t="shared" si="18"/>
        <v>-5936</v>
      </c>
      <c r="K259" s="227">
        <f>SUM(K260:K267)</f>
        <v>204534</v>
      </c>
      <c r="M259"/>
      <c r="N259"/>
      <c r="O259"/>
      <c r="P259"/>
    </row>
    <row r="260" spans="1:16" s="196" customFormat="1">
      <c r="A260" s="173" t="s">
        <v>215</v>
      </c>
      <c r="B260" s="162" t="s">
        <v>853</v>
      </c>
      <c r="C260" s="163">
        <v>0</v>
      </c>
      <c r="D260" s="163">
        <v>0</v>
      </c>
      <c r="E260" s="163">
        <v>0</v>
      </c>
      <c r="F260" s="163">
        <v>0</v>
      </c>
      <c r="H260" s="163">
        <v>0</v>
      </c>
      <c r="I260" s="163">
        <v>0</v>
      </c>
      <c r="J260" s="163">
        <v>0</v>
      </c>
      <c r="K260" s="163">
        <f t="shared" ref="K260:K267" si="19">SUM(H260:J260)</f>
        <v>0</v>
      </c>
      <c r="M260"/>
      <c r="N260"/>
      <c r="O260"/>
      <c r="P260"/>
    </row>
    <row r="261" spans="1:16" s="196" customFormat="1">
      <c r="A261" s="173" t="s">
        <v>216</v>
      </c>
      <c r="B261" s="162" t="s">
        <v>854</v>
      </c>
      <c r="C261" s="163">
        <v>8251</v>
      </c>
      <c r="D261" s="163">
        <v>743</v>
      </c>
      <c r="E261" s="163">
        <v>-516</v>
      </c>
      <c r="F261" s="163">
        <v>8478</v>
      </c>
      <c r="H261" s="163">
        <v>8687</v>
      </c>
      <c r="I261" s="163">
        <v>1417</v>
      </c>
      <c r="J261" s="163">
        <v>-526</v>
      </c>
      <c r="K261" s="163">
        <f t="shared" si="19"/>
        <v>9578</v>
      </c>
      <c r="M261"/>
      <c r="N261"/>
      <c r="O261"/>
      <c r="P261"/>
    </row>
    <row r="262" spans="1:16" s="196" customFormat="1">
      <c r="A262" s="173" t="s">
        <v>223</v>
      </c>
      <c r="B262" s="162" t="s">
        <v>68</v>
      </c>
      <c r="C262" s="163">
        <v>19501</v>
      </c>
      <c r="D262" s="163">
        <v>34972</v>
      </c>
      <c r="E262" s="163">
        <v>-4603</v>
      </c>
      <c r="F262" s="163">
        <v>49870</v>
      </c>
      <c r="H262" s="163">
        <v>38787</v>
      </c>
      <c r="I262" s="163">
        <v>38236</v>
      </c>
      <c r="J262" s="163">
        <v>-4904</v>
      </c>
      <c r="K262" s="163">
        <f t="shared" si="19"/>
        <v>72119</v>
      </c>
      <c r="M262"/>
      <c r="N262"/>
      <c r="O262"/>
      <c r="P262"/>
    </row>
    <row r="263" spans="1:16" s="196" customFormat="1">
      <c r="A263" s="173" t="s">
        <v>538</v>
      </c>
      <c r="B263" s="162" t="s">
        <v>69</v>
      </c>
      <c r="C263" s="163">
        <v>0</v>
      </c>
      <c r="D263" s="163">
        <v>0</v>
      </c>
      <c r="E263" s="163">
        <v>0</v>
      </c>
      <c r="F263" s="163">
        <v>0</v>
      </c>
      <c r="H263" s="163">
        <v>2116</v>
      </c>
      <c r="I263" s="163">
        <v>0</v>
      </c>
      <c r="J263" s="163">
        <v>0</v>
      </c>
      <c r="K263" s="163">
        <f t="shared" si="19"/>
        <v>2116</v>
      </c>
      <c r="M263"/>
      <c r="N263"/>
      <c r="O263"/>
      <c r="P263"/>
    </row>
    <row r="264" spans="1:16" s="196" customFormat="1">
      <c r="A264" s="173" t="s">
        <v>225</v>
      </c>
      <c r="B264" s="162" t="s">
        <v>524</v>
      </c>
      <c r="C264" s="163">
        <v>5415</v>
      </c>
      <c r="D264" s="163">
        <v>5345</v>
      </c>
      <c r="E264" s="163">
        <v>0</v>
      </c>
      <c r="F264" s="163">
        <v>10760</v>
      </c>
      <c r="H264" s="163">
        <v>4382</v>
      </c>
      <c r="I264" s="163">
        <v>5862</v>
      </c>
      <c r="J264" s="163">
        <v>0</v>
      </c>
      <c r="K264" s="163">
        <f t="shared" si="19"/>
        <v>10244</v>
      </c>
      <c r="M264"/>
      <c r="N264"/>
      <c r="O264"/>
      <c r="P264"/>
    </row>
    <row r="265" spans="1:16" s="196" customFormat="1">
      <c r="A265" s="173" t="s">
        <v>219</v>
      </c>
      <c r="B265" s="162" t="s">
        <v>855</v>
      </c>
      <c r="C265" s="163">
        <v>18479</v>
      </c>
      <c r="D265" s="163">
        <v>9882</v>
      </c>
      <c r="E265" s="163">
        <v>-2750</v>
      </c>
      <c r="F265" s="163">
        <v>25611</v>
      </c>
      <c r="H265" s="163">
        <v>16379</v>
      </c>
      <c r="I265" s="163">
        <v>6046</v>
      </c>
      <c r="J265" s="163">
        <v>0</v>
      </c>
      <c r="K265" s="163">
        <f t="shared" si="19"/>
        <v>22425</v>
      </c>
      <c r="M265"/>
      <c r="N265"/>
      <c r="O265"/>
      <c r="P265"/>
    </row>
    <row r="266" spans="1:16" s="196" customFormat="1">
      <c r="A266" s="173" t="s">
        <v>220</v>
      </c>
      <c r="B266" s="162" t="s">
        <v>856</v>
      </c>
      <c r="C266" s="163">
        <v>9</v>
      </c>
      <c r="D266" s="163">
        <v>1</v>
      </c>
      <c r="E266" s="163">
        <v>0</v>
      </c>
      <c r="F266" s="163">
        <v>10</v>
      </c>
      <c r="H266" s="163">
        <v>9</v>
      </c>
      <c r="I266" s="163">
        <v>1</v>
      </c>
      <c r="J266" s="163">
        <v>0</v>
      </c>
      <c r="K266" s="163">
        <f t="shared" si="19"/>
        <v>10</v>
      </c>
      <c r="M266"/>
      <c r="N266"/>
      <c r="O266"/>
      <c r="P266"/>
    </row>
    <row r="267" spans="1:16">
      <c r="A267" s="173" t="s">
        <v>539</v>
      </c>
      <c r="B267" s="162" t="s">
        <v>857</v>
      </c>
      <c r="C267" s="163">
        <v>17374</v>
      </c>
      <c r="D267" s="163">
        <v>4707</v>
      </c>
      <c r="E267" s="163">
        <v>-51</v>
      </c>
      <c r="F267" s="163">
        <v>22030</v>
      </c>
      <c r="H267" s="163">
        <v>83267</v>
      </c>
      <c r="I267" s="163">
        <v>5281</v>
      </c>
      <c r="J267" s="163">
        <v>-506</v>
      </c>
      <c r="K267" s="163">
        <f t="shared" si="19"/>
        <v>88042</v>
      </c>
      <c r="M267"/>
      <c r="N267"/>
      <c r="O267"/>
      <c r="P267"/>
    </row>
    <row r="268" spans="1:16">
      <c r="A268" s="172" t="s">
        <v>540</v>
      </c>
      <c r="B268" s="222" t="s">
        <v>525</v>
      </c>
      <c r="C268" s="227">
        <f>C259+C251+C240</f>
        <v>2109571</v>
      </c>
      <c r="D268" s="227">
        <f>D259+D251+D240</f>
        <v>95711</v>
      </c>
      <c r="E268" s="227">
        <f>E259+E251+E240</f>
        <v>-24685</v>
      </c>
      <c r="F268" s="227">
        <f>F259+F251+F240</f>
        <v>2180597</v>
      </c>
      <c r="H268" s="227">
        <f>H259+H251+H240</f>
        <v>2199769</v>
      </c>
      <c r="I268" s="227">
        <f>I259+I251+I240</f>
        <v>96925</v>
      </c>
      <c r="J268" s="227">
        <f>J259+J251+J240</f>
        <v>-22570</v>
      </c>
      <c r="K268" s="227">
        <f>K259+K251+K240</f>
        <v>2274124</v>
      </c>
      <c r="M268"/>
      <c r="N268"/>
      <c r="O268"/>
      <c r="P268"/>
    </row>
    <row r="269" spans="1:16">
      <c r="M269"/>
      <c r="N269"/>
      <c r="O269"/>
      <c r="P269"/>
    </row>
    <row r="270" spans="1:16">
      <c r="M270"/>
      <c r="N270"/>
      <c r="O270"/>
      <c r="P270"/>
    </row>
    <row r="271" spans="1:16">
      <c r="M271"/>
      <c r="N271"/>
      <c r="O271"/>
      <c r="P271"/>
    </row>
    <row r="272" spans="1:16">
      <c r="M272"/>
      <c r="N272"/>
      <c r="O272"/>
      <c r="P272"/>
    </row>
    <row r="273" spans="13:16">
      <c r="M273"/>
      <c r="N273"/>
      <c r="O273"/>
      <c r="P273"/>
    </row>
    <row r="274" spans="13:16">
      <c r="M274"/>
      <c r="N274"/>
      <c r="O274"/>
      <c r="P274"/>
    </row>
    <row r="275" spans="13:16" s="98" customFormat="1">
      <c r="M275"/>
      <c r="N275"/>
      <c r="O275"/>
      <c r="P275"/>
    </row>
    <row r="276" spans="13:16" s="98" customFormat="1">
      <c r="M276"/>
      <c r="N276"/>
      <c r="O276"/>
      <c r="P276"/>
    </row>
    <row r="277" spans="13:16" s="98" customFormat="1">
      <c r="M277"/>
      <c r="N277"/>
      <c r="O277"/>
      <c r="P277"/>
    </row>
    <row r="278" spans="13:16" s="98" customFormat="1">
      <c r="M278"/>
      <c r="N278"/>
      <c r="O278"/>
      <c r="P278"/>
    </row>
    <row r="279" spans="13:16" s="98" customFormat="1">
      <c r="M279"/>
      <c r="N279"/>
      <c r="O279"/>
      <c r="P279"/>
    </row>
    <row r="280" spans="13:16" s="98" customFormat="1">
      <c r="M280"/>
      <c r="N280"/>
      <c r="O280"/>
      <c r="P280"/>
    </row>
    <row r="281" spans="13:16" s="98" customFormat="1">
      <c r="M281"/>
      <c r="N281"/>
      <c r="O281"/>
      <c r="P281"/>
    </row>
    <row r="282" spans="13:16" s="98" customFormat="1">
      <c r="M282"/>
      <c r="N282"/>
      <c r="O282"/>
      <c r="P282"/>
    </row>
    <row r="283" spans="13:16" s="98" customFormat="1">
      <c r="M283"/>
      <c r="N283"/>
      <c r="O283"/>
      <c r="P283"/>
    </row>
    <row r="284" spans="13:16" s="98" customFormat="1">
      <c r="M284"/>
      <c r="N284"/>
      <c r="O284"/>
      <c r="P284"/>
    </row>
    <row r="285" spans="13:16" s="98" customFormat="1">
      <c r="M285"/>
      <c r="N285"/>
      <c r="O285"/>
      <c r="P285"/>
    </row>
    <row r="286" spans="13:16" s="98" customFormat="1">
      <c r="M286"/>
      <c r="N286"/>
      <c r="O286"/>
      <c r="P286"/>
    </row>
    <row r="287" spans="13:16" s="98" customFormat="1">
      <c r="M287"/>
      <c r="N287"/>
      <c r="O287"/>
      <c r="P287"/>
    </row>
    <row r="288" spans="13:16" s="98" customFormat="1">
      <c r="M288"/>
      <c r="N288"/>
      <c r="O288"/>
      <c r="P288"/>
    </row>
    <row r="289" spans="13:16" s="98" customFormat="1">
      <c r="M289"/>
      <c r="N289"/>
      <c r="O289"/>
      <c r="P289"/>
    </row>
    <row r="290" spans="13:16" s="98" customFormat="1">
      <c r="M290"/>
      <c r="N290"/>
      <c r="O290"/>
      <c r="P290"/>
    </row>
    <row r="291" spans="13:16" s="98" customFormat="1">
      <c r="M291"/>
      <c r="N291"/>
      <c r="O291"/>
      <c r="P291"/>
    </row>
    <row r="292" spans="13:16" s="98" customFormat="1">
      <c r="M292"/>
      <c r="N292"/>
      <c r="O292"/>
      <c r="P292"/>
    </row>
    <row r="293" spans="13:16" s="98" customFormat="1">
      <c r="M293"/>
      <c r="N293"/>
      <c r="O293"/>
      <c r="P293"/>
    </row>
    <row r="294" spans="13:16" s="98" customFormat="1">
      <c r="M294"/>
      <c r="N294"/>
      <c r="O294"/>
      <c r="P294"/>
    </row>
    <row r="295" spans="13:16" s="98" customFormat="1">
      <c r="M295"/>
      <c r="N295"/>
      <c r="O295"/>
      <c r="P295"/>
    </row>
    <row r="296" spans="13:16" s="98" customFormat="1">
      <c r="M296"/>
      <c r="N296"/>
      <c r="O296"/>
      <c r="P296"/>
    </row>
    <row r="297" spans="13:16" s="98" customFormat="1">
      <c r="M297"/>
      <c r="N297"/>
      <c r="O297"/>
      <c r="P297"/>
    </row>
    <row r="298" spans="13:16" s="98" customFormat="1">
      <c r="M298"/>
      <c r="N298"/>
      <c r="O298"/>
      <c r="P298"/>
    </row>
    <row r="299" spans="13:16" s="98" customFormat="1">
      <c r="M299"/>
      <c r="N299"/>
      <c r="O299"/>
      <c r="P299"/>
    </row>
    <row r="300" spans="13:16" s="98" customFormat="1">
      <c r="M300"/>
      <c r="N300"/>
      <c r="O300"/>
      <c r="P300"/>
    </row>
    <row r="301" spans="13:16" s="98" customFormat="1">
      <c r="M301"/>
      <c r="N301"/>
      <c r="O301"/>
      <c r="P301"/>
    </row>
    <row r="302" spans="13:16" s="98" customFormat="1">
      <c r="M302"/>
      <c r="N302"/>
      <c r="O302"/>
      <c r="P302"/>
    </row>
    <row r="303" spans="13:16">
      <c r="M303"/>
      <c r="N303"/>
      <c r="O303"/>
      <c r="P303"/>
    </row>
    <row r="304" spans="13:16">
      <c r="M304"/>
      <c r="N304"/>
      <c r="O304"/>
      <c r="P304"/>
    </row>
    <row r="305" spans="13:16">
      <c r="M305"/>
      <c r="N305"/>
      <c r="O305"/>
      <c r="P305"/>
    </row>
    <row r="306" spans="13:16">
      <c r="M306"/>
      <c r="N306"/>
      <c r="O306"/>
      <c r="P306"/>
    </row>
    <row r="307" spans="13:16" s="98" customFormat="1">
      <c r="M307"/>
      <c r="N307"/>
      <c r="O307"/>
      <c r="P307"/>
    </row>
    <row r="308" spans="13:16" s="98" customFormat="1">
      <c r="M308"/>
      <c r="N308"/>
      <c r="O308"/>
      <c r="P308"/>
    </row>
    <row r="309" spans="13:16" s="98" customFormat="1">
      <c r="M309"/>
      <c r="N309"/>
      <c r="O309"/>
      <c r="P309"/>
    </row>
    <row r="310" spans="13:16" s="98" customFormat="1">
      <c r="M310"/>
      <c r="N310"/>
      <c r="O310"/>
      <c r="P310"/>
    </row>
    <row r="311" spans="13:16" s="98" customFormat="1"/>
    <row r="312" spans="13:16" s="98" customFormat="1"/>
    <row r="368" spans="13:13">
      <c r="M368" s="98">
        <v>1.42</v>
      </c>
    </row>
  </sheetData>
  <mergeCells count="24">
    <mergeCell ref="C237:F237"/>
    <mergeCell ref="H237:K237"/>
    <mergeCell ref="I238:I239"/>
    <mergeCell ref="A238:A239"/>
    <mergeCell ref="B238:B239"/>
    <mergeCell ref="C238:C239"/>
    <mergeCell ref="D238:D239"/>
    <mergeCell ref="H238:H239"/>
    <mergeCell ref="C210:F210"/>
    <mergeCell ref="H210:K210"/>
    <mergeCell ref="A211:A212"/>
    <mergeCell ref="B211:B212"/>
    <mergeCell ref="C211:C212"/>
    <mergeCell ref="D211:D212"/>
    <mergeCell ref="H211:H212"/>
    <mergeCell ref="I211:I212"/>
    <mergeCell ref="C183:F183"/>
    <mergeCell ref="H183:K183"/>
    <mergeCell ref="A184:A185"/>
    <mergeCell ref="B184:B185"/>
    <mergeCell ref="C184:C185"/>
    <mergeCell ref="D184:D185"/>
    <mergeCell ref="H184:H185"/>
    <mergeCell ref="I184:I18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15F835-B05F-47C9-92C6-6EE0E1D16758}">
  <dimension ref="A1:P368"/>
  <sheetViews>
    <sheetView zoomScaleNormal="100" workbookViewId="0"/>
  </sheetViews>
  <sheetFormatPr defaultColWidth="8.3984375" defaultRowHeight="13.8"/>
  <cols>
    <col min="1" max="1" width="46.3984375" style="139" customWidth="1"/>
    <col min="2" max="2" width="42.296875" style="139" customWidth="1"/>
    <col min="3" max="4" width="12.19921875" style="98" customWidth="1"/>
    <col min="5" max="5" width="22.69921875" style="98" customWidth="1"/>
    <col min="6" max="6" width="12.296875" style="98" customWidth="1"/>
    <col min="7" max="7" width="18.5" style="98" customWidth="1"/>
    <col min="8" max="11" width="12.296875" style="98" customWidth="1"/>
    <col min="12" max="12" width="7.59765625" style="98" customWidth="1"/>
    <col min="13" max="16" width="12.296875" style="98" customWidth="1"/>
    <col min="17" max="16384" width="8.3984375" style="98"/>
  </cols>
  <sheetData>
    <row r="1" spans="1:4">
      <c r="A1" s="138" t="s">
        <v>1031</v>
      </c>
      <c r="B1" s="98"/>
    </row>
    <row r="2" spans="1:4">
      <c r="A2" s="242" t="s">
        <v>1032</v>
      </c>
      <c r="B2" s="98"/>
    </row>
    <row r="3" spans="1:4">
      <c r="A3" s="138"/>
    </row>
    <row r="4" spans="1:4">
      <c r="A4" s="138"/>
    </row>
    <row r="5" spans="1:4" ht="24">
      <c r="A5" s="133" t="s">
        <v>758</v>
      </c>
      <c r="B5" s="134" t="s">
        <v>432</v>
      </c>
    </row>
    <row r="6" spans="1:4" ht="20.399999999999999">
      <c r="A6" s="224" t="s">
        <v>404</v>
      </c>
      <c r="B6" s="224" t="s">
        <v>405</v>
      </c>
      <c r="C6" s="214" t="s">
        <v>1020</v>
      </c>
      <c r="D6" s="214" t="s">
        <v>971</v>
      </c>
    </row>
    <row r="7" spans="1:4">
      <c r="A7" s="215" t="s">
        <v>972</v>
      </c>
      <c r="B7" s="215" t="s">
        <v>0</v>
      </c>
      <c r="C7" s="216">
        <f>SUM(C8:C10)</f>
        <v>174757</v>
      </c>
      <c r="D7" s="216">
        <f>SUM(D8:D10)</f>
        <v>216146</v>
      </c>
    </row>
    <row r="8" spans="1:4">
      <c r="A8" s="217" t="s">
        <v>862</v>
      </c>
      <c r="B8" s="217" t="s">
        <v>1</v>
      </c>
      <c r="C8" s="184">
        <v>130595</v>
      </c>
      <c r="D8" s="184">
        <v>173787</v>
      </c>
    </row>
    <row r="9" spans="1:4">
      <c r="A9" s="217" t="s">
        <v>863</v>
      </c>
      <c r="B9" s="217" t="s">
        <v>2</v>
      </c>
      <c r="C9" s="184">
        <v>428</v>
      </c>
      <c r="D9" s="184">
        <v>635</v>
      </c>
    </row>
    <row r="10" spans="1:4">
      <c r="A10" s="217" t="s">
        <v>864</v>
      </c>
      <c r="B10" s="217" t="s">
        <v>492</v>
      </c>
      <c r="C10" s="184">
        <v>43734</v>
      </c>
      <c r="D10" s="184">
        <v>41724</v>
      </c>
    </row>
    <row r="11" spans="1:4">
      <c r="A11" s="215" t="s">
        <v>973</v>
      </c>
      <c r="B11" s="215" t="s">
        <v>974</v>
      </c>
      <c r="C11" s="216">
        <f>SUM(C12:C13)</f>
        <v>54252</v>
      </c>
      <c r="D11" s="216">
        <f>SUM(D12:D13)</f>
        <v>47627</v>
      </c>
    </row>
    <row r="12" spans="1:4">
      <c r="A12" s="217" t="s">
        <v>975</v>
      </c>
      <c r="B12" s="217" t="s">
        <v>494</v>
      </c>
      <c r="C12" s="184">
        <v>21858</v>
      </c>
      <c r="D12" s="184">
        <v>18372</v>
      </c>
    </row>
    <row r="13" spans="1:4">
      <c r="A13" s="217" t="s">
        <v>976</v>
      </c>
      <c r="B13" s="217" t="s">
        <v>495</v>
      </c>
      <c r="C13" s="184">
        <v>32394</v>
      </c>
      <c r="D13" s="184">
        <v>29255</v>
      </c>
    </row>
    <row r="14" spans="1:4">
      <c r="A14" s="218" t="s">
        <v>866</v>
      </c>
      <c r="B14" s="218" t="s">
        <v>735</v>
      </c>
      <c r="C14" s="216">
        <f>C7-C11</f>
        <v>120505</v>
      </c>
      <c r="D14" s="216">
        <f>D7-D11</f>
        <v>168519</v>
      </c>
    </row>
    <row r="15" spans="1:4">
      <c r="A15" s="162" t="s">
        <v>867</v>
      </c>
      <c r="B15" s="162" t="s">
        <v>9</v>
      </c>
      <c r="C15" s="184">
        <v>39048</v>
      </c>
      <c r="D15" s="184">
        <v>54110</v>
      </c>
    </row>
    <row r="16" spans="1:4">
      <c r="A16" s="162" t="s">
        <v>868</v>
      </c>
      <c r="B16" s="162" t="s">
        <v>10</v>
      </c>
      <c r="C16" s="184">
        <v>28486</v>
      </c>
      <c r="D16" s="184">
        <v>26513</v>
      </c>
    </row>
    <row r="17" spans="1:12">
      <c r="A17" s="162" t="s">
        <v>869</v>
      </c>
      <c r="B17" s="162" t="s">
        <v>8</v>
      </c>
      <c r="C17" s="184">
        <v>24463</v>
      </c>
      <c r="D17" s="184">
        <v>2590</v>
      </c>
    </row>
    <row r="18" spans="1:12">
      <c r="A18" s="162" t="s">
        <v>162</v>
      </c>
      <c r="B18" s="162" t="s">
        <v>11</v>
      </c>
      <c r="C18" s="184">
        <v>5897</v>
      </c>
      <c r="D18" s="184">
        <v>5163</v>
      </c>
    </row>
    <row r="19" spans="1:12">
      <c r="A19" s="162" t="s">
        <v>870</v>
      </c>
      <c r="B19" s="162" t="s">
        <v>639</v>
      </c>
      <c r="C19" s="184">
        <v>2</v>
      </c>
      <c r="D19" s="184">
        <v>-2</v>
      </c>
    </row>
    <row r="20" spans="1:12">
      <c r="A20" s="218" t="s">
        <v>871</v>
      </c>
      <c r="B20" s="218" t="s">
        <v>736</v>
      </c>
      <c r="C20" s="216">
        <f>C14+C17-C15-C16-C18+C19</f>
        <v>71539</v>
      </c>
      <c r="D20" s="216">
        <f>D14+D17-D15-D16-D18+D19</f>
        <v>85321</v>
      </c>
    </row>
    <row r="21" spans="1:12">
      <c r="A21" s="162" t="s">
        <v>872</v>
      </c>
      <c r="B21" s="162" t="s">
        <v>13</v>
      </c>
      <c r="C21" s="184">
        <v>19286</v>
      </c>
      <c r="D21" s="184">
        <v>16791</v>
      </c>
    </row>
    <row r="22" spans="1:12">
      <c r="A22" s="162" t="s">
        <v>873</v>
      </c>
      <c r="B22" s="162" t="s">
        <v>14</v>
      </c>
      <c r="C22" s="184">
        <v>10461</v>
      </c>
      <c r="D22" s="184">
        <v>10219</v>
      </c>
    </row>
    <row r="23" spans="1:12">
      <c r="A23" s="218" t="s">
        <v>977</v>
      </c>
      <c r="B23" s="218" t="s">
        <v>737</v>
      </c>
      <c r="C23" s="216">
        <f>C20+C21-C22</f>
        <v>80364</v>
      </c>
      <c r="D23" s="216">
        <f>D20+D21-D22</f>
        <v>91893</v>
      </c>
    </row>
    <row r="24" spans="1:12">
      <c r="A24" s="162" t="s">
        <v>168</v>
      </c>
      <c r="B24" s="162" t="s">
        <v>17</v>
      </c>
      <c r="C24" s="184">
        <v>10694</v>
      </c>
      <c r="D24" s="184">
        <v>22975</v>
      </c>
    </row>
    <row r="25" spans="1:12">
      <c r="A25" s="218" t="s">
        <v>876</v>
      </c>
      <c r="B25" s="218" t="s">
        <v>738</v>
      </c>
      <c r="C25" s="216">
        <f>C23-C24</f>
        <v>69670</v>
      </c>
      <c r="D25" s="216">
        <f>D23-D24</f>
        <v>68918</v>
      </c>
    </row>
    <row r="26" spans="1:12">
      <c r="A26" s="162"/>
      <c r="B26" s="162"/>
      <c r="C26" s="184"/>
      <c r="D26" s="184"/>
    </row>
    <row r="27" spans="1:12">
      <c r="A27" s="218" t="s">
        <v>978</v>
      </c>
      <c r="B27" s="218" t="s">
        <v>979</v>
      </c>
      <c r="C27" s="216">
        <f>C25</f>
        <v>69670</v>
      </c>
      <c r="D27" s="216">
        <f>D25</f>
        <v>68918</v>
      </c>
    </row>
    <row r="28" spans="1:12">
      <c r="A28" s="139" t="s">
        <v>541</v>
      </c>
      <c r="B28" s="147"/>
      <c r="C28" s="148"/>
      <c r="J28" s="196"/>
      <c r="L28" s="196"/>
    </row>
    <row r="29" spans="1:12">
      <c r="B29" s="149"/>
      <c r="C29" s="150"/>
    </row>
    <row r="30" spans="1:12">
      <c r="A30" s="228" t="s">
        <v>878</v>
      </c>
      <c r="B30" s="228" t="s">
        <v>740</v>
      </c>
      <c r="C30" s="229"/>
      <c r="D30" s="229"/>
    </row>
    <row r="31" spans="1:12">
      <c r="A31" s="153" t="s">
        <v>176</v>
      </c>
      <c r="B31" s="153" t="s">
        <v>23</v>
      </c>
      <c r="C31" s="230">
        <v>0.69136811498543738</v>
      </c>
      <c r="D31" s="230">
        <v>0.68412782104565362</v>
      </c>
    </row>
    <row r="32" spans="1:12">
      <c r="A32" s="231" t="s">
        <v>177</v>
      </c>
      <c r="B32" s="231" t="s">
        <v>24</v>
      </c>
      <c r="C32" s="230">
        <v>0.69136811498543738</v>
      </c>
      <c r="D32" s="230">
        <v>0.68381414551290498</v>
      </c>
    </row>
    <row r="33" spans="1:9">
      <c r="A33" s="138"/>
    </row>
    <row r="35" spans="1:9">
      <c r="A35" s="228" t="s">
        <v>876</v>
      </c>
      <c r="B35" s="228" t="s">
        <v>738</v>
      </c>
      <c r="C35" s="216">
        <f>C25</f>
        <v>69670</v>
      </c>
      <c r="D35" s="216">
        <f>D25</f>
        <v>68918</v>
      </c>
    </row>
    <row r="36" spans="1:9">
      <c r="A36" s="155" t="s">
        <v>980</v>
      </c>
      <c r="B36" s="155" t="s">
        <v>513</v>
      </c>
      <c r="C36" s="219"/>
      <c r="D36" s="219"/>
    </row>
    <row r="37" spans="1:9">
      <c r="A37" s="157" t="s">
        <v>879</v>
      </c>
      <c r="B37" s="157" t="s">
        <v>640</v>
      </c>
      <c r="C37" s="184">
        <v>-583</v>
      </c>
      <c r="D37" s="184">
        <v>437</v>
      </c>
    </row>
    <row r="38" spans="1:9" ht="22.8">
      <c r="A38" s="79" t="s">
        <v>880</v>
      </c>
      <c r="B38" s="157" t="s">
        <v>778</v>
      </c>
      <c r="C38" s="184">
        <v>2320</v>
      </c>
      <c r="D38" s="184">
        <v>-4930</v>
      </c>
      <c r="I38" s="196"/>
    </row>
    <row r="39" spans="1:9">
      <c r="A39" s="79" t="s">
        <v>316</v>
      </c>
      <c r="B39" s="157" t="s">
        <v>308</v>
      </c>
      <c r="C39" s="184"/>
      <c r="D39" s="184"/>
    </row>
    <row r="40" spans="1:9">
      <c r="A40" s="157" t="s">
        <v>881</v>
      </c>
      <c r="B40" s="157" t="s">
        <v>515</v>
      </c>
      <c r="C40" s="184"/>
      <c r="D40" s="184"/>
    </row>
    <row r="41" spans="1:9">
      <c r="A41" s="228" t="s">
        <v>312</v>
      </c>
      <c r="B41" s="228" t="s">
        <v>516</v>
      </c>
      <c r="C41" s="216">
        <f>SUM(C35:C40)</f>
        <v>71407</v>
      </c>
      <c r="D41" s="216">
        <f>SUM(D35:D40)</f>
        <v>64425</v>
      </c>
    </row>
    <row r="42" spans="1:9">
      <c r="A42" s="157" t="s">
        <v>882</v>
      </c>
      <c r="B42" s="157" t="s">
        <v>480</v>
      </c>
      <c r="C42" s="184"/>
      <c r="D42" s="184"/>
    </row>
    <row r="43" spans="1:9" ht="24">
      <c r="A43" s="228" t="s">
        <v>884</v>
      </c>
      <c r="B43" s="228" t="s">
        <v>981</v>
      </c>
      <c r="C43" s="216">
        <f>C41</f>
        <v>71407</v>
      </c>
      <c r="D43" s="216">
        <f>D41</f>
        <v>64425</v>
      </c>
    </row>
    <row r="44" spans="1:9">
      <c r="A44" s="269"/>
    </row>
    <row r="46" spans="1:9" ht="24">
      <c r="A46" s="133" t="s">
        <v>759</v>
      </c>
      <c r="B46" s="133" t="s">
        <v>434</v>
      </c>
    </row>
    <row r="47" spans="1:9">
      <c r="A47" s="224" t="s">
        <v>203</v>
      </c>
      <c r="B47" s="224" t="s">
        <v>73</v>
      </c>
      <c r="C47" s="220">
        <v>45016</v>
      </c>
      <c r="D47" s="220">
        <v>44926</v>
      </c>
      <c r="E47" s="220">
        <v>44651</v>
      </c>
    </row>
    <row r="48" spans="1:9">
      <c r="A48" s="232" t="s">
        <v>885</v>
      </c>
      <c r="B48" s="232" t="s">
        <v>488</v>
      </c>
      <c r="C48" s="233">
        <f>SUM(C49:C59)</f>
        <v>1208466</v>
      </c>
      <c r="D48" s="233">
        <f>SUM(D49:D59)</f>
        <v>1119978</v>
      </c>
      <c r="E48" s="233">
        <f>SUM(E49:E59)</f>
        <v>940816</v>
      </c>
    </row>
    <row r="49" spans="1:5">
      <c r="A49" s="162" t="s">
        <v>886</v>
      </c>
      <c r="B49" s="162" t="s">
        <v>27</v>
      </c>
      <c r="C49" s="163">
        <v>154935</v>
      </c>
      <c r="D49" s="163">
        <v>145252</v>
      </c>
      <c r="E49" s="163">
        <v>124261</v>
      </c>
    </row>
    <row r="50" spans="1:5">
      <c r="A50" s="162" t="s">
        <v>183</v>
      </c>
      <c r="B50" s="162" t="s">
        <v>475</v>
      </c>
      <c r="C50" s="163">
        <v>68792</v>
      </c>
      <c r="D50" s="163">
        <v>69157</v>
      </c>
      <c r="E50" s="163">
        <v>68222</v>
      </c>
    </row>
    <row r="51" spans="1:5">
      <c r="A51" s="162" t="s">
        <v>887</v>
      </c>
      <c r="B51" s="162" t="s">
        <v>416</v>
      </c>
      <c r="C51" s="163">
        <v>544483</v>
      </c>
      <c r="D51" s="163">
        <v>473202</v>
      </c>
      <c r="E51" s="163">
        <v>367005</v>
      </c>
    </row>
    <row r="52" spans="1:5">
      <c r="A52" s="162" t="s">
        <v>184</v>
      </c>
      <c r="B52" s="162" t="s">
        <v>29</v>
      </c>
      <c r="C52" s="163">
        <v>56438</v>
      </c>
      <c r="D52" s="163">
        <v>56438</v>
      </c>
      <c r="E52" s="163">
        <v>56438</v>
      </c>
    </row>
    <row r="53" spans="1:5">
      <c r="A53" s="162" t="s">
        <v>679</v>
      </c>
      <c r="B53" s="162" t="s">
        <v>30</v>
      </c>
      <c r="C53" s="163">
        <v>42188</v>
      </c>
      <c r="D53" s="163">
        <v>42560</v>
      </c>
      <c r="E53" s="163">
        <v>44318</v>
      </c>
    </row>
    <row r="54" spans="1:5">
      <c r="A54" s="162" t="s">
        <v>680</v>
      </c>
      <c r="B54" s="162" t="s">
        <v>674</v>
      </c>
      <c r="C54" s="163"/>
      <c r="D54" s="163"/>
      <c r="E54" s="163"/>
    </row>
    <row r="55" spans="1:5">
      <c r="A55" s="162" t="s">
        <v>982</v>
      </c>
      <c r="B55" s="162" t="s">
        <v>632</v>
      </c>
      <c r="C55" s="163">
        <v>41394</v>
      </c>
      <c r="D55" s="163">
        <v>41607</v>
      </c>
      <c r="E55" s="163">
        <v>39240</v>
      </c>
    </row>
    <row r="56" spans="1:5">
      <c r="A56" s="162" t="s">
        <v>189</v>
      </c>
      <c r="B56" s="162" t="s">
        <v>34</v>
      </c>
      <c r="C56" s="163">
        <v>216098</v>
      </c>
      <c r="D56" s="163">
        <v>207437</v>
      </c>
      <c r="E56" s="163">
        <v>176456</v>
      </c>
    </row>
    <row r="57" spans="1:5">
      <c r="A57" s="162" t="s">
        <v>889</v>
      </c>
      <c r="B57" s="162" t="s">
        <v>44</v>
      </c>
      <c r="C57" s="163">
        <v>28898</v>
      </c>
      <c r="D57" s="163">
        <v>31074</v>
      </c>
      <c r="E57" s="163">
        <v>14319</v>
      </c>
    </row>
    <row r="58" spans="1:5">
      <c r="A58" s="162" t="s">
        <v>890</v>
      </c>
      <c r="B58" s="162" t="s">
        <v>35</v>
      </c>
      <c r="C58" s="163">
        <v>54850</v>
      </c>
      <c r="D58" s="163">
        <v>52862</v>
      </c>
      <c r="E58" s="163">
        <v>50179</v>
      </c>
    </row>
    <row r="59" spans="1:5">
      <c r="A59" s="162" t="s">
        <v>196</v>
      </c>
      <c r="B59" s="162" t="s">
        <v>490</v>
      </c>
      <c r="C59" s="163">
        <v>390</v>
      </c>
      <c r="D59" s="163">
        <v>389</v>
      </c>
      <c r="E59" s="163">
        <v>378</v>
      </c>
    </row>
    <row r="60" spans="1:5">
      <c r="A60" s="232" t="s">
        <v>891</v>
      </c>
      <c r="B60" s="232" t="s">
        <v>489</v>
      </c>
      <c r="C60" s="233">
        <f>SUM(C61:C68)</f>
        <v>1099522</v>
      </c>
      <c r="D60" s="233">
        <f>SUM(D61:D68)</f>
        <v>1154146</v>
      </c>
      <c r="E60" s="233">
        <f>SUM(E61:E68)</f>
        <v>1311733</v>
      </c>
    </row>
    <row r="61" spans="1:5">
      <c r="A61" s="162" t="s">
        <v>193</v>
      </c>
      <c r="B61" s="162" t="s">
        <v>38</v>
      </c>
      <c r="C61" s="163">
        <v>10365</v>
      </c>
      <c r="D61" s="163">
        <v>12701</v>
      </c>
      <c r="E61" s="163">
        <v>14970</v>
      </c>
    </row>
    <row r="62" spans="1:5">
      <c r="A62" s="162" t="s">
        <v>194</v>
      </c>
      <c r="B62" s="162" t="s">
        <v>39</v>
      </c>
      <c r="C62" s="163">
        <v>73738</v>
      </c>
      <c r="D62" s="163">
        <v>165290</v>
      </c>
      <c r="E62" s="163">
        <v>68422</v>
      </c>
    </row>
    <row r="63" spans="1:5">
      <c r="A63" s="162" t="s">
        <v>892</v>
      </c>
      <c r="B63" s="162" t="s">
        <v>40</v>
      </c>
      <c r="C63" s="163">
        <v>12106</v>
      </c>
      <c r="D63" s="163">
        <v>1458</v>
      </c>
      <c r="E63" s="163">
        <v>401</v>
      </c>
    </row>
    <row r="64" spans="1:5">
      <c r="A64" s="162" t="s">
        <v>983</v>
      </c>
      <c r="B64" s="162" t="s">
        <v>41</v>
      </c>
      <c r="C64" s="163">
        <v>54390</v>
      </c>
      <c r="D64" s="163">
        <v>57139</v>
      </c>
      <c r="E64" s="163">
        <v>113206</v>
      </c>
    </row>
    <row r="65" spans="1:5">
      <c r="A65" s="162" t="s">
        <v>984</v>
      </c>
      <c r="B65" s="162" t="s">
        <v>851</v>
      </c>
      <c r="C65" s="163">
        <v>277203</v>
      </c>
      <c r="D65" s="163">
        <v>279515</v>
      </c>
      <c r="E65" s="163">
        <v>261828</v>
      </c>
    </row>
    <row r="66" spans="1:5">
      <c r="A66" s="162" t="s">
        <v>985</v>
      </c>
      <c r="B66" s="162" t="s">
        <v>852</v>
      </c>
      <c r="C66" s="163">
        <v>28099</v>
      </c>
      <c r="D66" s="163">
        <v>22886</v>
      </c>
      <c r="E66" s="163">
        <v>18931</v>
      </c>
    </row>
    <row r="67" spans="1:5">
      <c r="A67" s="162" t="s">
        <v>893</v>
      </c>
      <c r="B67" s="162" t="s">
        <v>483</v>
      </c>
      <c r="C67" s="163">
        <v>488883</v>
      </c>
      <c r="D67" s="163">
        <v>337330</v>
      </c>
      <c r="E67" s="163">
        <v>85390</v>
      </c>
    </row>
    <row r="68" spans="1:5">
      <c r="A68" s="234" t="s">
        <v>200</v>
      </c>
      <c r="B68" s="234" t="s">
        <v>482</v>
      </c>
      <c r="C68" s="163">
        <v>154738</v>
      </c>
      <c r="D68" s="163">
        <v>277827</v>
      </c>
      <c r="E68" s="163">
        <v>748585</v>
      </c>
    </row>
    <row r="69" spans="1:5">
      <c r="A69" s="234" t="s">
        <v>681</v>
      </c>
      <c r="B69" s="234" t="s">
        <v>675</v>
      </c>
      <c r="C69" s="163"/>
      <c r="D69" s="163"/>
      <c r="E69" s="163"/>
    </row>
    <row r="70" spans="1:5">
      <c r="A70" s="232" t="s">
        <v>532</v>
      </c>
      <c r="B70" s="232" t="s">
        <v>491</v>
      </c>
      <c r="C70" s="233">
        <f>SUM(C48,C60)</f>
        <v>2307988</v>
      </c>
      <c r="D70" s="233">
        <f>SUM(D48,D60)</f>
        <v>2274124</v>
      </c>
      <c r="E70" s="233">
        <f>SUM(E48,E60)</f>
        <v>2252549</v>
      </c>
    </row>
    <row r="71" spans="1:5">
      <c r="C71" s="166"/>
      <c r="D71" s="166"/>
      <c r="E71" s="166"/>
    </row>
    <row r="72" spans="1:5">
      <c r="A72" s="224" t="s">
        <v>944</v>
      </c>
      <c r="B72" s="224" t="s">
        <v>48</v>
      </c>
      <c r="C72" s="220">
        <f>C47</f>
        <v>45016</v>
      </c>
      <c r="D72" s="220">
        <v>44926</v>
      </c>
      <c r="E72" s="220">
        <v>44927</v>
      </c>
    </row>
    <row r="73" spans="1:5">
      <c r="A73" s="232" t="s">
        <v>533</v>
      </c>
      <c r="B73" s="232" t="s">
        <v>518</v>
      </c>
      <c r="C73" s="233">
        <f>C74</f>
        <v>2105970</v>
      </c>
      <c r="D73" s="233">
        <f>D74</f>
        <v>2033404</v>
      </c>
      <c r="E73" s="233">
        <f>E74</f>
        <v>1959929</v>
      </c>
    </row>
    <row r="74" spans="1:5">
      <c r="A74" s="232" t="s">
        <v>986</v>
      </c>
      <c r="B74" s="232" t="s">
        <v>952</v>
      </c>
      <c r="C74" s="233">
        <f>SUM(C75:C82)</f>
        <v>2105970</v>
      </c>
      <c r="D74" s="233">
        <f>SUM(D75:D82)</f>
        <v>2033404</v>
      </c>
      <c r="E74" s="233">
        <f>SUM(E75:E82)</f>
        <v>1959929</v>
      </c>
    </row>
    <row r="75" spans="1:5">
      <c r="A75" s="162" t="s">
        <v>206</v>
      </c>
      <c r="B75" s="162" t="s">
        <v>51</v>
      </c>
      <c r="C75" s="163">
        <v>100771</v>
      </c>
      <c r="D75" s="163">
        <v>100771</v>
      </c>
      <c r="E75" s="163">
        <v>100739</v>
      </c>
    </row>
    <row r="76" spans="1:5">
      <c r="A76" s="162" t="s">
        <v>987</v>
      </c>
      <c r="B76" s="162" t="s">
        <v>469</v>
      </c>
      <c r="C76" s="163">
        <v>1567325</v>
      </c>
      <c r="D76" s="163">
        <v>1567325</v>
      </c>
      <c r="E76" s="163">
        <v>1425647</v>
      </c>
    </row>
    <row r="77" spans="1:5">
      <c r="A77" s="162" t="s">
        <v>896</v>
      </c>
      <c r="B77" s="162" t="s">
        <v>834</v>
      </c>
      <c r="C77" s="163">
        <v>116700</v>
      </c>
      <c r="D77" s="163">
        <v>116700</v>
      </c>
      <c r="E77" s="163">
        <v>115909</v>
      </c>
    </row>
    <row r="78" spans="1:5">
      <c r="A78" s="162" t="s">
        <v>965</v>
      </c>
      <c r="B78" s="162" t="s">
        <v>53</v>
      </c>
      <c r="C78" s="163">
        <v>-99993</v>
      </c>
      <c r="D78" s="163">
        <v>-99993</v>
      </c>
      <c r="E78" s="163">
        <v>0</v>
      </c>
    </row>
    <row r="79" spans="1:5">
      <c r="A79" s="162" t="s">
        <v>897</v>
      </c>
      <c r="B79" s="162" t="s">
        <v>54</v>
      </c>
      <c r="C79" s="163">
        <v>5734</v>
      </c>
      <c r="D79" s="163">
        <v>2255</v>
      </c>
      <c r="E79" s="163">
        <v>44212</v>
      </c>
    </row>
    <row r="80" spans="1:5">
      <c r="A80" s="162" t="s">
        <v>898</v>
      </c>
      <c r="B80" s="162" t="s">
        <v>55</v>
      </c>
      <c r="C80" s="163">
        <v>1321</v>
      </c>
      <c r="D80" s="163">
        <v>1904</v>
      </c>
      <c r="E80" s="163">
        <v>2028</v>
      </c>
    </row>
    <row r="81" spans="1:5">
      <c r="A81" s="162" t="s">
        <v>988</v>
      </c>
      <c r="B81" s="162" t="s">
        <v>56</v>
      </c>
      <c r="C81" s="163">
        <v>344442</v>
      </c>
      <c r="D81" s="163">
        <v>-2651</v>
      </c>
      <c r="E81" s="163">
        <v>202476</v>
      </c>
    </row>
    <row r="82" spans="1:5">
      <c r="A82" s="162" t="s">
        <v>899</v>
      </c>
      <c r="B82" s="162" t="s">
        <v>57</v>
      </c>
      <c r="C82" s="163">
        <v>69670</v>
      </c>
      <c r="D82" s="163">
        <v>347093</v>
      </c>
      <c r="E82" s="163">
        <v>68918</v>
      </c>
    </row>
    <row r="83" spans="1:5">
      <c r="A83" s="215" t="s">
        <v>989</v>
      </c>
      <c r="B83" s="215" t="s">
        <v>990</v>
      </c>
      <c r="C83" s="221"/>
      <c r="D83" s="221"/>
      <c r="E83" s="221"/>
    </row>
    <row r="84" spans="1:5">
      <c r="A84" s="232" t="s">
        <v>901</v>
      </c>
      <c r="B84" s="232" t="s">
        <v>521</v>
      </c>
      <c r="C84" s="233">
        <f>SUM(C85:C90)</f>
        <v>32250</v>
      </c>
      <c r="D84" s="233">
        <f>SUM(D85:D90)</f>
        <v>36186</v>
      </c>
      <c r="E84" s="233">
        <f>SUM(E85:E90)</f>
        <v>37825</v>
      </c>
    </row>
    <row r="85" spans="1:5">
      <c r="A85" s="162" t="s">
        <v>216</v>
      </c>
      <c r="B85" s="162" t="s">
        <v>61</v>
      </c>
      <c r="C85" s="163">
        <v>18525</v>
      </c>
      <c r="D85" s="163">
        <v>18883</v>
      </c>
      <c r="E85" s="163">
        <v>23309</v>
      </c>
    </row>
    <row r="86" spans="1:5">
      <c r="A86" s="162" t="s">
        <v>225</v>
      </c>
      <c r="B86" s="162" t="s">
        <v>70</v>
      </c>
      <c r="C86" s="163">
        <v>2560</v>
      </c>
      <c r="D86" s="163">
        <v>2620</v>
      </c>
      <c r="E86" s="163">
        <v>2800</v>
      </c>
    </row>
    <row r="87" spans="1:5">
      <c r="A87" s="162" t="s">
        <v>991</v>
      </c>
      <c r="B87" s="162" t="s">
        <v>63</v>
      </c>
      <c r="C87" s="163">
        <v>49</v>
      </c>
      <c r="D87" s="163">
        <v>50</v>
      </c>
      <c r="E87" s="163">
        <v>0</v>
      </c>
    </row>
    <row r="88" spans="1:5">
      <c r="A88" s="162" t="s">
        <v>902</v>
      </c>
      <c r="B88" s="162" t="s">
        <v>64</v>
      </c>
      <c r="C88" s="163">
        <v>3212</v>
      </c>
      <c r="D88" s="163">
        <v>3669</v>
      </c>
      <c r="E88" s="163">
        <v>5968</v>
      </c>
    </row>
    <row r="89" spans="1:5">
      <c r="A89" s="162" t="s">
        <v>992</v>
      </c>
      <c r="B89" s="162" t="s">
        <v>522</v>
      </c>
      <c r="C89" s="163">
        <v>366</v>
      </c>
      <c r="D89" s="163">
        <v>366</v>
      </c>
      <c r="E89" s="163">
        <v>380</v>
      </c>
    </row>
    <row r="90" spans="1:5">
      <c r="A90" s="162" t="s">
        <v>539</v>
      </c>
      <c r="B90" s="162" t="s">
        <v>66</v>
      </c>
      <c r="C90" s="163">
        <v>7538</v>
      </c>
      <c r="D90" s="163">
        <v>10598</v>
      </c>
      <c r="E90" s="163">
        <v>5368</v>
      </c>
    </row>
    <row r="91" spans="1:5">
      <c r="A91" s="232" t="s">
        <v>904</v>
      </c>
      <c r="B91" s="232" t="s">
        <v>523</v>
      </c>
      <c r="C91" s="233">
        <f>SUM(C92:C99)</f>
        <v>169768</v>
      </c>
      <c r="D91" s="233">
        <f>SUM(D92:D99)</f>
        <v>204534</v>
      </c>
      <c r="E91" s="233">
        <f>SUM(E92:E99)</f>
        <v>254795</v>
      </c>
    </row>
    <row r="92" spans="1:5">
      <c r="A92" s="162" t="s">
        <v>215</v>
      </c>
      <c r="B92" s="162" t="s">
        <v>60</v>
      </c>
      <c r="C92" s="163">
        <v>0</v>
      </c>
      <c r="D92" s="163">
        <v>0</v>
      </c>
      <c r="E92" s="163">
        <v>0</v>
      </c>
    </row>
    <row r="93" spans="1:5">
      <c r="A93" s="162" t="s">
        <v>993</v>
      </c>
      <c r="B93" s="162" t="s">
        <v>854</v>
      </c>
      <c r="C93" s="163">
        <v>8771</v>
      </c>
      <c r="D93" s="163">
        <v>9578</v>
      </c>
      <c r="E93" s="163">
        <v>33327</v>
      </c>
    </row>
    <row r="94" spans="1:5">
      <c r="A94" s="162" t="s">
        <v>905</v>
      </c>
      <c r="B94" s="162" t="s">
        <v>68</v>
      </c>
      <c r="C94" s="163">
        <v>46001</v>
      </c>
      <c r="D94" s="163">
        <v>72119</v>
      </c>
      <c r="E94" s="163">
        <v>71272</v>
      </c>
    </row>
    <row r="95" spans="1:5">
      <c r="A95" s="162" t="s">
        <v>538</v>
      </c>
      <c r="B95" s="162" t="s">
        <v>69</v>
      </c>
      <c r="C95" s="163">
        <v>0</v>
      </c>
      <c r="D95" s="163">
        <v>2116</v>
      </c>
      <c r="E95" s="163">
        <v>31589</v>
      </c>
    </row>
    <row r="96" spans="1:5">
      <c r="A96" s="162" t="s">
        <v>994</v>
      </c>
      <c r="B96" s="162" t="s">
        <v>524</v>
      </c>
      <c r="C96" s="163">
        <v>9410</v>
      </c>
      <c r="D96" s="163">
        <v>10244</v>
      </c>
      <c r="E96" s="163">
        <v>9132</v>
      </c>
    </row>
    <row r="97" spans="1:5">
      <c r="A97" s="162" t="s">
        <v>995</v>
      </c>
      <c r="B97" s="162" t="s">
        <v>855</v>
      </c>
      <c r="C97" s="163">
        <v>15042</v>
      </c>
      <c r="D97" s="163">
        <v>22425</v>
      </c>
      <c r="E97" s="163">
        <v>23053</v>
      </c>
    </row>
    <row r="98" spans="1:5">
      <c r="A98" s="162" t="s">
        <v>996</v>
      </c>
      <c r="B98" s="162" t="s">
        <v>997</v>
      </c>
      <c r="C98" s="163">
        <v>10</v>
      </c>
      <c r="D98" s="163">
        <v>10</v>
      </c>
      <c r="E98" s="163">
        <v>7</v>
      </c>
    </row>
    <row r="99" spans="1:5">
      <c r="A99" s="162" t="s">
        <v>998</v>
      </c>
      <c r="B99" s="162" t="s">
        <v>857</v>
      </c>
      <c r="C99" s="163">
        <v>90534</v>
      </c>
      <c r="D99" s="163">
        <v>88042</v>
      </c>
      <c r="E99" s="163">
        <v>86415</v>
      </c>
    </row>
    <row r="100" spans="1:5">
      <c r="A100" s="232" t="s">
        <v>894</v>
      </c>
      <c r="B100" s="232" t="s">
        <v>525</v>
      </c>
      <c r="C100" s="233">
        <f>SUM(C74,C84,C91)</f>
        <v>2307988</v>
      </c>
      <c r="D100" s="233">
        <f>SUM(D74,D84,D91)</f>
        <v>2274124</v>
      </c>
      <c r="E100" s="233">
        <f>SUM(E74,E84,E91)</f>
        <v>2252549</v>
      </c>
    </row>
    <row r="101" spans="1:5">
      <c r="A101" s="269"/>
    </row>
    <row r="103" spans="1:5" ht="24">
      <c r="A103" s="133" t="s">
        <v>760</v>
      </c>
      <c r="B103" s="133" t="s">
        <v>436</v>
      </c>
      <c r="E103" s="196"/>
    </row>
    <row r="104" spans="1:5" ht="20.399999999999999">
      <c r="A104" s="224" t="s">
        <v>280</v>
      </c>
      <c r="B104" s="224" t="s">
        <v>119</v>
      </c>
      <c r="C104" s="214" t="str">
        <f>C6</f>
        <v>01.01.2023-31.03.2023</v>
      </c>
      <c r="D104" s="214" t="str">
        <f>D6</f>
        <v>01.01.2022-31.03.2022*</v>
      </c>
    </row>
    <row r="105" spans="1:5">
      <c r="A105" s="222" t="s">
        <v>542</v>
      </c>
      <c r="B105" s="222" t="s">
        <v>74</v>
      </c>
      <c r="C105" s="5"/>
      <c r="D105" s="5"/>
    </row>
    <row r="106" spans="1:5">
      <c r="A106" s="223" t="s">
        <v>999</v>
      </c>
      <c r="B106" s="223" t="s">
        <v>738</v>
      </c>
      <c r="C106" s="5">
        <f>C25</f>
        <v>69670</v>
      </c>
      <c r="D106" s="5">
        <f>D25</f>
        <v>68918</v>
      </c>
    </row>
    <row r="107" spans="1:5">
      <c r="A107" s="223" t="s">
        <v>233</v>
      </c>
      <c r="B107" s="223" t="s">
        <v>75</v>
      </c>
      <c r="C107" s="5">
        <f>SUM(C108:C118)</f>
        <v>52072</v>
      </c>
      <c r="D107" s="5">
        <f>SUM(D108:D118)</f>
        <v>53442</v>
      </c>
    </row>
    <row r="108" spans="1:5">
      <c r="A108" s="170" t="s">
        <v>906</v>
      </c>
      <c r="B108" s="170" t="s">
        <v>745</v>
      </c>
      <c r="C108" s="168">
        <v>3424</v>
      </c>
      <c r="D108" s="168">
        <v>3894</v>
      </c>
    </row>
    <row r="109" spans="1:5">
      <c r="A109" s="170" t="s">
        <v>907</v>
      </c>
      <c r="B109" s="170" t="s">
        <v>845</v>
      </c>
      <c r="C109" s="168">
        <v>21607</v>
      </c>
      <c r="D109" s="168">
        <v>18020</v>
      </c>
    </row>
    <row r="110" spans="1:5">
      <c r="A110" s="170" t="s">
        <v>1000</v>
      </c>
      <c r="B110" s="170" t="s">
        <v>1001</v>
      </c>
      <c r="C110" s="168">
        <v>5965</v>
      </c>
      <c r="D110" s="168">
        <v>-1359</v>
      </c>
    </row>
    <row r="111" spans="1:5">
      <c r="A111" s="170" t="s">
        <v>909</v>
      </c>
      <c r="B111" s="170" t="s">
        <v>633</v>
      </c>
      <c r="C111" s="168">
        <v>-9607</v>
      </c>
      <c r="D111" s="168">
        <v>-7427</v>
      </c>
    </row>
    <row r="112" spans="1:5">
      <c r="A112" s="170" t="s">
        <v>910</v>
      </c>
      <c r="B112" s="170" t="s">
        <v>1002</v>
      </c>
      <c r="C112" s="168">
        <v>-27768</v>
      </c>
      <c r="D112" s="168">
        <v>-434</v>
      </c>
    </row>
    <row r="113" spans="1:4">
      <c r="A113" s="170" t="s">
        <v>911</v>
      </c>
      <c r="B113" s="170" t="s">
        <v>80</v>
      </c>
      <c r="C113" s="168">
        <v>-980</v>
      </c>
      <c r="D113" s="168">
        <v>-4176</v>
      </c>
    </row>
    <row r="114" spans="1:4">
      <c r="A114" s="170" t="s">
        <v>912</v>
      </c>
      <c r="B114" s="170" t="s">
        <v>81</v>
      </c>
      <c r="C114" s="168">
        <v>2336</v>
      </c>
      <c r="D114" s="168">
        <v>916</v>
      </c>
    </row>
    <row r="115" spans="1:4">
      <c r="A115" s="170" t="s">
        <v>913</v>
      </c>
      <c r="B115" s="170" t="s">
        <v>82</v>
      </c>
      <c r="C115" s="168">
        <v>87854</v>
      </c>
      <c r="D115" s="168">
        <v>43740</v>
      </c>
    </row>
    <row r="116" spans="1:4">
      <c r="A116" s="170" t="s">
        <v>914</v>
      </c>
      <c r="B116" s="170" t="s">
        <v>565</v>
      </c>
      <c r="C116" s="168">
        <v>-21154</v>
      </c>
      <c r="D116" s="168">
        <v>15515</v>
      </c>
    </row>
    <row r="117" spans="1:4">
      <c r="A117" s="170" t="s">
        <v>241</v>
      </c>
      <c r="B117" s="170" t="s">
        <v>566</v>
      </c>
      <c r="C117" s="168">
        <v>-10937</v>
      </c>
      <c r="D117" s="168">
        <v>-17064</v>
      </c>
    </row>
    <row r="118" spans="1:4">
      <c r="A118" s="170" t="s">
        <v>242</v>
      </c>
      <c r="B118" s="170" t="s">
        <v>84</v>
      </c>
      <c r="C118" s="168">
        <v>1332</v>
      </c>
      <c r="D118" s="168">
        <v>1817</v>
      </c>
    </row>
    <row r="119" spans="1:4">
      <c r="A119" s="223" t="s">
        <v>915</v>
      </c>
      <c r="B119" s="223" t="s">
        <v>85</v>
      </c>
      <c r="C119" s="5">
        <f>SUM(C106:C107)</f>
        <v>121742</v>
      </c>
      <c r="D119" s="5">
        <f t="shared" ref="D119" si="0">SUM(D106:D107)</f>
        <v>122360</v>
      </c>
    </row>
    <row r="120" spans="1:4">
      <c r="A120" s="170" t="s">
        <v>875</v>
      </c>
      <c r="B120" s="170" t="s">
        <v>747</v>
      </c>
      <c r="C120" s="168">
        <v>4623</v>
      </c>
      <c r="D120" s="168">
        <v>7302</v>
      </c>
    </row>
    <row r="121" spans="1:4">
      <c r="A121" s="170" t="s">
        <v>787</v>
      </c>
      <c r="B121" s="170" t="s">
        <v>964</v>
      </c>
      <c r="C121" s="168">
        <v>6071</v>
      </c>
      <c r="D121" s="168">
        <v>15673</v>
      </c>
    </row>
    <row r="122" spans="1:4">
      <c r="A122" s="170" t="s">
        <v>916</v>
      </c>
      <c r="B122" s="170" t="s">
        <v>748</v>
      </c>
      <c r="C122" s="168">
        <v>-19347</v>
      </c>
      <c r="D122" s="168">
        <v>-3213</v>
      </c>
    </row>
    <row r="123" spans="1:4">
      <c r="A123" s="222" t="s">
        <v>917</v>
      </c>
      <c r="B123" s="222" t="s">
        <v>569</v>
      </c>
      <c r="C123" s="5">
        <f>SUM(C119:C122)</f>
        <v>113089</v>
      </c>
      <c r="D123" s="5">
        <f>SUM(D119:D122)</f>
        <v>142122</v>
      </c>
    </row>
    <row r="124" spans="1:4" ht="15" customHeight="1">
      <c r="A124" s="222" t="s">
        <v>918</v>
      </c>
      <c r="B124" s="222" t="s">
        <v>88</v>
      </c>
      <c r="C124" s="5"/>
      <c r="D124" s="5"/>
    </row>
    <row r="125" spans="1:4">
      <c r="A125" s="223" t="s">
        <v>249</v>
      </c>
      <c r="B125" s="223" t="s">
        <v>89</v>
      </c>
      <c r="C125" s="5">
        <f>SUM(C126:C137)</f>
        <v>122963</v>
      </c>
      <c r="D125" s="5">
        <f t="shared" ref="D125" si="1">SUM(D126:D137)</f>
        <v>325840</v>
      </c>
    </row>
    <row r="126" spans="1:4">
      <c r="A126" s="170" t="s">
        <v>920</v>
      </c>
      <c r="B126" s="170" t="s">
        <v>487</v>
      </c>
      <c r="C126" s="168">
        <v>492</v>
      </c>
      <c r="D126" s="168">
        <v>7</v>
      </c>
    </row>
    <row r="127" spans="1:4">
      <c r="A127" s="170" t="s">
        <v>657</v>
      </c>
      <c r="B127" s="170" t="s">
        <v>654</v>
      </c>
      <c r="C127" s="168">
        <v>0</v>
      </c>
      <c r="D127" s="168">
        <v>0</v>
      </c>
    </row>
    <row r="128" spans="1:4">
      <c r="A128" s="170" t="s">
        <v>710</v>
      </c>
      <c r="B128" s="170" t="s">
        <v>705</v>
      </c>
      <c r="C128" s="168">
        <v>0</v>
      </c>
      <c r="D128" s="168">
        <v>0</v>
      </c>
    </row>
    <row r="129" spans="1:4">
      <c r="A129" s="170" t="s">
        <v>252</v>
      </c>
      <c r="B129" s="170" t="s">
        <v>92</v>
      </c>
      <c r="C129" s="168">
        <v>0</v>
      </c>
      <c r="D129" s="168">
        <v>0</v>
      </c>
    </row>
    <row r="130" spans="1:4">
      <c r="A130" s="170" t="s">
        <v>828</v>
      </c>
      <c r="B130" s="170" t="s">
        <v>823</v>
      </c>
      <c r="C130" s="168">
        <v>0</v>
      </c>
      <c r="D130" s="168">
        <v>0</v>
      </c>
    </row>
    <row r="131" spans="1:4">
      <c r="A131" s="170"/>
      <c r="B131" s="170" t="s">
        <v>849</v>
      </c>
      <c r="C131" s="168">
        <v>0</v>
      </c>
      <c r="D131" s="168">
        <v>0</v>
      </c>
    </row>
    <row r="132" spans="1:4">
      <c r="A132" s="170" t="s">
        <v>921</v>
      </c>
      <c r="B132" s="170" t="s">
        <v>615</v>
      </c>
      <c r="C132" s="168">
        <v>100900</v>
      </c>
      <c r="D132" s="168">
        <v>265000</v>
      </c>
    </row>
    <row r="133" spans="1:4">
      <c r="A133" s="170" t="s">
        <v>922</v>
      </c>
      <c r="B133" s="170" t="s">
        <v>789</v>
      </c>
      <c r="C133" s="168">
        <v>14474</v>
      </c>
      <c r="D133" s="168">
        <v>58132</v>
      </c>
    </row>
    <row r="134" spans="1:4">
      <c r="A134" s="170" t="s">
        <v>775</v>
      </c>
      <c r="B134" s="170" t="s">
        <v>779</v>
      </c>
      <c r="C134" s="168">
        <v>1259</v>
      </c>
      <c r="D134" s="168">
        <v>291</v>
      </c>
    </row>
    <row r="135" spans="1:4">
      <c r="A135" s="170" t="s">
        <v>1003</v>
      </c>
      <c r="B135" s="170" t="s">
        <v>840</v>
      </c>
      <c r="C135" s="168">
        <v>5831</v>
      </c>
      <c r="D135" s="168">
        <v>2364</v>
      </c>
    </row>
    <row r="136" spans="1:4">
      <c r="A136" s="170" t="s">
        <v>790</v>
      </c>
      <c r="B136" s="170" t="s">
        <v>791</v>
      </c>
      <c r="C136" s="168">
        <v>0</v>
      </c>
      <c r="D136" s="168">
        <v>0</v>
      </c>
    </row>
    <row r="137" spans="1:4">
      <c r="A137" s="170" t="s">
        <v>1004</v>
      </c>
      <c r="B137" s="170" t="s">
        <v>792</v>
      </c>
      <c r="C137" s="168">
        <v>7</v>
      </c>
      <c r="D137" s="168">
        <v>46</v>
      </c>
    </row>
    <row r="138" spans="1:4">
      <c r="A138" s="223" t="s">
        <v>255</v>
      </c>
      <c r="B138" s="223" t="s">
        <v>94</v>
      </c>
      <c r="C138" s="5">
        <f>SUM(C139:C154)</f>
        <v>358127</v>
      </c>
      <c r="D138" s="5">
        <f>SUM(D139:D154)</f>
        <v>129979</v>
      </c>
    </row>
    <row r="139" spans="1:4">
      <c r="A139" s="170" t="s">
        <v>926</v>
      </c>
      <c r="B139" s="170" t="s">
        <v>1005</v>
      </c>
      <c r="C139" s="168">
        <v>21760</v>
      </c>
      <c r="D139" s="168">
        <v>15212</v>
      </c>
    </row>
    <row r="140" spans="1:4">
      <c r="A140" s="170" t="s">
        <v>887</v>
      </c>
      <c r="B140" s="170" t="s">
        <v>416</v>
      </c>
      <c r="C140" s="168">
        <v>70590</v>
      </c>
      <c r="D140" s="168">
        <v>27697</v>
      </c>
    </row>
    <row r="141" spans="1:4">
      <c r="A141" s="170" t="s">
        <v>1006</v>
      </c>
      <c r="B141" s="170" t="s">
        <v>1007</v>
      </c>
      <c r="C141" s="168">
        <v>48</v>
      </c>
      <c r="D141" s="168">
        <v>0</v>
      </c>
    </row>
    <row r="142" spans="1:4">
      <c r="A142" s="170" t="s">
        <v>658</v>
      </c>
      <c r="B142" s="170" t="s">
        <v>655</v>
      </c>
      <c r="C142" s="168"/>
      <c r="D142" s="168"/>
    </row>
    <row r="143" spans="1:4">
      <c r="A143" s="170" t="s">
        <v>927</v>
      </c>
      <c r="B143" s="170" t="s">
        <v>956</v>
      </c>
      <c r="C143" s="168">
        <v>98</v>
      </c>
      <c r="D143" s="168">
        <v>89</v>
      </c>
    </row>
    <row r="144" spans="1:4">
      <c r="A144" s="170" t="s">
        <v>776</v>
      </c>
      <c r="B144" s="170" t="s">
        <v>780</v>
      </c>
      <c r="C144" s="168">
        <v>1881</v>
      </c>
      <c r="D144" s="168">
        <v>1500</v>
      </c>
    </row>
    <row r="145" spans="1:8">
      <c r="A145" s="170" t="s">
        <v>694</v>
      </c>
      <c r="B145" s="170" t="s">
        <v>628</v>
      </c>
      <c r="C145" s="168">
        <v>0</v>
      </c>
      <c r="D145" s="168">
        <v>0</v>
      </c>
    </row>
    <row r="146" spans="1:8" s="196" customFormat="1">
      <c r="A146" s="170" t="s">
        <v>1008</v>
      </c>
      <c r="B146" s="170" t="s">
        <v>957</v>
      </c>
      <c r="C146" s="168"/>
      <c r="D146" s="168"/>
      <c r="E146" s="98"/>
      <c r="F146" s="98"/>
      <c r="G146" s="98"/>
      <c r="H146" s="98"/>
    </row>
    <row r="147" spans="1:8" s="196" customFormat="1">
      <c r="A147" s="170"/>
      <c r="B147" s="170" t="s">
        <v>1009</v>
      </c>
      <c r="C147" s="168">
        <v>440</v>
      </c>
      <c r="D147" s="168">
        <v>0</v>
      </c>
      <c r="F147" s="98"/>
      <c r="H147" s="98"/>
    </row>
    <row r="148" spans="1:8" s="196" customFormat="1">
      <c r="A148" s="170" t="s">
        <v>966</v>
      </c>
      <c r="B148" s="170" t="s">
        <v>958</v>
      </c>
      <c r="C148" s="168">
        <v>0</v>
      </c>
      <c r="D148" s="168">
        <v>0</v>
      </c>
      <c r="F148" s="98"/>
      <c r="H148" s="98"/>
    </row>
    <row r="149" spans="1:8">
      <c r="A149" s="170" t="s">
        <v>682</v>
      </c>
      <c r="B149" s="170" t="s">
        <v>676</v>
      </c>
      <c r="C149" s="168"/>
      <c r="D149" s="168"/>
    </row>
    <row r="150" spans="1:8">
      <c r="A150" s="170" t="s">
        <v>1010</v>
      </c>
      <c r="B150" s="170" t="s">
        <v>572</v>
      </c>
      <c r="C150" s="168">
        <v>252453</v>
      </c>
      <c r="D150" s="168">
        <v>85390</v>
      </c>
    </row>
    <row r="151" spans="1:8">
      <c r="A151" s="170" t="s">
        <v>929</v>
      </c>
      <c r="B151" s="170" t="s">
        <v>781</v>
      </c>
      <c r="C151" s="168">
        <v>7966</v>
      </c>
      <c r="D151" s="168">
        <v>91</v>
      </c>
    </row>
    <row r="152" spans="1:8">
      <c r="A152" s="170" t="s">
        <v>1011</v>
      </c>
      <c r="B152" s="170" t="s">
        <v>825</v>
      </c>
      <c r="C152" s="168">
        <v>2891</v>
      </c>
      <c r="D152" s="168">
        <v>0</v>
      </c>
    </row>
    <row r="153" spans="1:8">
      <c r="A153" s="170" t="s">
        <v>1012</v>
      </c>
      <c r="B153" s="170" t="s">
        <v>850</v>
      </c>
      <c r="C153" s="168"/>
      <c r="D153" s="168"/>
    </row>
    <row r="154" spans="1:8">
      <c r="A154" s="170" t="s">
        <v>259</v>
      </c>
      <c r="B154" s="170" t="s">
        <v>98</v>
      </c>
      <c r="C154" s="168">
        <v>0</v>
      </c>
      <c r="D154" s="168">
        <v>0</v>
      </c>
    </row>
    <row r="155" spans="1:8">
      <c r="A155" s="222" t="s">
        <v>1013</v>
      </c>
      <c r="B155" s="222" t="s">
        <v>573</v>
      </c>
      <c r="C155" s="5">
        <f>C125-C138</f>
        <v>-235164</v>
      </c>
      <c r="D155" s="5">
        <f>D125-D138</f>
        <v>195861</v>
      </c>
    </row>
    <row r="156" spans="1:8">
      <c r="A156" s="222" t="s">
        <v>1014</v>
      </c>
      <c r="B156" s="222" t="s">
        <v>580</v>
      </c>
      <c r="C156" s="5"/>
      <c r="D156" s="5"/>
    </row>
    <row r="157" spans="1:8">
      <c r="A157" s="223" t="s">
        <v>1015</v>
      </c>
      <c r="B157" s="223" t="s">
        <v>89</v>
      </c>
      <c r="C157" s="5">
        <f>SUM(C158:C161)</f>
        <v>21</v>
      </c>
      <c r="D157" s="5">
        <f>SUM(D158:D161)</f>
        <v>10</v>
      </c>
    </row>
    <row r="158" spans="1:8">
      <c r="A158" s="170" t="s">
        <v>805</v>
      </c>
      <c r="B158" s="170" t="s">
        <v>806</v>
      </c>
      <c r="C158" s="168">
        <v>0</v>
      </c>
      <c r="D158" s="168">
        <v>0</v>
      </c>
    </row>
    <row r="159" spans="1:8">
      <c r="A159" s="170" t="s">
        <v>215</v>
      </c>
      <c r="B159" s="170" t="s">
        <v>60</v>
      </c>
      <c r="C159" s="168">
        <v>0</v>
      </c>
      <c r="D159" s="168">
        <v>0</v>
      </c>
    </row>
    <row r="160" spans="1:8">
      <c r="A160" s="170" t="s">
        <v>935</v>
      </c>
      <c r="B160" s="170" t="s">
        <v>707</v>
      </c>
      <c r="C160" s="168">
        <v>21</v>
      </c>
      <c r="D160" s="168">
        <v>10</v>
      </c>
    </row>
    <row r="161" spans="1:12">
      <c r="A161" s="170" t="s">
        <v>659</v>
      </c>
      <c r="B161" s="170" t="s">
        <v>111</v>
      </c>
      <c r="C161" s="168">
        <v>0</v>
      </c>
      <c r="D161" s="168">
        <v>0</v>
      </c>
    </row>
    <row r="162" spans="1:12">
      <c r="A162" s="223" t="s">
        <v>1016</v>
      </c>
      <c r="B162" s="223" t="s">
        <v>1017</v>
      </c>
      <c r="C162" s="5">
        <f>SUM(C163:C168)</f>
        <v>1035</v>
      </c>
      <c r="D162" s="5">
        <f t="shared" ref="D162" si="2">SUM(D163:D168)</f>
        <v>994</v>
      </c>
    </row>
    <row r="163" spans="1:12">
      <c r="A163" s="170" t="s">
        <v>629</v>
      </c>
      <c r="B163" s="170" t="s">
        <v>628</v>
      </c>
      <c r="C163" s="168">
        <v>0</v>
      </c>
      <c r="D163" s="168">
        <v>0</v>
      </c>
      <c r="L163" s="139"/>
    </row>
    <row r="164" spans="1:12">
      <c r="A164" s="170"/>
      <c r="B164" s="170" t="s">
        <v>959</v>
      </c>
      <c r="C164" s="168">
        <v>0</v>
      </c>
      <c r="D164" s="168">
        <v>0</v>
      </c>
      <c r="L164" s="139"/>
    </row>
    <row r="165" spans="1:12">
      <c r="A165" s="170" t="s">
        <v>696</v>
      </c>
      <c r="B165" s="170" t="s">
        <v>105</v>
      </c>
      <c r="C165" s="168">
        <v>0</v>
      </c>
      <c r="D165" s="168">
        <v>0</v>
      </c>
      <c r="L165" s="139"/>
    </row>
    <row r="166" spans="1:12" ht="22.8">
      <c r="A166" s="170" t="s">
        <v>795</v>
      </c>
      <c r="B166" s="281" t="s">
        <v>960</v>
      </c>
      <c r="C166" s="168">
        <v>0</v>
      </c>
      <c r="D166" s="168">
        <v>0</v>
      </c>
      <c r="L166" s="139"/>
    </row>
    <row r="167" spans="1:12" ht="15" customHeight="1">
      <c r="A167" s="170" t="s">
        <v>937</v>
      </c>
      <c r="B167" s="170" t="s">
        <v>708</v>
      </c>
      <c r="C167" s="168">
        <v>835</v>
      </c>
      <c r="D167" s="168">
        <v>863</v>
      </c>
    </row>
    <row r="168" spans="1:12">
      <c r="A168" s="170" t="s">
        <v>1018</v>
      </c>
      <c r="B168" s="170" t="s">
        <v>111</v>
      </c>
      <c r="C168" s="168">
        <v>200</v>
      </c>
      <c r="D168" s="168">
        <v>131</v>
      </c>
    </row>
    <row r="169" spans="1:12">
      <c r="A169" s="222" t="s">
        <v>938</v>
      </c>
      <c r="B169" s="222" t="s">
        <v>575</v>
      </c>
      <c r="C169" s="5">
        <f>C157-C162</f>
        <v>-1014</v>
      </c>
      <c r="D169" s="5">
        <f>D157-D162</f>
        <v>-984</v>
      </c>
    </row>
    <row r="170" spans="1:12">
      <c r="A170" s="222" t="s">
        <v>939</v>
      </c>
      <c r="B170" s="222" t="s">
        <v>576</v>
      </c>
      <c r="C170" s="5">
        <f>C123+C155+C169</f>
        <v>-123089</v>
      </c>
      <c r="D170" s="5">
        <f>D123+D155+D169</f>
        <v>336999</v>
      </c>
    </row>
    <row r="171" spans="1:12">
      <c r="A171" s="222" t="s">
        <v>940</v>
      </c>
      <c r="B171" s="222" t="s">
        <v>577</v>
      </c>
      <c r="C171" s="5">
        <f>C170</f>
        <v>-123089</v>
      </c>
      <c r="D171" s="5">
        <f>D170</f>
        <v>336999</v>
      </c>
    </row>
    <row r="172" spans="1:12">
      <c r="A172" s="222" t="s">
        <v>941</v>
      </c>
      <c r="B172" s="222" t="s">
        <v>578</v>
      </c>
      <c r="C172" s="5">
        <v>277827</v>
      </c>
      <c r="D172" s="5">
        <v>411586</v>
      </c>
    </row>
    <row r="173" spans="1:12">
      <c r="A173" s="222" t="s">
        <v>1019</v>
      </c>
      <c r="B173" s="222" t="s">
        <v>579</v>
      </c>
      <c r="C173" s="5">
        <f>C171+C172</f>
        <v>154738</v>
      </c>
      <c r="D173" s="5">
        <f>D171+D172</f>
        <v>748585</v>
      </c>
    </row>
    <row r="174" spans="1:12">
      <c r="A174" s="269" t="s">
        <v>541</v>
      </c>
      <c r="B174" s="149"/>
      <c r="C174" s="150"/>
      <c r="D174" s="150"/>
    </row>
    <row r="175" spans="1:12">
      <c r="A175" s="158"/>
      <c r="B175" s="149"/>
      <c r="C175" s="150"/>
      <c r="D175" s="150"/>
    </row>
    <row r="176" spans="1:12">
      <c r="A176" s="158"/>
      <c r="B176" s="149"/>
      <c r="C176" s="150"/>
      <c r="D176" s="150"/>
    </row>
    <row r="177" spans="1:11">
      <c r="A177" s="158"/>
      <c r="B177" s="149"/>
      <c r="C177" s="150"/>
      <c r="D177" s="150"/>
    </row>
    <row r="178" spans="1:11">
      <c r="A178" s="158"/>
      <c r="B178" s="149"/>
      <c r="C178" s="150"/>
      <c r="D178" s="150"/>
    </row>
    <row r="179" spans="1:11">
      <c r="A179" s="158"/>
      <c r="B179" s="149"/>
      <c r="C179" s="150"/>
      <c r="D179" s="150"/>
    </row>
    <row r="180" spans="1:11">
      <c r="A180" s="158"/>
      <c r="B180" s="149"/>
      <c r="C180" s="150"/>
      <c r="D180" s="150"/>
    </row>
    <row r="181" spans="1:11" s="196" customFormat="1">
      <c r="A181" s="271"/>
      <c r="B181" s="282"/>
      <c r="C181" s="283"/>
      <c r="D181" s="283"/>
    </row>
    <row r="182" spans="1:11">
      <c r="A182" s="158"/>
      <c r="B182" s="149"/>
      <c r="C182" s="150"/>
      <c r="D182" s="150"/>
    </row>
    <row r="183" spans="1:11" ht="36">
      <c r="A183" s="133" t="s">
        <v>761</v>
      </c>
      <c r="B183" s="134" t="s">
        <v>604</v>
      </c>
      <c r="C183" s="312" t="s">
        <v>1020</v>
      </c>
      <c r="D183" s="313"/>
      <c r="E183" s="313"/>
      <c r="F183" s="314"/>
      <c r="H183" s="312" t="s">
        <v>971</v>
      </c>
      <c r="I183" s="313"/>
      <c r="J183" s="313"/>
      <c r="K183" s="314"/>
    </row>
    <row r="184" spans="1:11" ht="48">
      <c r="A184" s="315" t="s">
        <v>403</v>
      </c>
      <c r="B184" s="316" t="s">
        <v>118</v>
      </c>
      <c r="C184" s="321" t="s">
        <v>413</v>
      </c>
      <c r="D184" s="321" t="s">
        <v>414</v>
      </c>
      <c r="E184" s="235" t="s">
        <v>120</v>
      </c>
      <c r="F184" s="235" t="s">
        <v>121</v>
      </c>
      <c r="H184" s="321" t="s">
        <v>413</v>
      </c>
      <c r="I184" s="321" t="s">
        <v>414</v>
      </c>
      <c r="J184" s="235" t="s">
        <v>120</v>
      </c>
      <c r="K184" s="235" t="s">
        <v>121</v>
      </c>
    </row>
    <row r="185" spans="1:11" ht="60">
      <c r="A185" s="315"/>
      <c r="B185" s="316"/>
      <c r="C185" s="322"/>
      <c r="D185" s="322"/>
      <c r="E185" s="235" t="s">
        <v>586</v>
      </c>
      <c r="F185" s="235" t="s">
        <v>285</v>
      </c>
      <c r="H185" s="322"/>
      <c r="I185" s="322"/>
      <c r="J185" s="235" t="s">
        <v>586</v>
      </c>
      <c r="K185" s="235" t="s">
        <v>285</v>
      </c>
    </row>
    <row r="186" spans="1:11">
      <c r="A186" s="172" t="s">
        <v>151</v>
      </c>
      <c r="B186" s="222" t="s">
        <v>0</v>
      </c>
      <c r="C186" s="225">
        <f>SUM(C187:C189)</f>
        <v>135193</v>
      </c>
      <c r="D186" s="225">
        <f>SUM(D187:D189)</f>
        <v>41513</v>
      </c>
      <c r="E186" s="225">
        <f>SUM(E187:E189)</f>
        <v>-1949</v>
      </c>
      <c r="F186" s="225">
        <f>SUM(F187:F189)</f>
        <v>174757</v>
      </c>
      <c r="H186" s="225">
        <f>SUM(H187:H189)</f>
        <v>179349</v>
      </c>
      <c r="I186" s="225">
        <f t="shared" ref="I186:K186" si="3">SUM(I187:I189)</f>
        <v>40387</v>
      </c>
      <c r="J186" s="225">
        <f t="shared" si="3"/>
        <v>-3590</v>
      </c>
      <c r="K186" s="225">
        <f t="shared" si="3"/>
        <v>216146</v>
      </c>
    </row>
    <row r="187" spans="1:11">
      <c r="A187" s="175" t="s">
        <v>862</v>
      </c>
      <c r="B187" s="217" t="s">
        <v>1</v>
      </c>
      <c r="C187" s="163">
        <v>129786</v>
      </c>
      <c r="D187" s="163">
        <v>0</v>
      </c>
      <c r="E187" s="163">
        <v>809</v>
      </c>
      <c r="F187" s="163">
        <f>SUM(C187:E187)</f>
        <v>130595</v>
      </c>
      <c r="H187" s="163">
        <v>172416</v>
      </c>
      <c r="I187" s="163">
        <v>0</v>
      </c>
      <c r="J187" s="163">
        <v>1371</v>
      </c>
      <c r="K187" s="163">
        <f>SUM(H187:J187)</f>
        <v>173787</v>
      </c>
    </row>
    <row r="188" spans="1:11">
      <c r="A188" s="175" t="s">
        <v>863</v>
      </c>
      <c r="B188" s="217" t="s">
        <v>2</v>
      </c>
      <c r="C188" s="163">
        <v>463</v>
      </c>
      <c r="D188" s="163">
        <v>68</v>
      </c>
      <c r="E188" s="163">
        <v>-103</v>
      </c>
      <c r="F188" s="163">
        <f>SUM(C188:E188)</f>
        <v>428</v>
      </c>
      <c r="H188" s="163">
        <v>1017</v>
      </c>
      <c r="I188" s="163">
        <v>68</v>
      </c>
      <c r="J188" s="163">
        <v>-450</v>
      </c>
      <c r="K188" s="163">
        <f t="shared" ref="K188:K189" si="4">SUM(H188:J188)</f>
        <v>635</v>
      </c>
    </row>
    <row r="189" spans="1:11">
      <c r="A189" s="175" t="s">
        <v>864</v>
      </c>
      <c r="B189" s="217" t="s">
        <v>3</v>
      </c>
      <c r="C189" s="163">
        <v>4944</v>
      </c>
      <c r="D189" s="163">
        <v>41445</v>
      </c>
      <c r="E189" s="163">
        <v>-2655</v>
      </c>
      <c r="F189" s="163">
        <f>SUM(C189:E189)</f>
        <v>43734</v>
      </c>
      <c r="H189" s="163">
        <v>5916</v>
      </c>
      <c r="I189" s="163">
        <v>40319</v>
      </c>
      <c r="J189" s="163">
        <v>-4511</v>
      </c>
      <c r="K189" s="163">
        <f t="shared" si="4"/>
        <v>41724</v>
      </c>
    </row>
    <row r="190" spans="1:11">
      <c r="A190" s="172" t="s">
        <v>865</v>
      </c>
      <c r="B190" s="222" t="s">
        <v>630</v>
      </c>
      <c r="C190" s="225">
        <f>SUM(C191:C192)</f>
        <v>27082</v>
      </c>
      <c r="D190" s="225">
        <f>SUM(D191:D192)</f>
        <v>29043</v>
      </c>
      <c r="E190" s="225">
        <f>SUM(E191:E192)</f>
        <v>-1873</v>
      </c>
      <c r="F190" s="225">
        <f>SUM(F191:F192)</f>
        <v>54252</v>
      </c>
      <c r="H190" s="225">
        <f>SUM(H191:H192)</f>
        <v>22063</v>
      </c>
      <c r="I190" s="225">
        <f t="shared" ref="I190:K190" si="5">SUM(I191:I192)</f>
        <v>28768</v>
      </c>
      <c r="J190" s="225">
        <f t="shared" si="5"/>
        <v>-3204</v>
      </c>
      <c r="K190" s="225">
        <f t="shared" si="5"/>
        <v>47627</v>
      </c>
    </row>
    <row r="191" spans="1:11">
      <c r="A191" s="175" t="s">
        <v>156</v>
      </c>
      <c r="B191" s="217" t="s">
        <v>5</v>
      </c>
      <c r="C191" s="163">
        <v>21882</v>
      </c>
      <c r="D191" s="163">
        <v>4</v>
      </c>
      <c r="E191" s="163">
        <v>-28</v>
      </c>
      <c r="F191" s="163">
        <f>SUM(C191:E191)</f>
        <v>21858</v>
      </c>
      <c r="H191" s="163">
        <v>18416</v>
      </c>
      <c r="I191" s="163">
        <v>21</v>
      </c>
      <c r="J191" s="163">
        <v>-65</v>
      </c>
      <c r="K191" s="163">
        <f t="shared" ref="K191:K192" si="6">SUM(H191:J191)</f>
        <v>18372</v>
      </c>
    </row>
    <row r="192" spans="1:11">
      <c r="A192" s="175" t="s">
        <v>687</v>
      </c>
      <c r="B192" s="217" t="s">
        <v>6</v>
      </c>
      <c r="C192" s="163">
        <v>5200</v>
      </c>
      <c r="D192" s="163">
        <v>29039</v>
      </c>
      <c r="E192" s="163">
        <v>-1845</v>
      </c>
      <c r="F192" s="163">
        <f>SUM(C192:E192)</f>
        <v>32394</v>
      </c>
      <c r="H192" s="163">
        <v>3647</v>
      </c>
      <c r="I192" s="163">
        <v>28747</v>
      </c>
      <c r="J192" s="163">
        <v>-3139</v>
      </c>
      <c r="K192" s="163">
        <f t="shared" si="6"/>
        <v>29255</v>
      </c>
    </row>
    <row r="193" spans="1:11">
      <c r="A193" s="176" t="s">
        <v>866</v>
      </c>
      <c r="B193" s="226" t="s">
        <v>735</v>
      </c>
      <c r="C193" s="225">
        <f>C186-C190</f>
        <v>108111</v>
      </c>
      <c r="D193" s="225">
        <f>D186-D190</f>
        <v>12470</v>
      </c>
      <c r="E193" s="225">
        <f>E186-E190</f>
        <v>-76</v>
      </c>
      <c r="F193" s="225">
        <f>F186-F190</f>
        <v>120505</v>
      </c>
      <c r="H193" s="225">
        <f>H186-H190</f>
        <v>157286</v>
      </c>
      <c r="I193" s="225">
        <f t="shared" ref="I193:K193" si="7">I186-I190</f>
        <v>11619</v>
      </c>
      <c r="J193" s="225">
        <f t="shared" si="7"/>
        <v>-386</v>
      </c>
      <c r="K193" s="225">
        <f t="shared" si="7"/>
        <v>168519</v>
      </c>
    </row>
    <row r="194" spans="1:11">
      <c r="A194" s="173" t="s">
        <v>867</v>
      </c>
      <c r="B194" s="162" t="s">
        <v>9</v>
      </c>
      <c r="C194" s="163">
        <v>29271</v>
      </c>
      <c r="D194" s="163">
        <v>9814</v>
      </c>
      <c r="E194" s="163">
        <v>-37</v>
      </c>
      <c r="F194" s="163">
        <f>SUM(C194:E194)</f>
        <v>39048</v>
      </c>
      <c r="H194" s="163">
        <v>43933</v>
      </c>
      <c r="I194" s="163">
        <v>10308</v>
      </c>
      <c r="J194" s="163">
        <v>-131</v>
      </c>
      <c r="K194" s="163">
        <f t="shared" ref="K194:K198" si="8">SUM(H194:J194)</f>
        <v>54110</v>
      </c>
    </row>
    <row r="195" spans="1:11">
      <c r="A195" s="173" t="s">
        <v>868</v>
      </c>
      <c r="B195" s="162" t="s">
        <v>10</v>
      </c>
      <c r="C195" s="163">
        <v>26799</v>
      </c>
      <c r="D195" s="163">
        <v>1801</v>
      </c>
      <c r="E195" s="163">
        <v>-114</v>
      </c>
      <c r="F195" s="163">
        <f>SUM(C195:E195)</f>
        <v>28486</v>
      </c>
      <c r="H195" s="163">
        <v>25023</v>
      </c>
      <c r="I195" s="163">
        <v>1538</v>
      </c>
      <c r="J195" s="163">
        <v>-48</v>
      </c>
      <c r="K195" s="163">
        <f t="shared" si="8"/>
        <v>26513</v>
      </c>
    </row>
    <row r="196" spans="1:11">
      <c r="A196" s="173" t="s">
        <v>869</v>
      </c>
      <c r="B196" s="162" t="s">
        <v>8</v>
      </c>
      <c r="C196" s="163">
        <v>24689</v>
      </c>
      <c r="D196" s="163">
        <v>317</v>
      </c>
      <c r="E196" s="163">
        <v>-543</v>
      </c>
      <c r="F196" s="163">
        <f>SUM(C196:E196)</f>
        <v>24463</v>
      </c>
      <c r="H196" s="163">
        <v>2694</v>
      </c>
      <c r="I196" s="163">
        <v>1030</v>
      </c>
      <c r="J196" s="163">
        <v>-1134</v>
      </c>
      <c r="K196" s="163">
        <f t="shared" si="8"/>
        <v>2590</v>
      </c>
    </row>
    <row r="197" spans="1:11">
      <c r="A197" s="173" t="s">
        <v>162</v>
      </c>
      <c r="B197" s="162" t="s">
        <v>11</v>
      </c>
      <c r="C197" s="163">
        <v>6041</v>
      </c>
      <c r="D197" s="163">
        <v>303</v>
      </c>
      <c r="E197" s="163">
        <v>-447</v>
      </c>
      <c r="F197" s="163">
        <f>SUM(C197:E197)</f>
        <v>5897</v>
      </c>
      <c r="H197" s="163">
        <v>5603</v>
      </c>
      <c r="I197" s="163">
        <v>794</v>
      </c>
      <c r="J197" s="163">
        <v>-1234</v>
      </c>
      <c r="K197" s="163">
        <f t="shared" si="8"/>
        <v>5163</v>
      </c>
    </row>
    <row r="198" spans="1:11">
      <c r="A198" s="173" t="s">
        <v>870</v>
      </c>
      <c r="B198" s="162" t="s">
        <v>841</v>
      </c>
      <c r="C198" s="163">
        <v>2</v>
      </c>
      <c r="D198" s="163">
        <v>0</v>
      </c>
      <c r="E198" s="163">
        <v>0</v>
      </c>
      <c r="F198" s="163">
        <f>SUM(C198:E198)</f>
        <v>2</v>
      </c>
      <c r="H198" s="163">
        <v>-2</v>
      </c>
      <c r="I198" s="163">
        <v>0</v>
      </c>
      <c r="J198" s="163">
        <v>0</v>
      </c>
      <c r="K198" s="163">
        <f t="shared" si="8"/>
        <v>-2</v>
      </c>
    </row>
    <row r="199" spans="1:11">
      <c r="A199" s="176" t="s">
        <v>871</v>
      </c>
      <c r="B199" s="226" t="s">
        <v>736</v>
      </c>
      <c r="C199" s="225">
        <f>C193+C196-C194-C195-C197+C198</f>
        <v>70691</v>
      </c>
      <c r="D199" s="225">
        <f>D193+D196-D194-D195-D197+D198</f>
        <v>869</v>
      </c>
      <c r="E199" s="225">
        <f>E193+E196-E194-E195-E197+E198</f>
        <v>-21</v>
      </c>
      <c r="F199" s="225">
        <f>F193+F196-F194-F195-F197+F198</f>
        <v>71539</v>
      </c>
      <c r="H199" s="225">
        <f>H193+H196-H194-H195-H197+H198</f>
        <v>85419</v>
      </c>
      <c r="I199" s="225">
        <f t="shared" ref="I199:K199" si="9">I193+I196-I194-I195-I197+I198</f>
        <v>9</v>
      </c>
      <c r="J199" s="225">
        <f t="shared" si="9"/>
        <v>-107</v>
      </c>
      <c r="K199" s="225">
        <f t="shared" si="9"/>
        <v>85321</v>
      </c>
    </row>
    <row r="200" spans="1:11">
      <c r="A200" s="173" t="s">
        <v>872</v>
      </c>
      <c r="B200" s="162" t="s">
        <v>13</v>
      </c>
      <c r="C200" s="163">
        <v>18876</v>
      </c>
      <c r="D200" s="163">
        <v>410</v>
      </c>
      <c r="E200" s="163">
        <v>0</v>
      </c>
      <c r="F200" s="163">
        <f>SUM(C200:E200)</f>
        <v>19286</v>
      </c>
      <c r="H200" s="163">
        <v>14597</v>
      </c>
      <c r="I200" s="163">
        <v>2194</v>
      </c>
      <c r="J200" s="163">
        <v>0</v>
      </c>
      <c r="K200" s="163">
        <f t="shared" ref="K200:K201" si="10">SUM(H200:J200)</f>
        <v>16791</v>
      </c>
    </row>
    <row r="201" spans="1:11">
      <c r="A201" s="173" t="s">
        <v>873</v>
      </c>
      <c r="B201" s="162" t="s">
        <v>14</v>
      </c>
      <c r="C201" s="163">
        <v>9573</v>
      </c>
      <c r="D201" s="163">
        <v>934</v>
      </c>
      <c r="E201" s="163">
        <v>-46</v>
      </c>
      <c r="F201" s="163">
        <f>SUM(C201:E201)</f>
        <v>10461</v>
      </c>
      <c r="H201" s="163">
        <v>8203</v>
      </c>
      <c r="I201" s="163">
        <v>2042</v>
      </c>
      <c r="J201" s="163">
        <v>-26</v>
      </c>
      <c r="K201" s="163">
        <f t="shared" si="10"/>
        <v>10219</v>
      </c>
    </row>
    <row r="202" spans="1:11">
      <c r="A202" s="176" t="s">
        <v>874</v>
      </c>
      <c r="B202" s="226" t="s">
        <v>737</v>
      </c>
      <c r="C202" s="225">
        <f>C199+C200-C201</f>
        <v>79994</v>
      </c>
      <c r="D202" s="225">
        <f>D199+D200-D201</f>
        <v>345</v>
      </c>
      <c r="E202" s="225">
        <f>E199+E200-E201</f>
        <v>25</v>
      </c>
      <c r="F202" s="225">
        <f>F199+F200-F201</f>
        <v>80364</v>
      </c>
      <c r="H202" s="225">
        <f>H199+H200-H201</f>
        <v>91813</v>
      </c>
      <c r="I202" s="225">
        <f t="shared" ref="I202:K202" si="11">I199+I200-I201</f>
        <v>161</v>
      </c>
      <c r="J202" s="225">
        <f t="shared" si="11"/>
        <v>-81</v>
      </c>
      <c r="K202" s="225">
        <f t="shared" si="11"/>
        <v>91893</v>
      </c>
    </row>
    <row r="203" spans="1:11">
      <c r="A203" s="173" t="s">
        <v>875</v>
      </c>
      <c r="B203" s="162" t="s">
        <v>17</v>
      </c>
      <c r="C203" s="163">
        <v>10542</v>
      </c>
      <c r="D203" s="163">
        <v>97</v>
      </c>
      <c r="E203" s="163">
        <v>55</v>
      </c>
      <c r="F203" s="163">
        <f>SUM(C203:E203)</f>
        <v>10694</v>
      </c>
      <c r="H203" s="163">
        <v>22964</v>
      </c>
      <c r="I203" s="163">
        <v>9</v>
      </c>
      <c r="J203" s="163">
        <v>2</v>
      </c>
      <c r="K203" s="163">
        <f>SUM(H203:J203)</f>
        <v>22975</v>
      </c>
    </row>
    <row r="204" spans="1:11">
      <c r="A204" s="176" t="s">
        <v>876</v>
      </c>
      <c r="B204" s="226" t="s">
        <v>738</v>
      </c>
      <c r="C204" s="225">
        <f>C202-C203</f>
        <v>69452</v>
      </c>
      <c r="D204" s="225">
        <f>D202-D203</f>
        <v>248</v>
      </c>
      <c r="E204" s="225">
        <f>E202-E203</f>
        <v>-30</v>
      </c>
      <c r="F204" s="225">
        <f>F202-F203</f>
        <v>69670</v>
      </c>
      <c r="H204" s="225">
        <f>H202-H203</f>
        <v>68849</v>
      </c>
      <c r="I204" s="225">
        <f t="shared" ref="I204:K204" si="12">I202-I203</f>
        <v>152</v>
      </c>
      <c r="J204" s="225">
        <f t="shared" si="12"/>
        <v>-83</v>
      </c>
      <c r="K204" s="225">
        <f t="shared" si="12"/>
        <v>68918</v>
      </c>
    </row>
    <row r="205" spans="1:11">
      <c r="A205" s="173"/>
      <c r="B205" s="162"/>
      <c r="C205" s="163"/>
      <c r="D205" s="163"/>
      <c r="E205" s="163"/>
      <c r="F205" s="163"/>
      <c r="H205" s="163"/>
      <c r="I205" s="163"/>
      <c r="J205" s="163"/>
      <c r="K205" s="163"/>
    </row>
    <row r="206" spans="1:11">
      <c r="A206" s="176" t="s">
        <v>949</v>
      </c>
      <c r="B206" s="226" t="s">
        <v>739</v>
      </c>
      <c r="C206" s="225">
        <f>C204</f>
        <v>69452</v>
      </c>
      <c r="D206" s="225">
        <f>D204</f>
        <v>248</v>
      </c>
      <c r="E206" s="225">
        <f>E204</f>
        <v>-30</v>
      </c>
      <c r="F206" s="225">
        <f>F204</f>
        <v>69670</v>
      </c>
      <c r="H206" s="225">
        <f>H204</f>
        <v>68849</v>
      </c>
      <c r="I206" s="225">
        <f t="shared" ref="I206:K206" si="13">I204</f>
        <v>152</v>
      </c>
      <c r="J206" s="225">
        <f t="shared" si="13"/>
        <v>-83</v>
      </c>
      <c r="K206" s="225">
        <f t="shared" si="13"/>
        <v>68918</v>
      </c>
    </row>
    <row r="207" spans="1:11" s="139" customFormat="1" ht="11.4">
      <c r="A207" s="269" t="s">
        <v>541</v>
      </c>
    </row>
    <row r="208" spans="1:11" s="139" customFormat="1" ht="11.4">
      <c r="A208" s="270"/>
    </row>
    <row r="209" spans="1:16" s="139" customFormat="1" ht="11.4">
      <c r="A209" s="270"/>
    </row>
    <row r="210" spans="1:16" ht="36">
      <c r="A210" s="133" t="s">
        <v>762</v>
      </c>
      <c r="B210" s="133" t="s">
        <v>438</v>
      </c>
      <c r="C210" s="312">
        <v>45016</v>
      </c>
      <c r="D210" s="313"/>
      <c r="E210" s="313"/>
      <c r="F210" s="314"/>
      <c r="H210" s="312">
        <v>44926</v>
      </c>
      <c r="I210" s="313"/>
      <c r="J210" s="313"/>
      <c r="K210" s="314"/>
      <c r="M210" s="312">
        <v>44651</v>
      </c>
      <c r="N210" s="313"/>
      <c r="O210" s="313"/>
      <c r="P210" s="314"/>
    </row>
    <row r="211" spans="1:16" ht="48">
      <c r="A211" s="319" t="s">
        <v>203</v>
      </c>
      <c r="B211" s="319" t="s">
        <v>73</v>
      </c>
      <c r="C211" s="321" t="s">
        <v>413</v>
      </c>
      <c r="D211" s="321" t="s">
        <v>414</v>
      </c>
      <c r="E211" s="235" t="s">
        <v>120</v>
      </c>
      <c r="F211" s="235" t="s">
        <v>121</v>
      </c>
      <c r="H211" s="321" t="s">
        <v>413</v>
      </c>
      <c r="I211" s="321" t="s">
        <v>414</v>
      </c>
      <c r="J211" s="235" t="s">
        <v>120</v>
      </c>
      <c r="K211" s="235" t="s">
        <v>121</v>
      </c>
      <c r="M211" s="321" t="s">
        <v>413</v>
      </c>
      <c r="N211" s="321" t="s">
        <v>414</v>
      </c>
      <c r="O211" s="235" t="s">
        <v>120</v>
      </c>
      <c r="P211" s="235" t="s">
        <v>121</v>
      </c>
    </row>
    <row r="212" spans="1:16" ht="60">
      <c r="A212" s="320"/>
      <c r="B212" s="320"/>
      <c r="C212" s="322"/>
      <c r="D212" s="322"/>
      <c r="E212" s="235" t="s">
        <v>586</v>
      </c>
      <c r="F212" s="235" t="s">
        <v>285</v>
      </c>
      <c r="H212" s="322"/>
      <c r="I212" s="322"/>
      <c r="J212" s="235" t="s">
        <v>586</v>
      </c>
      <c r="K212" s="235" t="s">
        <v>285</v>
      </c>
      <c r="M212" s="322"/>
      <c r="N212" s="322"/>
      <c r="O212" s="235" t="s">
        <v>586</v>
      </c>
      <c r="P212" s="235" t="s">
        <v>285</v>
      </c>
    </row>
    <row r="213" spans="1:16">
      <c r="A213" s="222" t="s">
        <v>181</v>
      </c>
      <c r="B213" s="222" t="s">
        <v>488</v>
      </c>
      <c r="C213" s="227">
        <f>SUM(C214:C224)</f>
        <v>1194629</v>
      </c>
      <c r="D213" s="227">
        <f>SUM(D214:D224)</f>
        <v>30992</v>
      </c>
      <c r="E213" s="227">
        <f>SUM(E214:E224)</f>
        <v>-17155</v>
      </c>
      <c r="F213" s="227">
        <f>SUM(F214:F224)</f>
        <v>1208466</v>
      </c>
      <c r="H213" s="227">
        <f>SUM(H214:H224)</f>
        <v>1104545</v>
      </c>
      <c r="I213" s="227">
        <f t="shared" ref="I213:J213" si="14">SUM(I214:I224)</f>
        <v>32593</v>
      </c>
      <c r="J213" s="227">
        <f t="shared" si="14"/>
        <v>-17160</v>
      </c>
      <c r="K213" s="227">
        <f>SUM(K214:K224)</f>
        <v>1119978</v>
      </c>
      <c r="M213" s="227">
        <f>SUM(M214:M224)</f>
        <v>939507</v>
      </c>
      <c r="N213" s="227">
        <f t="shared" ref="N213:O213" si="15">SUM(N214:N224)</f>
        <v>19752</v>
      </c>
      <c r="O213" s="227">
        <f t="shared" si="15"/>
        <v>-18443</v>
      </c>
      <c r="P213" s="227">
        <f>SUM(P214:P224)</f>
        <v>940816</v>
      </c>
    </row>
    <row r="214" spans="1:16">
      <c r="A214" s="162" t="s">
        <v>182</v>
      </c>
      <c r="B214" s="162" t="s">
        <v>27</v>
      </c>
      <c r="C214" s="163">
        <v>153632</v>
      </c>
      <c r="D214" s="163">
        <v>3050</v>
      </c>
      <c r="E214" s="163">
        <v>-1747</v>
      </c>
      <c r="F214" s="163">
        <f t="shared" ref="F214:F224" si="16">SUM(C214:E214)</f>
        <v>154935</v>
      </c>
      <c r="H214" s="163">
        <v>143837</v>
      </c>
      <c r="I214" s="163">
        <v>3269</v>
      </c>
      <c r="J214" s="163">
        <v>-1854</v>
      </c>
      <c r="K214" s="163">
        <f t="shared" ref="K214:K224" si="17">SUM(H214:J214)</f>
        <v>145252</v>
      </c>
      <c r="M214" s="163">
        <v>110102</v>
      </c>
      <c r="N214" s="163">
        <v>5235</v>
      </c>
      <c r="O214" s="163">
        <v>8924</v>
      </c>
      <c r="P214" s="163">
        <f t="shared" ref="P214:P224" si="18">SUM(M214:O214)</f>
        <v>124261</v>
      </c>
    </row>
    <row r="215" spans="1:16">
      <c r="A215" s="162" t="s">
        <v>527</v>
      </c>
      <c r="B215" s="162" t="s">
        <v>796</v>
      </c>
      <c r="C215" s="163">
        <v>68902</v>
      </c>
      <c r="D215" s="163">
        <v>380</v>
      </c>
      <c r="E215" s="163">
        <v>-490</v>
      </c>
      <c r="F215" s="163">
        <f t="shared" si="16"/>
        <v>68792</v>
      </c>
      <c r="H215" s="163">
        <v>69476</v>
      </c>
      <c r="I215" s="163">
        <v>171</v>
      </c>
      <c r="J215" s="163">
        <v>-490</v>
      </c>
      <c r="K215" s="163">
        <f t="shared" si="17"/>
        <v>69157</v>
      </c>
      <c r="M215" s="163">
        <v>68212</v>
      </c>
      <c r="N215" s="163">
        <v>10</v>
      </c>
      <c r="O215" s="163">
        <v>0</v>
      </c>
      <c r="P215" s="163">
        <f t="shared" si="18"/>
        <v>68222</v>
      </c>
    </row>
    <row r="216" spans="1:16">
      <c r="A216" s="162" t="s">
        <v>528</v>
      </c>
      <c r="B216" s="162" t="s">
        <v>416</v>
      </c>
      <c r="C216" s="163">
        <v>542286</v>
      </c>
      <c r="D216" s="163">
        <v>1965</v>
      </c>
      <c r="E216" s="163">
        <v>232</v>
      </c>
      <c r="F216" s="163">
        <f t="shared" si="16"/>
        <v>544483</v>
      </c>
      <c r="H216" s="163">
        <v>471528</v>
      </c>
      <c r="I216" s="163">
        <v>1439</v>
      </c>
      <c r="J216" s="163">
        <v>235</v>
      </c>
      <c r="K216" s="163">
        <f t="shared" si="17"/>
        <v>473202</v>
      </c>
      <c r="M216" s="163">
        <v>364998</v>
      </c>
      <c r="N216" s="163">
        <v>2020</v>
      </c>
      <c r="O216" s="163">
        <v>-13</v>
      </c>
      <c r="P216" s="163">
        <f t="shared" si="18"/>
        <v>367005</v>
      </c>
    </row>
    <row r="217" spans="1:16">
      <c r="A217" s="162" t="s">
        <v>184</v>
      </c>
      <c r="B217" s="162" t="s">
        <v>29</v>
      </c>
      <c r="C217" s="163">
        <v>56438</v>
      </c>
      <c r="D217" s="163">
        <v>0</v>
      </c>
      <c r="E217" s="163">
        <v>0</v>
      </c>
      <c r="F217" s="163">
        <f t="shared" si="16"/>
        <v>56438</v>
      </c>
      <c r="H217" s="163">
        <v>56438</v>
      </c>
      <c r="I217" s="163">
        <v>0</v>
      </c>
      <c r="J217" s="163">
        <v>0</v>
      </c>
      <c r="K217" s="163">
        <f t="shared" si="17"/>
        <v>56438</v>
      </c>
      <c r="M217" s="163">
        <v>56438</v>
      </c>
      <c r="N217" s="163">
        <v>0</v>
      </c>
      <c r="O217" s="163">
        <v>0</v>
      </c>
      <c r="P217" s="163">
        <f t="shared" si="18"/>
        <v>56438</v>
      </c>
    </row>
    <row r="218" spans="1:16">
      <c r="A218" s="162" t="s">
        <v>679</v>
      </c>
      <c r="B218" s="162" t="s">
        <v>30</v>
      </c>
      <c r="C218" s="163">
        <v>42188</v>
      </c>
      <c r="D218" s="163">
        <v>0</v>
      </c>
      <c r="E218" s="163">
        <v>0</v>
      </c>
      <c r="F218" s="163">
        <f t="shared" si="16"/>
        <v>42188</v>
      </c>
      <c r="G218" s="196"/>
      <c r="H218" s="163">
        <v>42560</v>
      </c>
      <c r="I218" s="163">
        <v>0</v>
      </c>
      <c r="J218" s="163">
        <v>0</v>
      </c>
      <c r="K218" s="163">
        <f t="shared" si="17"/>
        <v>42560</v>
      </c>
      <c r="M218" s="163">
        <v>56630</v>
      </c>
      <c r="N218" s="163">
        <v>0</v>
      </c>
      <c r="O218" s="163">
        <v>-12312</v>
      </c>
      <c r="P218" s="163">
        <f t="shared" si="18"/>
        <v>44318</v>
      </c>
    </row>
    <row r="219" spans="1:16">
      <c r="A219" s="162" t="s">
        <v>186</v>
      </c>
      <c r="B219" s="162" t="s">
        <v>31</v>
      </c>
      <c r="C219" s="163">
        <v>15136</v>
      </c>
      <c r="D219" s="163">
        <v>0</v>
      </c>
      <c r="E219" s="163">
        <v>-15136</v>
      </c>
      <c r="F219" s="163">
        <f t="shared" si="16"/>
        <v>0</v>
      </c>
      <c r="G219" s="196"/>
      <c r="H219" s="163">
        <v>15092</v>
      </c>
      <c r="I219" s="163">
        <v>0</v>
      </c>
      <c r="J219" s="163">
        <v>-15092</v>
      </c>
      <c r="K219" s="163">
        <f t="shared" si="17"/>
        <v>0</v>
      </c>
      <c r="M219" s="163">
        <v>15036</v>
      </c>
      <c r="N219" s="163">
        <v>0</v>
      </c>
      <c r="O219" s="163">
        <v>-15036</v>
      </c>
      <c r="P219" s="163">
        <f t="shared" si="18"/>
        <v>0</v>
      </c>
    </row>
    <row r="220" spans="1:16" s="196" customFormat="1">
      <c r="A220" s="162" t="s">
        <v>626</v>
      </c>
      <c r="B220" s="162" t="s">
        <v>632</v>
      </c>
      <c r="C220" s="163">
        <v>41394</v>
      </c>
      <c r="D220" s="163">
        <v>0</v>
      </c>
      <c r="E220" s="163">
        <v>0</v>
      </c>
      <c r="F220" s="163">
        <f t="shared" si="16"/>
        <v>41394</v>
      </c>
      <c r="H220" s="163">
        <v>41607</v>
      </c>
      <c r="I220" s="163">
        <v>0</v>
      </c>
      <c r="J220" s="163">
        <v>0</v>
      </c>
      <c r="K220" s="163">
        <f t="shared" si="17"/>
        <v>41607</v>
      </c>
      <c r="M220" s="163">
        <v>39240</v>
      </c>
      <c r="N220" s="163">
        <v>0</v>
      </c>
      <c r="O220" s="163">
        <v>0</v>
      </c>
      <c r="P220" s="163">
        <f t="shared" si="18"/>
        <v>39240</v>
      </c>
    </row>
    <row r="221" spans="1:16" s="196" customFormat="1">
      <c r="A221" s="162" t="s">
        <v>189</v>
      </c>
      <c r="B221" s="162" t="s">
        <v>34</v>
      </c>
      <c r="C221" s="163">
        <v>216098</v>
      </c>
      <c r="D221" s="163">
        <v>0</v>
      </c>
      <c r="E221" s="163">
        <v>0</v>
      </c>
      <c r="F221" s="163">
        <f t="shared" si="16"/>
        <v>216098</v>
      </c>
      <c r="H221" s="163">
        <v>207437</v>
      </c>
      <c r="I221" s="163">
        <v>0</v>
      </c>
      <c r="J221" s="163">
        <v>0</v>
      </c>
      <c r="K221" s="163">
        <f t="shared" si="17"/>
        <v>207437</v>
      </c>
      <c r="M221" s="163">
        <v>176456</v>
      </c>
      <c r="N221" s="163">
        <v>0</v>
      </c>
      <c r="O221" s="163">
        <v>0</v>
      </c>
      <c r="P221" s="163">
        <f t="shared" si="18"/>
        <v>176456</v>
      </c>
    </row>
    <row r="222" spans="1:16" s="284" customFormat="1">
      <c r="A222" s="162" t="s">
        <v>199</v>
      </c>
      <c r="B222" s="162" t="s">
        <v>44</v>
      </c>
      <c r="C222" s="163">
        <v>5158</v>
      </c>
      <c r="D222" s="163">
        <v>23740</v>
      </c>
      <c r="E222" s="163">
        <v>0</v>
      </c>
      <c r="F222" s="163">
        <f t="shared" si="16"/>
        <v>28898</v>
      </c>
      <c r="H222" s="163">
        <v>5314</v>
      </c>
      <c r="I222" s="163">
        <v>25760</v>
      </c>
      <c r="J222" s="163">
        <v>0</v>
      </c>
      <c r="K222" s="163">
        <f t="shared" si="17"/>
        <v>31074</v>
      </c>
      <c r="L222" s="196"/>
      <c r="M222" s="163">
        <v>5346</v>
      </c>
      <c r="N222" s="163">
        <v>8973</v>
      </c>
      <c r="O222" s="163">
        <v>0</v>
      </c>
      <c r="P222" s="163">
        <f t="shared" si="18"/>
        <v>14319</v>
      </c>
    </row>
    <row r="223" spans="1:16" s="196" customFormat="1">
      <c r="A223" s="162" t="s">
        <v>529</v>
      </c>
      <c r="B223" s="162" t="s">
        <v>35</v>
      </c>
      <c r="C223" s="163">
        <v>53007</v>
      </c>
      <c r="D223" s="163">
        <v>1857</v>
      </c>
      <c r="E223" s="163">
        <v>-14</v>
      </c>
      <c r="F223" s="163">
        <f t="shared" si="16"/>
        <v>54850</v>
      </c>
      <c r="H223" s="163">
        <v>50867</v>
      </c>
      <c r="I223" s="163">
        <v>1954</v>
      </c>
      <c r="J223" s="163">
        <v>41</v>
      </c>
      <c r="K223" s="163">
        <f t="shared" si="17"/>
        <v>52862</v>
      </c>
      <c r="M223" s="163">
        <v>46671</v>
      </c>
      <c r="N223" s="163">
        <v>3514</v>
      </c>
      <c r="O223" s="163">
        <v>-6</v>
      </c>
      <c r="P223" s="163">
        <f t="shared" si="18"/>
        <v>50179</v>
      </c>
    </row>
    <row r="224" spans="1:16" s="196" customFormat="1">
      <c r="A224" s="162" t="s">
        <v>196</v>
      </c>
      <c r="B224" s="162" t="s">
        <v>490</v>
      </c>
      <c r="C224" s="163">
        <v>390</v>
      </c>
      <c r="D224" s="163">
        <v>0</v>
      </c>
      <c r="E224" s="163">
        <v>0</v>
      </c>
      <c r="F224" s="163">
        <f t="shared" si="16"/>
        <v>390</v>
      </c>
      <c r="H224" s="163">
        <v>389</v>
      </c>
      <c r="I224" s="163">
        <v>0</v>
      </c>
      <c r="J224" s="163">
        <v>0</v>
      </c>
      <c r="K224" s="163">
        <f t="shared" si="17"/>
        <v>389</v>
      </c>
      <c r="M224" s="163">
        <v>378</v>
      </c>
      <c r="N224" s="163">
        <v>0</v>
      </c>
      <c r="O224" s="163">
        <v>0</v>
      </c>
      <c r="P224" s="163">
        <f t="shared" si="18"/>
        <v>378</v>
      </c>
    </row>
    <row r="225" spans="1:16">
      <c r="A225" s="222" t="s">
        <v>530</v>
      </c>
      <c r="B225" s="222" t="s">
        <v>489</v>
      </c>
      <c r="C225" s="227">
        <f>SUM(C226:C234)</f>
        <v>1041093</v>
      </c>
      <c r="D225" s="227">
        <f>SUM(D226:D234)</f>
        <v>60591</v>
      </c>
      <c r="E225" s="227">
        <f>SUM(E226:E234)</f>
        <v>-2162</v>
      </c>
      <c r="F225" s="227">
        <f>SUM(F226:F234)</f>
        <v>1099522</v>
      </c>
      <c r="H225" s="227">
        <f>SUM(H226:H234)</f>
        <v>1095224</v>
      </c>
      <c r="I225" s="227">
        <f>SUM(I226:I234)</f>
        <v>64332</v>
      </c>
      <c r="J225" s="227">
        <f>SUM(J226:J234)</f>
        <v>-5410</v>
      </c>
      <c r="K225" s="227">
        <f>SUM(K226:K234)</f>
        <v>1154146</v>
      </c>
      <c r="M225" s="227">
        <f>SUM(M226:M234)</f>
        <v>1241251</v>
      </c>
      <c r="N225" s="227">
        <f>SUM(N226:N234)</f>
        <v>74236</v>
      </c>
      <c r="O225" s="227">
        <f>SUM(O226:O234)</f>
        <v>-3754</v>
      </c>
      <c r="P225" s="227">
        <f>SUM(P226:P234)</f>
        <v>1311733</v>
      </c>
    </row>
    <row r="226" spans="1:16" s="196" customFormat="1">
      <c r="A226" s="162" t="s">
        <v>193</v>
      </c>
      <c r="B226" s="162" t="s">
        <v>38</v>
      </c>
      <c r="C226" s="163">
        <v>10365</v>
      </c>
      <c r="D226" s="163">
        <v>0</v>
      </c>
      <c r="E226" s="163">
        <v>0</v>
      </c>
      <c r="F226" s="163">
        <f t="shared" ref="F226:F234" si="19">SUM(C226:E226)</f>
        <v>10365</v>
      </c>
      <c r="H226" s="163">
        <v>12701</v>
      </c>
      <c r="I226" s="163">
        <v>0</v>
      </c>
      <c r="J226" s="163">
        <v>0</v>
      </c>
      <c r="K226" s="163">
        <f t="shared" ref="K226:K234" si="20">SUM(H226:J226)</f>
        <v>12701</v>
      </c>
      <c r="M226" s="163">
        <v>14970</v>
      </c>
      <c r="N226" s="163">
        <v>0</v>
      </c>
      <c r="O226" s="163">
        <v>0</v>
      </c>
      <c r="P226" s="163">
        <f t="shared" ref="P226:P234" si="21">SUM(M226:O226)</f>
        <v>14970</v>
      </c>
    </row>
    <row r="227" spans="1:16" s="196" customFormat="1">
      <c r="A227" s="162" t="s">
        <v>194</v>
      </c>
      <c r="B227" s="162" t="s">
        <v>39</v>
      </c>
      <c r="C227" s="163">
        <v>73179</v>
      </c>
      <c r="D227" s="163">
        <v>2721</v>
      </c>
      <c r="E227" s="163">
        <v>-2162</v>
      </c>
      <c r="F227" s="163">
        <f t="shared" si="19"/>
        <v>73738</v>
      </c>
      <c r="H227" s="163">
        <v>164079</v>
      </c>
      <c r="I227" s="163">
        <v>6621</v>
      </c>
      <c r="J227" s="163">
        <v>-5410</v>
      </c>
      <c r="K227" s="163">
        <f t="shared" si="20"/>
        <v>165290</v>
      </c>
      <c r="M227" s="163">
        <v>68869</v>
      </c>
      <c r="N227" s="163">
        <v>3307</v>
      </c>
      <c r="O227" s="163">
        <v>-3754</v>
      </c>
      <c r="P227" s="163">
        <f t="shared" si="21"/>
        <v>68422</v>
      </c>
    </row>
    <row r="228" spans="1:16" s="196" customFormat="1">
      <c r="A228" s="162" t="s">
        <v>531</v>
      </c>
      <c r="B228" s="162" t="s">
        <v>40</v>
      </c>
      <c r="C228" s="163">
        <v>10534</v>
      </c>
      <c r="D228" s="163">
        <v>1572</v>
      </c>
      <c r="E228" s="163">
        <v>0</v>
      </c>
      <c r="F228" s="163">
        <f t="shared" si="19"/>
        <v>12106</v>
      </c>
      <c r="H228" s="163">
        <v>38</v>
      </c>
      <c r="I228" s="163">
        <v>1420</v>
      </c>
      <c r="J228" s="163">
        <v>0</v>
      </c>
      <c r="K228" s="163">
        <f t="shared" si="20"/>
        <v>1458</v>
      </c>
      <c r="M228" s="163">
        <v>101</v>
      </c>
      <c r="N228" s="163">
        <v>300</v>
      </c>
      <c r="O228" s="163">
        <v>0</v>
      </c>
      <c r="P228" s="163">
        <f t="shared" si="21"/>
        <v>401</v>
      </c>
    </row>
    <row r="229" spans="1:16" s="196" customFormat="1">
      <c r="A229" s="162" t="s">
        <v>196</v>
      </c>
      <c r="B229" s="162" t="s">
        <v>41</v>
      </c>
      <c r="C229" s="163">
        <v>52416</v>
      </c>
      <c r="D229" s="163">
        <v>1974</v>
      </c>
      <c r="E229" s="163">
        <v>0</v>
      </c>
      <c r="F229" s="163">
        <f t="shared" si="19"/>
        <v>54390</v>
      </c>
      <c r="H229" s="163">
        <v>55340</v>
      </c>
      <c r="I229" s="163">
        <v>1799</v>
      </c>
      <c r="J229" s="163">
        <v>0</v>
      </c>
      <c r="K229" s="163">
        <f t="shared" si="20"/>
        <v>57139</v>
      </c>
      <c r="M229" s="163">
        <v>111556</v>
      </c>
      <c r="N229" s="163">
        <v>1650</v>
      </c>
      <c r="O229" s="163">
        <v>0</v>
      </c>
      <c r="P229" s="163">
        <f t="shared" si="21"/>
        <v>113206</v>
      </c>
    </row>
    <row r="230" spans="1:16" s="196" customFormat="1">
      <c r="A230" s="162" t="s">
        <v>189</v>
      </c>
      <c r="B230" s="162" t="s">
        <v>851</v>
      </c>
      <c r="C230" s="163">
        <v>277203</v>
      </c>
      <c r="D230" s="163">
        <v>0</v>
      </c>
      <c r="E230" s="163">
        <v>0</v>
      </c>
      <c r="F230" s="163">
        <f t="shared" si="19"/>
        <v>277203</v>
      </c>
      <c r="H230" s="163">
        <v>279515</v>
      </c>
      <c r="I230" s="163">
        <v>0</v>
      </c>
      <c r="J230" s="163">
        <v>0</v>
      </c>
      <c r="K230" s="163">
        <f t="shared" si="20"/>
        <v>279515</v>
      </c>
      <c r="M230" s="163">
        <v>261591</v>
      </c>
      <c r="N230" s="163">
        <v>237</v>
      </c>
      <c r="O230" s="163">
        <v>0</v>
      </c>
      <c r="P230" s="163">
        <f t="shared" si="21"/>
        <v>261828</v>
      </c>
    </row>
    <row r="231" spans="1:16" s="196" customFormat="1">
      <c r="A231" s="162" t="s">
        <v>199</v>
      </c>
      <c r="B231" s="162" t="s">
        <v>852</v>
      </c>
      <c r="C231" s="163">
        <v>8430</v>
      </c>
      <c r="D231" s="163">
        <v>19669</v>
      </c>
      <c r="E231" s="163">
        <v>0</v>
      </c>
      <c r="F231" s="163">
        <f t="shared" si="19"/>
        <v>28099</v>
      </c>
      <c r="H231" s="163">
        <v>6508</v>
      </c>
      <c r="I231" s="163">
        <v>16378</v>
      </c>
      <c r="J231" s="163">
        <v>0</v>
      </c>
      <c r="K231" s="163">
        <f t="shared" si="20"/>
        <v>22886</v>
      </c>
      <c r="M231" s="163">
        <v>5436</v>
      </c>
      <c r="N231" s="163">
        <v>13495</v>
      </c>
      <c r="O231" s="163">
        <v>0</v>
      </c>
      <c r="P231" s="163">
        <f t="shared" si="21"/>
        <v>18931</v>
      </c>
    </row>
    <row r="232" spans="1:16" s="196" customFormat="1">
      <c r="A232" s="162" t="s">
        <v>200</v>
      </c>
      <c r="B232" s="162" t="s">
        <v>482</v>
      </c>
      <c r="C232" s="163">
        <v>120083</v>
      </c>
      <c r="D232" s="163">
        <v>34655</v>
      </c>
      <c r="E232" s="163">
        <v>0</v>
      </c>
      <c r="F232" s="163">
        <f t="shared" si="19"/>
        <v>154738</v>
      </c>
      <c r="H232" s="163">
        <v>239713</v>
      </c>
      <c r="I232" s="163">
        <v>38114</v>
      </c>
      <c r="J232" s="163">
        <v>0</v>
      </c>
      <c r="K232" s="163">
        <f t="shared" si="20"/>
        <v>277827</v>
      </c>
      <c r="M232" s="163">
        <v>693338</v>
      </c>
      <c r="N232" s="163">
        <v>55247</v>
      </c>
      <c r="O232" s="163">
        <v>0</v>
      </c>
      <c r="P232" s="163">
        <f t="shared" si="21"/>
        <v>748585</v>
      </c>
    </row>
    <row r="233" spans="1:16">
      <c r="A233" s="162" t="s">
        <v>486</v>
      </c>
      <c r="B233" s="162" t="s">
        <v>483</v>
      </c>
      <c r="C233" s="163">
        <v>488883</v>
      </c>
      <c r="D233" s="163">
        <v>0</v>
      </c>
      <c r="E233" s="163">
        <v>0</v>
      </c>
      <c r="F233" s="163">
        <f t="shared" si="19"/>
        <v>488883</v>
      </c>
      <c r="G233" s="196"/>
      <c r="H233" s="163">
        <v>337330</v>
      </c>
      <c r="I233" s="163">
        <v>0</v>
      </c>
      <c r="J233" s="163">
        <v>0</v>
      </c>
      <c r="K233" s="163">
        <f t="shared" si="20"/>
        <v>337330</v>
      </c>
      <c r="M233" s="163">
        <v>85390</v>
      </c>
      <c r="N233" s="163">
        <v>0</v>
      </c>
      <c r="O233" s="163">
        <v>0</v>
      </c>
      <c r="P233" s="163">
        <f t="shared" si="21"/>
        <v>85390</v>
      </c>
    </row>
    <row r="234" spans="1:16">
      <c r="A234" s="162" t="s">
        <v>681</v>
      </c>
      <c r="B234" s="162" t="s">
        <v>675</v>
      </c>
      <c r="C234" s="163">
        <v>0</v>
      </c>
      <c r="D234" s="163">
        <v>0</v>
      </c>
      <c r="E234" s="163">
        <v>0</v>
      </c>
      <c r="F234" s="163">
        <f t="shared" si="19"/>
        <v>0</v>
      </c>
      <c r="H234" s="163">
        <v>0</v>
      </c>
      <c r="I234" s="163">
        <v>0</v>
      </c>
      <c r="J234" s="163">
        <v>0</v>
      </c>
      <c r="K234" s="163">
        <f t="shared" si="20"/>
        <v>0</v>
      </c>
      <c r="M234" s="163">
        <v>0</v>
      </c>
      <c r="N234" s="163">
        <v>0</v>
      </c>
      <c r="O234" s="163">
        <v>0</v>
      </c>
      <c r="P234" s="163">
        <f t="shared" si="21"/>
        <v>0</v>
      </c>
    </row>
    <row r="235" spans="1:16">
      <c r="A235" s="222" t="s">
        <v>532</v>
      </c>
      <c r="B235" s="222" t="s">
        <v>491</v>
      </c>
      <c r="C235" s="227">
        <f>C213+C225</f>
        <v>2235722</v>
      </c>
      <c r="D235" s="227">
        <f>D213+D225</f>
        <v>91583</v>
      </c>
      <c r="E235" s="227">
        <f>E213+E225</f>
        <v>-19317</v>
      </c>
      <c r="F235" s="227">
        <f>F213+F225</f>
        <v>2307988</v>
      </c>
      <c r="H235" s="227">
        <f>H213+H225</f>
        <v>2199769</v>
      </c>
      <c r="I235" s="227">
        <f t="shared" ref="I235:J235" si="22">I213+I225</f>
        <v>96925</v>
      </c>
      <c r="J235" s="227">
        <f t="shared" si="22"/>
        <v>-22570</v>
      </c>
      <c r="K235" s="227">
        <f>K213+K225</f>
        <v>2274124</v>
      </c>
      <c r="M235" s="227">
        <f>M213+M225</f>
        <v>2180758</v>
      </c>
      <c r="N235" s="227">
        <f t="shared" ref="N235:O235" si="23">N213+N225</f>
        <v>93988</v>
      </c>
      <c r="O235" s="227">
        <f t="shared" si="23"/>
        <v>-22197</v>
      </c>
      <c r="P235" s="227">
        <f>P213+P225</f>
        <v>2252549</v>
      </c>
    </row>
    <row r="236" spans="1:16">
      <c r="A236" s="158"/>
    </row>
    <row r="237" spans="1:16">
      <c r="A237" s="133"/>
      <c r="B237" s="133"/>
      <c r="C237" s="312">
        <f>C210</f>
        <v>45016</v>
      </c>
      <c r="D237" s="313"/>
      <c r="E237" s="313"/>
      <c r="F237" s="314"/>
      <c r="H237" s="312">
        <v>44926</v>
      </c>
      <c r="I237" s="313"/>
      <c r="J237" s="313"/>
      <c r="K237" s="314"/>
      <c r="M237" s="312">
        <v>44651</v>
      </c>
      <c r="N237" s="313"/>
      <c r="O237" s="313"/>
      <c r="P237" s="314"/>
    </row>
    <row r="238" spans="1:16" ht="48">
      <c r="A238" s="319" t="s">
        <v>229</v>
      </c>
      <c r="B238" s="319" t="s">
        <v>48</v>
      </c>
      <c r="C238" s="321" t="s">
        <v>413</v>
      </c>
      <c r="D238" s="321" t="s">
        <v>414</v>
      </c>
      <c r="E238" s="235" t="s">
        <v>120</v>
      </c>
      <c r="F238" s="235" t="s">
        <v>121</v>
      </c>
      <c r="H238" s="321" t="s">
        <v>413</v>
      </c>
      <c r="I238" s="321" t="s">
        <v>414</v>
      </c>
      <c r="J238" s="235" t="s">
        <v>120</v>
      </c>
      <c r="K238" s="235" t="s">
        <v>121</v>
      </c>
      <c r="M238" s="321" t="s">
        <v>413</v>
      </c>
      <c r="N238" s="321" t="s">
        <v>414</v>
      </c>
      <c r="O238" s="235" t="s">
        <v>120</v>
      </c>
      <c r="P238" s="235" t="s">
        <v>121</v>
      </c>
    </row>
    <row r="239" spans="1:16" ht="60">
      <c r="A239" s="320"/>
      <c r="B239" s="320"/>
      <c r="C239" s="322"/>
      <c r="D239" s="322"/>
      <c r="E239" s="235" t="s">
        <v>586</v>
      </c>
      <c r="F239" s="235" t="s">
        <v>285</v>
      </c>
      <c r="H239" s="322"/>
      <c r="I239" s="322"/>
      <c r="J239" s="235" t="s">
        <v>586</v>
      </c>
      <c r="K239" s="235" t="s">
        <v>285</v>
      </c>
      <c r="M239" s="322"/>
      <c r="N239" s="322"/>
      <c r="O239" s="235" t="s">
        <v>586</v>
      </c>
      <c r="P239" s="235" t="s">
        <v>285</v>
      </c>
    </row>
    <row r="240" spans="1:16">
      <c r="A240" s="172" t="s">
        <v>533</v>
      </c>
      <c r="B240" s="222" t="s">
        <v>518</v>
      </c>
      <c r="C240" s="227">
        <f>C241</f>
        <v>2082335</v>
      </c>
      <c r="D240" s="227">
        <f t="shared" ref="D240:F240" si="24">D241</f>
        <v>39006</v>
      </c>
      <c r="E240" s="227">
        <f t="shared" si="24"/>
        <v>-15371</v>
      </c>
      <c r="F240" s="227">
        <f t="shared" si="24"/>
        <v>2105970</v>
      </c>
      <c r="H240" s="227">
        <f>H241</f>
        <v>2009986</v>
      </c>
      <c r="I240" s="227">
        <f t="shared" ref="I240:K240" si="25">I241</f>
        <v>38715</v>
      </c>
      <c r="J240" s="227">
        <f t="shared" si="25"/>
        <v>-15297</v>
      </c>
      <c r="K240" s="227">
        <f t="shared" si="25"/>
        <v>2033404</v>
      </c>
      <c r="M240" s="227">
        <f>M241</f>
        <v>1941440</v>
      </c>
      <c r="N240" s="227">
        <f t="shared" ref="N240:P240" si="26">N241</f>
        <v>33563</v>
      </c>
      <c r="O240" s="227">
        <f t="shared" si="26"/>
        <v>-15074</v>
      </c>
      <c r="P240" s="227">
        <f t="shared" si="26"/>
        <v>1959929</v>
      </c>
    </row>
    <row r="241" spans="1:16">
      <c r="A241" s="172" t="s">
        <v>690</v>
      </c>
      <c r="B241" s="222" t="s">
        <v>50</v>
      </c>
      <c r="C241" s="227">
        <f>SUM(C242:C249)</f>
        <v>2082335</v>
      </c>
      <c r="D241" s="227">
        <f>SUM(D242:D249)</f>
        <v>39006</v>
      </c>
      <c r="E241" s="227">
        <f>SUM(E242:E249)</f>
        <v>-15371</v>
      </c>
      <c r="F241" s="227">
        <f>SUM(F242:F249)</f>
        <v>2105970</v>
      </c>
      <c r="H241" s="227">
        <f>SUM(H242:H249)</f>
        <v>2009986</v>
      </c>
      <c r="I241" s="227">
        <f>SUM(I242:I249)</f>
        <v>38715</v>
      </c>
      <c r="J241" s="227">
        <f>SUM(J242:J249)</f>
        <v>-15297</v>
      </c>
      <c r="K241" s="227">
        <f>SUM(K242:K249)</f>
        <v>2033404</v>
      </c>
      <c r="M241" s="227">
        <f>SUM(M242:M249)</f>
        <v>1941440</v>
      </c>
      <c r="N241" s="227">
        <f>SUM(N242:N249)</f>
        <v>33563</v>
      </c>
      <c r="O241" s="227">
        <f>SUM(O242:O249)</f>
        <v>-15074</v>
      </c>
      <c r="P241" s="227">
        <f>SUM(P242:P249)</f>
        <v>1959929</v>
      </c>
    </row>
    <row r="242" spans="1:16">
      <c r="A242" s="173" t="s">
        <v>206</v>
      </c>
      <c r="B242" s="162" t="s">
        <v>51</v>
      </c>
      <c r="C242" s="163">
        <v>100771</v>
      </c>
      <c r="D242" s="163">
        <v>136</v>
      </c>
      <c r="E242" s="163">
        <v>-136</v>
      </c>
      <c r="F242" s="163">
        <f t="shared" ref="F242:F249" si="27">SUM(C242:E242)</f>
        <v>100771</v>
      </c>
      <c r="H242" s="163">
        <v>100771</v>
      </c>
      <c r="I242" s="163">
        <v>136</v>
      </c>
      <c r="J242" s="163">
        <v>-136</v>
      </c>
      <c r="K242" s="163">
        <f t="shared" ref="K242:K249" si="28">SUM(H242:J242)</f>
        <v>100771</v>
      </c>
      <c r="M242" s="163">
        <v>100739</v>
      </c>
      <c r="N242" s="163">
        <v>136</v>
      </c>
      <c r="O242" s="163">
        <v>-136</v>
      </c>
      <c r="P242" s="163">
        <f t="shared" ref="P242:P244" si="29">SUM(M242:O242)</f>
        <v>100739</v>
      </c>
    </row>
    <row r="243" spans="1:16">
      <c r="A243" s="173" t="s">
        <v>470</v>
      </c>
      <c r="B243" s="162" t="s">
        <v>469</v>
      </c>
      <c r="C243" s="163">
        <v>1539839</v>
      </c>
      <c r="D243" s="163">
        <v>33001</v>
      </c>
      <c r="E243" s="163">
        <v>-5515</v>
      </c>
      <c r="F243" s="163">
        <f t="shared" si="27"/>
        <v>1567325</v>
      </c>
      <c r="H243" s="163">
        <v>1539839</v>
      </c>
      <c r="I243" s="163">
        <v>33001</v>
      </c>
      <c r="J243" s="163">
        <v>-5515</v>
      </c>
      <c r="K243" s="163">
        <f t="shared" si="28"/>
        <v>1567325</v>
      </c>
      <c r="M243" s="163">
        <v>1368366</v>
      </c>
      <c r="N243" s="163">
        <v>62796</v>
      </c>
      <c r="O243" s="163">
        <v>-5515</v>
      </c>
      <c r="P243" s="163">
        <f t="shared" si="29"/>
        <v>1425647</v>
      </c>
    </row>
    <row r="244" spans="1:16">
      <c r="A244" s="173" t="s">
        <v>802</v>
      </c>
      <c r="B244" s="162" t="s">
        <v>834</v>
      </c>
      <c r="C244" s="163">
        <v>116700</v>
      </c>
      <c r="D244" s="163">
        <v>0</v>
      </c>
      <c r="E244" s="163">
        <v>0</v>
      </c>
      <c r="F244" s="163">
        <f t="shared" si="27"/>
        <v>116700</v>
      </c>
      <c r="H244" s="163">
        <v>116700</v>
      </c>
      <c r="I244" s="163">
        <v>0</v>
      </c>
      <c r="J244" s="163">
        <v>0</v>
      </c>
      <c r="K244" s="163">
        <f t="shared" si="28"/>
        <v>116700</v>
      </c>
      <c r="M244" s="163">
        <v>115909</v>
      </c>
      <c r="N244" s="163">
        <v>0</v>
      </c>
      <c r="O244" s="163">
        <v>0</v>
      </c>
      <c r="P244" s="163">
        <f t="shared" si="29"/>
        <v>115909</v>
      </c>
    </row>
    <row r="245" spans="1:16">
      <c r="A245" s="173"/>
      <c r="B245" s="162" t="s">
        <v>53</v>
      </c>
      <c r="C245" s="163">
        <v>-99993</v>
      </c>
      <c r="D245" s="163">
        <v>0</v>
      </c>
      <c r="E245" s="163">
        <v>0</v>
      </c>
      <c r="F245" s="163">
        <f t="shared" si="27"/>
        <v>-99993</v>
      </c>
      <c r="H245" s="163">
        <v>-99993</v>
      </c>
      <c r="I245" s="163">
        <v>0</v>
      </c>
      <c r="J245" s="163">
        <v>0</v>
      </c>
      <c r="K245" s="163">
        <f t="shared" si="28"/>
        <v>-99993</v>
      </c>
      <c r="M245" s="163">
        <v>0</v>
      </c>
      <c r="N245" s="163">
        <v>0</v>
      </c>
      <c r="O245" s="163">
        <v>0</v>
      </c>
      <c r="P245" s="163"/>
    </row>
    <row r="246" spans="1:16">
      <c r="A246" s="173" t="s">
        <v>209</v>
      </c>
      <c r="B246" s="162" t="s">
        <v>54</v>
      </c>
      <c r="C246" s="163">
        <v>6747</v>
      </c>
      <c r="D246" s="163">
        <v>435</v>
      </c>
      <c r="E246" s="163">
        <v>-1448</v>
      </c>
      <c r="F246" s="163">
        <f t="shared" si="27"/>
        <v>5734</v>
      </c>
      <c r="H246" s="163">
        <v>3268</v>
      </c>
      <c r="I246" s="163">
        <v>391</v>
      </c>
      <c r="J246" s="163">
        <v>-1404</v>
      </c>
      <c r="K246" s="163">
        <f t="shared" si="28"/>
        <v>2255</v>
      </c>
      <c r="M246" s="163">
        <v>45225</v>
      </c>
      <c r="N246" s="163">
        <v>335</v>
      </c>
      <c r="O246" s="163">
        <v>-1348</v>
      </c>
      <c r="P246" s="163">
        <f t="shared" ref="P246:P249" si="30">SUM(M246:O246)</f>
        <v>44212</v>
      </c>
    </row>
    <row r="247" spans="1:16">
      <c r="A247" s="173" t="s">
        <v>210</v>
      </c>
      <c r="B247" s="162" t="s">
        <v>55</v>
      </c>
      <c r="C247" s="163">
        <v>372</v>
      </c>
      <c r="D247" s="163">
        <v>-65</v>
      </c>
      <c r="E247" s="163">
        <v>1014</v>
      </c>
      <c r="F247" s="163">
        <f t="shared" si="27"/>
        <v>1321</v>
      </c>
      <c r="H247" s="163">
        <v>955</v>
      </c>
      <c r="I247" s="163">
        <v>-65</v>
      </c>
      <c r="J247" s="163">
        <v>1014</v>
      </c>
      <c r="K247" s="163">
        <f t="shared" si="28"/>
        <v>1904</v>
      </c>
      <c r="M247" s="163">
        <v>1079</v>
      </c>
      <c r="N247" s="163">
        <v>-65</v>
      </c>
      <c r="O247" s="163">
        <v>1014</v>
      </c>
      <c r="P247" s="163">
        <f t="shared" si="30"/>
        <v>2028</v>
      </c>
    </row>
    <row r="248" spans="1:16">
      <c r="A248" s="173" t="s">
        <v>211</v>
      </c>
      <c r="B248" s="162" t="s">
        <v>56</v>
      </c>
      <c r="C248" s="163">
        <v>348447</v>
      </c>
      <c r="D248" s="163">
        <v>5251</v>
      </c>
      <c r="E248" s="163">
        <v>-9256</v>
      </c>
      <c r="F248" s="163">
        <f t="shared" si="27"/>
        <v>344442</v>
      </c>
      <c r="H248" s="163">
        <v>6351</v>
      </c>
      <c r="I248" s="163">
        <v>4</v>
      </c>
      <c r="J248" s="163">
        <v>-9006</v>
      </c>
      <c r="K248" s="163">
        <f t="shared" si="28"/>
        <v>-2651</v>
      </c>
      <c r="M248" s="163">
        <v>241273</v>
      </c>
      <c r="N248" s="163">
        <v>-29791</v>
      </c>
      <c r="O248" s="163">
        <v>-9006</v>
      </c>
      <c r="P248" s="163">
        <f t="shared" si="30"/>
        <v>202476</v>
      </c>
    </row>
    <row r="249" spans="1:16">
      <c r="A249" s="173" t="s">
        <v>212</v>
      </c>
      <c r="B249" s="162" t="s">
        <v>57</v>
      </c>
      <c r="C249" s="163">
        <v>69452</v>
      </c>
      <c r="D249" s="163">
        <v>248</v>
      </c>
      <c r="E249" s="163">
        <v>-30</v>
      </c>
      <c r="F249" s="163">
        <f t="shared" si="27"/>
        <v>69670</v>
      </c>
      <c r="H249" s="163">
        <v>342095</v>
      </c>
      <c r="I249" s="163">
        <v>5248</v>
      </c>
      <c r="J249" s="163">
        <v>-250</v>
      </c>
      <c r="K249" s="163">
        <f t="shared" si="28"/>
        <v>347093</v>
      </c>
      <c r="M249" s="163">
        <v>68849</v>
      </c>
      <c r="N249" s="163">
        <v>152</v>
      </c>
      <c r="O249" s="163">
        <v>-83</v>
      </c>
      <c r="P249" s="163">
        <f t="shared" si="30"/>
        <v>68918</v>
      </c>
    </row>
    <row r="250" spans="1:16">
      <c r="A250" s="222" t="s">
        <v>535</v>
      </c>
      <c r="B250" s="222" t="s">
        <v>58</v>
      </c>
      <c r="C250" s="227">
        <v>0</v>
      </c>
      <c r="D250" s="227">
        <v>0</v>
      </c>
      <c r="E250" s="227">
        <v>0</v>
      </c>
      <c r="F250" s="227">
        <v>0</v>
      </c>
      <c r="H250" s="227">
        <v>0</v>
      </c>
      <c r="I250" s="227">
        <v>0</v>
      </c>
      <c r="J250" s="227">
        <v>0</v>
      </c>
      <c r="K250" s="227">
        <v>0</v>
      </c>
      <c r="M250" s="227">
        <v>0</v>
      </c>
      <c r="N250" s="227">
        <v>0</v>
      </c>
      <c r="O250" s="227">
        <v>0</v>
      </c>
      <c r="P250" s="227">
        <v>0</v>
      </c>
    </row>
    <row r="251" spans="1:16">
      <c r="A251" s="172" t="s">
        <v>536</v>
      </c>
      <c r="B251" s="222" t="s">
        <v>521</v>
      </c>
      <c r="C251" s="227">
        <f>SUM(C252:C258)</f>
        <v>32222</v>
      </c>
      <c r="D251" s="227">
        <f t="shared" ref="D251:F251" si="31">SUM(D252:D258)</f>
        <v>1309</v>
      </c>
      <c r="E251" s="227">
        <f t="shared" si="31"/>
        <v>-1281</v>
      </c>
      <c r="F251" s="227">
        <f t="shared" si="31"/>
        <v>32250</v>
      </c>
      <c r="H251" s="227">
        <f>SUM(H252:H258)</f>
        <v>36156</v>
      </c>
      <c r="I251" s="227">
        <f>SUM(I252:I258)</f>
        <v>1367</v>
      </c>
      <c r="J251" s="227">
        <f t="shared" ref="J251:K251" si="32">SUM(J252:J258)</f>
        <v>-1337</v>
      </c>
      <c r="K251" s="227">
        <f t="shared" si="32"/>
        <v>36186</v>
      </c>
      <c r="M251" s="227">
        <f>SUM(M252:M258)</f>
        <v>37797</v>
      </c>
      <c r="N251" s="227">
        <f>SUM(N252:N258)</f>
        <v>2626</v>
      </c>
      <c r="O251" s="227">
        <f t="shared" ref="O251:P251" si="33">SUM(O252:O258)</f>
        <v>-2598</v>
      </c>
      <c r="P251" s="227">
        <f t="shared" si="33"/>
        <v>37825</v>
      </c>
    </row>
    <row r="252" spans="1:16">
      <c r="A252" s="173" t="s">
        <v>215</v>
      </c>
      <c r="B252" s="162" t="s">
        <v>60</v>
      </c>
      <c r="C252" s="163">
        <v>0</v>
      </c>
      <c r="D252" s="163">
        <v>0</v>
      </c>
      <c r="E252" s="163">
        <v>0</v>
      </c>
      <c r="F252" s="163">
        <f t="shared" ref="F252:F258" si="34">SUM(C252:E252)</f>
        <v>0</v>
      </c>
      <c r="H252" s="163">
        <v>0</v>
      </c>
      <c r="I252" s="163">
        <v>0</v>
      </c>
      <c r="J252" s="163">
        <v>0</v>
      </c>
      <c r="K252" s="163">
        <f t="shared" ref="K252:K258" si="35">SUM(H252:J252)</f>
        <v>0</v>
      </c>
      <c r="M252" s="163">
        <v>0</v>
      </c>
      <c r="N252" s="163">
        <v>0</v>
      </c>
      <c r="O252" s="163">
        <v>0</v>
      </c>
      <c r="P252" s="163">
        <f t="shared" ref="P252:P258" si="36">SUM(M252:O252)</f>
        <v>0</v>
      </c>
    </row>
    <row r="253" spans="1:16" s="284" customFormat="1">
      <c r="A253" s="162" t="s">
        <v>216</v>
      </c>
      <c r="B253" s="162" t="s">
        <v>61</v>
      </c>
      <c r="C253" s="163">
        <v>18525</v>
      </c>
      <c r="D253" s="163">
        <v>1281</v>
      </c>
      <c r="E253" s="163">
        <v>-1281</v>
      </c>
      <c r="F253" s="163">
        <f t="shared" si="34"/>
        <v>18525</v>
      </c>
      <c r="H253" s="163">
        <v>18883</v>
      </c>
      <c r="I253" s="163">
        <v>1337</v>
      </c>
      <c r="J253" s="163">
        <v>-1337</v>
      </c>
      <c r="K253" s="163">
        <f t="shared" si="35"/>
        <v>18883</v>
      </c>
      <c r="M253" s="163">
        <v>23309</v>
      </c>
      <c r="N253" s="163">
        <v>2598</v>
      </c>
      <c r="O253" s="163">
        <v>-2598</v>
      </c>
      <c r="P253" s="163">
        <f t="shared" si="36"/>
        <v>23309</v>
      </c>
    </row>
    <row r="254" spans="1:16" s="284" customFormat="1">
      <c r="A254" s="173" t="s">
        <v>755</v>
      </c>
      <c r="B254" s="162" t="s">
        <v>70</v>
      </c>
      <c r="C254" s="163">
        <v>2560</v>
      </c>
      <c r="D254" s="163">
        <v>0</v>
      </c>
      <c r="E254" s="163">
        <v>0</v>
      </c>
      <c r="F254" s="163">
        <f t="shared" si="34"/>
        <v>2560</v>
      </c>
      <c r="H254" s="163">
        <v>2620</v>
      </c>
      <c r="I254" s="163">
        <v>0</v>
      </c>
      <c r="J254" s="163">
        <v>0</v>
      </c>
      <c r="K254" s="163">
        <f t="shared" si="35"/>
        <v>2620</v>
      </c>
      <c r="M254" s="163">
        <v>2800</v>
      </c>
      <c r="N254" s="163">
        <v>0</v>
      </c>
      <c r="O254" s="163">
        <v>0</v>
      </c>
      <c r="P254" s="163">
        <f t="shared" si="36"/>
        <v>2800</v>
      </c>
    </row>
    <row r="255" spans="1:16" s="284" customFormat="1">
      <c r="A255" s="173" t="s">
        <v>218</v>
      </c>
      <c r="B255" s="162" t="s">
        <v>63</v>
      </c>
      <c r="C255" s="163">
        <v>49</v>
      </c>
      <c r="D255" s="163">
        <v>0</v>
      </c>
      <c r="E255" s="163">
        <v>0</v>
      </c>
      <c r="F255" s="163">
        <f t="shared" si="34"/>
        <v>49</v>
      </c>
      <c r="H255" s="163">
        <v>50</v>
      </c>
      <c r="I255" s="163">
        <v>0</v>
      </c>
      <c r="J255" s="163">
        <v>0</v>
      </c>
      <c r="K255" s="163">
        <f t="shared" si="35"/>
        <v>50</v>
      </c>
      <c r="M255" s="163">
        <v>0</v>
      </c>
      <c r="N255" s="163">
        <v>0</v>
      </c>
      <c r="O255" s="163">
        <v>0</v>
      </c>
      <c r="P255" s="163">
        <f t="shared" si="36"/>
        <v>0</v>
      </c>
    </row>
    <row r="256" spans="1:16" s="284" customFormat="1">
      <c r="A256" s="173" t="s">
        <v>219</v>
      </c>
      <c r="B256" s="162" t="s">
        <v>64</v>
      </c>
      <c r="C256" s="163">
        <v>3211</v>
      </c>
      <c r="D256" s="163">
        <v>1</v>
      </c>
      <c r="E256" s="163">
        <v>0</v>
      </c>
      <c r="F256" s="163">
        <f t="shared" si="34"/>
        <v>3212</v>
      </c>
      <c r="H256" s="163">
        <v>3666</v>
      </c>
      <c r="I256" s="163">
        <v>3</v>
      </c>
      <c r="J256" s="163">
        <v>0</v>
      </c>
      <c r="K256" s="163">
        <f t="shared" si="35"/>
        <v>3669</v>
      </c>
      <c r="M256" s="163">
        <v>5952</v>
      </c>
      <c r="N256" s="163">
        <v>16</v>
      </c>
      <c r="O256" s="163">
        <v>0</v>
      </c>
      <c r="P256" s="163">
        <f t="shared" si="36"/>
        <v>5968</v>
      </c>
    </row>
    <row r="257" spans="1:16" s="284" customFormat="1">
      <c r="A257" s="173" t="s">
        <v>220</v>
      </c>
      <c r="B257" s="162" t="s">
        <v>65</v>
      </c>
      <c r="C257" s="163">
        <v>339</v>
      </c>
      <c r="D257" s="163">
        <v>27</v>
      </c>
      <c r="E257" s="163">
        <v>0</v>
      </c>
      <c r="F257" s="163">
        <f t="shared" si="34"/>
        <v>366</v>
      </c>
      <c r="H257" s="163">
        <v>339</v>
      </c>
      <c r="I257" s="163">
        <v>27</v>
      </c>
      <c r="J257" s="163">
        <v>0</v>
      </c>
      <c r="K257" s="163">
        <f t="shared" si="35"/>
        <v>366</v>
      </c>
      <c r="M257" s="163">
        <v>368</v>
      </c>
      <c r="N257" s="163">
        <v>12</v>
      </c>
      <c r="O257" s="163">
        <v>0</v>
      </c>
      <c r="P257" s="163">
        <f t="shared" si="36"/>
        <v>380</v>
      </c>
    </row>
    <row r="258" spans="1:16" s="284" customFormat="1">
      <c r="A258" s="173" t="s">
        <v>539</v>
      </c>
      <c r="B258" s="162" t="s">
        <v>66</v>
      </c>
      <c r="C258" s="163">
        <v>7538</v>
      </c>
      <c r="D258" s="163">
        <v>0</v>
      </c>
      <c r="E258" s="163">
        <v>0</v>
      </c>
      <c r="F258" s="163">
        <f t="shared" si="34"/>
        <v>7538</v>
      </c>
      <c r="H258" s="163">
        <v>10598</v>
      </c>
      <c r="I258" s="163">
        <v>0</v>
      </c>
      <c r="J258" s="163">
        <v>0</v>
      </c>
      <c r="K258" s="163">
        <f t="shared" si="35"/>
        <v>10598</v>
      </c>
      <c r="M258" s="163">
        <v>5368</v>
      </c>
      <c r="N258" s="163">
        <v>0</v>
      </c>
      <c r="O258" s="163">
        <v>0</v>
      </c>
      <c r="P258" s="163">
        <f t="shared" si="36"/>
        <v>5368</v>
      </c>
    </row>
    <row r="259" spans="1:16">
      <c r="A259" s="172" t="s">
        <v>537</v>
      </c>
      <c r="B259" s="222" t="s">
        <v>523</v>
      </c>
      <c r="C259" s="227">
        <f>SUM(C260:C267)</f>
        <v>121165</v>
      </c>
      <c r="D259" s="227">
        <f t="shared" ref="D259:F259" si="37">SUM(D260:D267)</f>
        <v>51268</v>
      </c>
      <c r="E259" s="227">
        <f t="shared" si="37"/>
        <v>-2665</v>
      </c>
      <c r="F259" s="227">
        <f t="shared" si="37"/>
        <v>169768</v>
      </c>
      <c r="H259" s="227">
        <f>SUM(H260:H267)</f>
        <v>153627</v>
      </c>
      <c r="I259" s="227">
        <f t="shared" ref="I259:J259" si="38">SUM(I260:I267)</f>
        <v>56843</v>
      </c>
      <c r="J259" s="227">
        <f t="shared" si="38"/>
        <v>-5936</v>
      </c>
      <c r="K259" s="227">
        <f>SUM(K260:K267)</f>
        <v>204534</v>
      </c>
      <c r="M259" s="227">
        <f>SUM(M260:M267)</f>
        <v>201521</v>
      </c>
      <c r="N259" s="227">
        <f t="shared" ref="N259:O259" si="39">SUM(N260:N267)</f>
        <v>57799</v>
      </c>
      <c r="O259" s="227">
        <f t="shared" si="39"/>
        <v>-4525</v>
      </c>
      <c r="P259" s="227">
        <f>SUM(P260:P267)</f>
        <v>254795</v>
      </c>
    </row>
    <row r="260" spans="1:16" s="196" customFormat="1">
      <c r="A260" s="173" t="s">
        <v>215</v>
      </c>
      <c r="B260" s="162" t="s">
        <v>853</v>
      </c>
      <c r="C260" s="163">
        <v>0</v>
      </c>
      <c r="D260" s="163">
        <v>0</v>
      </c>
      <c r="E260" s="163">
        <v>0</v>
      </c>
      <c r="F260" s="163">
        <f t="shared" ref="F260:F267" si="40">SUM(C260:E260)</f>
        <v>0</v>
      </c>
      <c r="H260" s="163">
        <v>0</v>
      </c>
      <c r="I260" s="163">
        <v>0</v>
      </c>
      <c r="J260" s="163">
        <v>0</v>
      </c>
      <c r="K260" s="163">
        <f t="shared" ref="K260:K267" si="41">SUM(H260:J260)</f>
        <v>0</v>
      </c>
      <c r="M260" s="163">
        <v>0</v>
      </c>
      <c r="N260" s="163">
        <v>0</v>
      </c>
      <c r="O260" s="163">
        <v>0</v>
      </c>
      <c r="P260" s="163">
        <f t="shared" ref="P260:P266" si="42">SUM(M260:O260)</f>
        <v>0</v>
      </c>
    </row>
    <row r="261" spans="1:16" s="196" customFormat="1">
      <c r="A261" s="173" t="s">
        <v>216</v>
      </c>
      <c r="B261" s="162" t="s">
        <v>854</v>
      </c>
      <c r="C261" s="163">
        <v>8383</v>
      </c>
      <c r="D261" s="163">
        <v>891</v>
      </c>
      <c r="E261" s="163">
        <v>-503</v>
      </c>
      <c r="F261" s="163">
        <f t="shared" si="40"/>
        <v>8771</v>
      </c>
      <c r="H261" s="163">
        <v>8687</v>
      </c>
      <c r="I261" s="163">
        <v>1417</v>
      </c>
      <c r="J261" s="163">
        <v>-526</v>
      </c>
      <c r="K261" s="163">
        <f t="shared" si="41"/>
        <v>9578</v>
      </c>
      <c r="M261" s="163">
        <v>33327</v>
      </c>
      <c r="N261" s="163">
        <v>771</v>
      </c>
      <c r="O261" s="163">
        <v>-771</v>
      </c>
      <c r="P261" s="163">
        <f t="shared" si="42"/>
        <v>33327</v>
      </c>
    </row>
    <row r="262" spans="1:16" s="196" customFormat="1">
      <c r="A262" s="173" t="s">
        <v>223</v>
      </c>
      <c r="B262" s="162" t="s">
        <v>68</v>
      </c>
      <c r="C262" s="163">
        <v>13418</v>
      </c>
      <c r="D262" s="163">
        <v>34505</v>
      </c>
      <c r="E262" s="163">
        <v>-1922</v>
      </c>
      <c r="F262" s="163">
        <f t="shared" si="40"/>
        <v>46001</v>
      </c>
      <c r="H262" s="163">
        <v>38787</v>
      </c>
      <c r="I262" s="163">
        <v>38236</v>
      </c>
      <c r="J262" s="163">
        <v>-4904</v>
      </c>
      <c r="K262" s="163">
        <f t="shared" si="41"/>
        <v>72119</v>
      </c>
      <c r="M262" s="163">
        <v>33650</v>
      </c>
      <c r="N262" s="163">
        <v>40575</v>
      </c>
      <c r="O262" s="163">
        <v>-2953</v>
      </c>
      <c r="P262" s="163">
        <f t="shared" si="42"/>
        <v>71272</v>
      </c>
    </row>
    <row r="263" spans="1:16" s="196" customFormat="1">
      <c r="A263" s="173" t="s">
        <v>538</v>
      </c>
      <c r="B263" s="162" t="s">
        <v>69</v>
      </c>
      <c r="C263" s="163">
        <v>0</v>
      </c>
      <c r="D263" s="163">
        <v>0</v>
      </c>
      <c r="E263" s="163">
        <v>0</v>
      </c>
      <c r="F263" s="163">
        <f t="shared" si="40"/>
        <v>0</v>
      </c>
      <c r="H263" s="163">
        <v>2116</v>
      </c>
      <c r="I263" s="163">
        <v>0</v>
      </c>
      <c r="J263" s="163">
        <v>0</v>
      </c>
      <c r="K263" s="163">
        <f t="shared" si="41"/>
        <v>2116</v>
      </c>
      <c r="M263" s="163">
        <v>31589</v>
      </c>
      <c r="N263" s="163">
        <v>0</v>
      </c>
      <c r="O263" s="163">
        <v>0</v>
      </c>
      <c r="P263" s="163">
        <f t="shared" si="42"/>
        <v>31589</v>
      </c>
    </row>
    <row r="264" spans="1:16" s="196" customFormat="1">
      <c r="A264" s="173" t="s">
        <v>225</v>
      </c>
      <c r="B264" s="162" t="s">
        <v>524</v>
      </c>
      <c r="C264" s="163">
        <v>5032</v>
      </c>
      <c r="D264" s="163">
        <v>4378</v>
      </c>
      <c r="E264" s="163">
        <v>0</v>
      </c>
      <c r="F264" s="163">
        <f t="shared" si="40"/>
        <v>9410</v>
      </c>
      <c r="H264" s="163">
        <v>4382</v>
      </c>
      <c r="I264" s="163">
        <v>5862</v>
      </c>
      <c r="J264" s="163">
        <v>0</v>
      </c>
      <c r="K264" s="163">
        <f t="shared" si="41"/>
        <v>10244</v>
      </c>
      <c r="M264" s="163">
        <v>4912</v>
      </c>
      <c r="N264" s="163">
        <v>4220</v>
      </c>
      <c r="O264" s="163">
        <v>0</v>
      </c>
      <c r="P264" s="163">
        <f t="shared" si="42"/>
        <v>9132</v>
      </c>
    </row>
    <row r="265" spans="1:16" s="196" customFormat="1">
      <c r="A265" s="173" t="s">
        <v>219</v>
      </c>
      <c r="B265" s="162" t="s">
        <v>855</v>
      </c>
      <c r="C265" s="163">
        <v>8806</v>
      </c>
      <c r="D265" s="163">
        <v>6236</v>
      </c>
      <c r="E265" s="163">
        <v>0</v>
      </c>
      <c r="F265" s="163">
        <f t="shared" si="40"/>
        <v>15042</v>
      </c>
      <c r="H265" s="163">
        <v>16379</v>
      </c>
      <c r="I265" s="163">
        <v>6046</v>
      </c>
      <c r="J265" s="163">
        <v>0</v>
      </c>
      <c r="K265" s="163">
        <f t="shared" si="41"/>
        <v>22425</v>
      </c>
      <c r="M265" s="163">
        <v>17536</v>
      </c>
      <c r="N265" s="163">
        <v>5517</v>
      </c>
      <c r="O265" s="163">
        <v>0</v>
      </c>
      <c r="P265" s="163">
        <f t="shared" si="42"/>
        <v>23053</v>
      </c>
    </row>
    <row r="266" spans="1:16" s="196" customFormat="1">
      <c r="A266" s="173" t="s">
        <v>220</v>
      </c>
      <c r="B266" s="162" t="s">
        <v>856</v>
      </c>
      <c r="C266" s="163">
        <v>9</v>
      </c>
      <c r="D266" s="163">
        <v>1</v>
      </c>
      <c r="E266" s="163">
        <v>0</v>
      </c>
      <c r="F266" s="163">
        <f t="shared" si="40"/>
        <v>10</v>
      </c>
      <c r="H266" s="163">
        <v>9</v>
      </c>
      <c r="I266" s="163">
        <v>1</v>
      </c>
      <c r="J266" s="163">
        <v>0</v>
      </c>
      <c r="K266" s="163">
        <f t="shared" si="41"/>
        <v>10</v>
      </c>
      <c r="M266" s="163">
        <v>6</v>
      </c>
      <c r="N266" s="163">
        <v>1</v>
      </c>
      <c r="O266" s="163">
        <v>0</v>
      </c>
      <c r="P266" s="163">
        <f t="shared" si="42"/>
        <v>7</v>
      </c>
    </row>
    <row r="267" spans="1:16">
      <c r="A267" s="173" t="s">
        <v>539</v>
      </c>
      <c r="B267" s="162" t="s">
        <v>857</v>
      </c>
      <c r="C267" s="163">
        <v>85517</v>
      </c>
      <c r="D267" s="163">
        <v>5257</v>
      </c>
      <c r="E267" s="163">
        <v>-240</v>
      </c>
      <c r="F267" s="163">
        <f t="shared" si="40"/>
        <v>90534</v>
      </c>
      <c r="H267" s="163">
        <v>83267</v>
      </c>
      <c r="I267" s="163">
        <v>5281</v>
      </c>
      <c r="J267" s="163">
        <v>-506</v>
      </c>
      <c r="K267" s="163">
        <f t="shared" si="41"/>
        <v>88042</v>
      </c>
      <c r="M267" s="163">
        <v>80501</v>
      </c>
      <c r="N267" s="163">
        <v>6715</v>
      </c>
      <c r="O267" s="163">
        <v>-801</v>
      </c>
      <c r="P267" s="163">
        <f>SUM(M267:O267)</f>
        <v>86415</v>
      </c>
    </row>
    <row r="268" spans="1:16">
      <c r="A268" s="172" t="s">
        <v>540</v>
      </c>
      <c r="B268" s="222" t="s">
        <v>525</v>
      </c>
      <c r="C268" s="227">
        <f>C259+C251+C240</f>
        <v>2235722</v>
      </c>
      <c r="D268" s="227">
        <f>D259+D251+D240</f>
        <v>91583</v>
      </c>
      <c r="E268" s="227">
        <f>E259+E251+E240</f>
        <v>-19317</v>
      </c>
      <c r="F268" s="227">
        <f>F259+F251+F240</f>
        <v>2307988</v>
      </c>
      <c r="H268" s="227">
        <f>H259+H251+H240</f>
        <v>2199769</v>
      </c>
      <c r="I268" s="227">
        <f>I259+I251+I240</f>
        <v>96925</v>
      </c>
      <c r="J268" s="227">
        <f>J259+J251+J240</f>
        <v>-22570</v>
      </c>
      <c r="K268" s="227">
        <f>K259+K251+K240</f>
        <v>2274124</v>
      </c>
      <c r="M268" s="227">
        <f>M259+M251+M240</f>
        <v>2180758</v>
      </c>
      <c r="N268" s="227">
        <f>N259+N251+N240</f>
        <v>93988</v>
      </c>
      <c r="O268" s="227">
        <f>O259+O251+O240</f>
        <v>-22197</v>
      </c>
      <c r="P268" s="227">
        <f>P259+P251+P240</f>
        <v>2252549</v>
      </c>
    </row>
    <row r="275" s="98" customFormat="1"/>
    <row r="276" s="98" customFormat="1"/>
    <row r="277" s="98" customFormat="1"/>
    <row r="278" s="98" customFormat="1"/>
    <row r="279" s="98" customFormat="1"/>
    <row r="280" s="98" customFormat="1"/>
    <row r="281" s="98" customFormat="1"/>
    <row r="282" s="98" customFormat="1"/>
    <row r="283" s="98" customFormat="1"/>
    <row r="284" s="98" customFormat="1"/>
    <row r="285" s="98" customFormat="1"/>
    <row r="286" s="98" customFormat="1"/>
    <row r="287" s="98" customFormat="1"/>
    <row r="288" s="98" customFormat="1"/>
    <row r="289" s="98" customFormat="1"/>
    <row r="290" s="98" customFormat="1"/>
    <row r="291" s="98" customFormat="1"/>
    <row r="292" s="98" customFormat="1"/>
    <row r="293" s="98" customFormat="1"/>
    <row r="294" s="98" customFormat="1"/>
    <row r="295" s="98" customFormat="1"/>
    <row r="296" s="98" customFormat="1"/>
    <row r="297" s="98" customFormat="1"/>
    <row r="298" s="98" customFormat="1"/>
    <row r="299" s="98" customFormat="1"/>
    <row r="300" s="98" customFormat="1"/>
    <row r="301" s="98" customFormat="1"/>
    <row r="302" s="98" customFormat="1"/>
    <row r="307" s="98" customFormat="1"/>
    <row r="308" s="98" customFormat="1"/>
    <row r="309" s="98" customFormat="1"/>
    <row r="310" s="98" customFormat="1"/>
    <row r="311" s="98" customFormat="1"/>
    <row r="312" s="98" customFormat="1"/>
    <row r="368" spans="13:13">
      <c r="M368" s="98">
        <v>1.42</v>
      </c>
    </row>
  </sheetData>
  <mergeCells count="30">
    <mergeCell ref="C183:F183"/>
    <mergeCell ref="H183:K183"/>
    <mergeCell ref="A184:A185"/>
    <mergeCell ref="B184:B185"/>
    <mergeCell ref="C184:C185"/>
    <mergeCell ref="D184:D185"/>
    <mergeCell ref="H184:H185"/>
    <mergeCell ref="I184:I185"/>
    <mergeCell ref="C210:F210"/>
    <mergeCell ref="H210:K210"/>
    <mergeCell ref="M210:P210"/>
    <mergeCell ref="A211:A212"/>
    <mergeCell ref="B211:B212"/>
    <mergeCell ref="C211:C212"/>
    <mergeCell ref="D211:D212"/>
    <mergeCell ref="H211:H212"/>
    <mergeCell ref="I211:I212"/>
    <mergeCell ref="M211:M212"/>
    <mergeCell ref="A238:A239"/>
    <mergeCell ref="B238:B239"/>
    <mergeCell ref="C238:C239"/>
    <mergeCell ref="D238:D239"/>
    <mergeCell ref="H238:H239"/>
    <mergeCell ref="M238:M239"/>
    <mergeCell ref="N238:N239"/>
    <mergeCell ref="N211:N212"/>
    <mergeCell ref="C237:F237"/>
    <mergeCell ref="H237:K237"/>
    <mergeCell ref="M237:P237"/>
    <mergeCell ref="I238:I239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155BE5-FFF3-44EB-BD23-286FFCC27D4C}">
  <sheetPr>
    <tabColor theme="8" tint="0.59999389629810485"/>
  </sheetPr>
  <dimension ref="A1:R369"/>
  <sheetViews>
    <sheetView zoomScaleNormal="100" workbookViewId="0"/>
  </sheetViews>
  <sheetFormatPr defaultColWidth="8.3984375" defaultRowHeight="13.8"/>
  <cols>
    <col min="1" max="1" width="50.19921875" style="139" customWidth="1"/>
    <col min="2" max="2" width="50" style="139" customWidth="1"/>
    <col min="3" max="6" width="12.19921875" style="98" customWidth="1"/>
    <col min="7" max="7" width="11.09765625" style="98" customWidth="1"/>
    <col min="8" max="11" width="12.19921875" style="98" customWidth="1"/>
    <col min="12" max="12" width="4.69921875" style="98" customWidth="1"/>
    <col min="13" max="16" width="12.19921875" style="98" customWidth="1"/>
    <col min="17" max="16384" width="8.3984375" style="98"/>
  </cols>
  <sheetData>
    <row r="1" spans="1:4">
      <c r="A1" s="138" t="s">
        <v>954</v>
      </c>
      <c r="B1" s="98"/>
    </row>
    <row r="2" spans="1:4">
      <c r="A2" s="242" t="s">
        <v>955</v>
      </c>
      <c r="B2" s="98"/>
    </row>
    <row r="3" spans="1:4">
      <c r="A3" s="138"/>
    </row>
    <row r="4" spans="1:4">
      <c r="A4" s="138"/>
    </row>
    <row r="5" spans="1:4" ht="24">
      <c r="A5" s="133" t="s">
        <v>758</v>
      </c>
      <c r="B5" s="134" t="s">
        <v>432</v>
      </c>
    </row>
    <row r="6" spans="1:4" ht="20.399999999999999">
      <c r="A6" s="224" t="s">
        <v>404</v>
      </c>
      <c r="B6" s="224" t="s">
        <v>405</v>
      </c>
      <c r="C6" s="214" t="s">
        <v>961</v>
      </c>
      <c r="D6" s="214" t="s">
        <v>970</v>
      </c>
    </row>
    <row r="7" spans="1:4">
      <c r="A7" s="215" t="s">
        <v>151</v>
      </c>
      <c r="B7" s="215" t="s">
        <v>0</v>
      </c>
      <c r="C7" s="216">
        <v>952576</v>
      </c>
      <c r="D7" s="216">
        <v>888172</v>
      </c>
    </row>
    <row r="8" spans="1:4">
      <c r="A8" s="217" t="s">
        <v>862</v>
      </c>
      <c r="B8" s="217" t="s">
        <v>1</v>
      </c>
      <c r="C8" s="184">
        <v>767499</v>
      </c>
      <c r="D8" s="184">
        <v>691564</v>
      </c>
    </row>
    <row r="9" spans="1:4">
      <c r="A9" s="217" t="s">
        <v>863</v>
      </c>
      <c r="B9" s="217" t="s">
        <v>2</v>
      </c>
      <c r="C9" s="184">
        <v>1960</v>
      </c>
      <c r="D9" s="184">
        <v>5865</v>
      </c>
    </row>
    <row r="10" spans="1:4">
      <c r="A10" s="217" t="s">
        <v>864</v>
      </c>
      <c r="B10" s="217" t="s">
        <v>492</v>
      </c>
      <c r="C10" s="184">
        <v>183117</v>
      </c>
      <c r="D10" s="184">
        <v>190743</v>
      </c>
    </row>
    <row r="11" spans="1:4">
      <c r="A11" s="215" t="s">
        <v>865</v>
      </c>
      <c r="B11" s="215" t="s">
        <v>630</v>
      </c>
      <c r="C11" s="216">
        <v>243974</v>
      </c>
      <c r="D11" s="216">
        <v>250234</v>
      </c>
    </row>
    <row r="12" spans="1:4">
      <c r="A12" s="217" t="s">
        <v>156</v>
      </c>
      <c r="B12" s="217" t="s">
        <v>494</v>
      </c>
      <c r="C12" s="184">
        <v>111562</v>
      </c>
      <c r="D12" s="184">
        <v>107391</v>
      </c>
    </row>
    <row r="13" spans="1:4">
      <c r="A13" s="217" t="s">
        <v>687</v>
      </c>
      <c r="B13" s="217" t="s">
        <v>495</v>
      </c>
      <c r="C13" s="184">
        <v>132412</v>
      </c>
      <c r="D13" s="184">
        <v>142843</v>
      </c>
    </row>
    <row r="14" spans="1:4">
      <c r="A14" s="218" t="s">
        <v>866</v>
      </c>
      <c r="B14" s="218" t="s">
        <v>735</v>
      </c>
      <c r="C14" s="216">
        <v>708602</v>
      </c>
      <c r="D14" s="216">
        <v>637938</v>
      </c>
    </row>
    <row r="15" spans="1:4">
      <c r="A15" s="162" t="s">
        <v>867</v>
      </c>
      <c r="B15" s="162" t="s">
        <v>9</v>
      </c>
      <c r="C15" s="184">
        <v>222350</v>
      </c>
      <c r="D15" s="184">
        <v>299225</v>
      </c>
    </row>
    <row r="16" spans="1:4">
      <c r="A16" s="162" t="s">
        <v>868</v>
      </c>
      <c r="B16" s="162" t="s">
        <v>10</v>
      </c>
      <c r="C16" s="184">
        <v>75536</v>
      </c>
      <c r="D16" s="184">
        <v>71949</v>
      </c>
    </row>
    <row r="17" spans="1:8">
      <c r="A17" s="162" t="s">
        <v>869</v>
      </c>
      <c r="B17" s="162" t="s">
        <v>8</v>
      </c>
      <c r="C17" s="184">
        <v>19443</v>
      </c>
      <c r="D17" s="184">
        <v>17376</v>
      </c>
    </row>
    <row r="18" spans="1:8">
      <c r="A18" s="162" t="s">
        <v>162</v>
      </c>
      <c r="B18" s="162" t="s">
        <v>11</v>
      </c>
      <c r="C18" s="184">
        <v>52805</v>
      </c>
      <c r="D18" s="184">
        <v>51231</v>
      </c>
    </row>
    <row r="19" spans="1:8">
      <c r="A19" s="162" t="s">
        <v>870</v>
      </c>
      <c r="B19" s="162" t="s">
        <v>639</v>
      </c>
      <c r="C19" s="184">
        <v>-7</v>
      </c>
      <c r="D19" s="184">
        <v>-6</v>
      </c>
    </row>
    <row r="20" spans="1:8">
      <c r="A20" s="218" t="s">
        <v>871</v>
      </c>
      <c r="B20" s="218" t="s">
        <v>736</v>
      </c>
      <c r="C20" s="216">
        <v>377347</v>
      </c>
      <c r="D20" s="216">
        <v>232903</v>
      </c>
    </row>
    <row r="21" spans="1:8">
      <c r="A21" s="162" t="s">
        <v>872</v>
      </c>
      <c r="B21" s="162" t="s">
        <v>13</v>
      </c>
      <c r="C21" s="184">
        <v>71501</v>
      </c>
      <c r="D21" s="184">
        <v>9523</v>
      </c>
    </row>
    <row r="22" spans="1:8">
      <c r="A22" s="162" t="s">
        <v>873</v>
      </c>
      <c r="B22" s="162" t="s">
        <v>14</v>
      </c>
      <c r="C22" s="184">
        <v>55663</v>
      </c>
      <c r="D22" s="184">
        <v>23318</v>
      </c>
    </row>
    <row r="23" spans="1:8">
      <c r="A23" s="218" t="s">
        <v>874</v>
      </c>
      <c r="B23" s="218" t="s">
        <v>737</v>
      </c>
      <c r="C23" s="216">
        <v>393185</v>
      </c>
      <c r="D23" s="216">
        <v>219108</v>
      </c>
    </row>
    <row r="24" spans="1:8">
      <c r="A24" s="162" t="s">
        <v>875</v>
      </c>
      <c r="B24" s="162" t="s">
        <v>17</v>
      </c>
      <c r="C24" s="184">
        <v>46092</v>
      </c>
      <c r="D24" s="184">
        <v>10200</v>
      </c>
    </row>
    <row r="25" spans="1:8">
      <c r="A25" s="218" t="s">
        <v>876</v>
      </c>
      <c r="B25" s="218" t="s">
        <v>738</v>
      </c>
      <c r="C25" s="216">
        <v>347093</v>
      </c>
      <c r="D25" s="216">
        <v>208908</v>
      </c>
    </row>
    <row r="26" spans="1:8">
      <c r="A26" s="162"/>
      <c r="B26" s="162"/>
      <c r="C26" s="184"/>
      <c r="D26" s="184"/>
    </row>
    <row r="27" spans="1:8">
      <c r="A27" s="218" t="s">
        <v>949</v>
      </c>
      <c r="B27" s="218" t="s">
        <v>950</v>
      </c>
      <c r="C27" s="216">
        <v>347093</v>
      </c>
      <c r="D27" s="216">
        <v>208908</v>
      </c>
    </row>
    <row r="28" spans="1:8">
      <c r="B28" s="147"/>
      <c r="C28" s="148"/>
      <c r="F28" s="196"/>
      <c r="H28" s="196"/>
    </row>
    <row r="29" spans="1:8">
      <c r="B29" s="149"/>
      <c r="C29" s="150"/>
    </row>
    <row r="30" spans="1:8">
      <c r="A30" s="228" t="s">
        <v>878</v>
      </c>
      <c r="B30" s="228" t="s">
        <v>740</v>
      </c>
      <c r="C30" s="229"/>
      <c r="D30" s="229"/>
    </row>
    <row r="31" spans="1:8">
      <c r="A31" s="153" t="s">
        <v>176</v>
      </c>
      <c r="B31" s="153" t="s">
        <v>23</v>
      </c>
      <c r="C31" s="230">
        <v>3.4453858039645806</v>
      </c>
      <c r="D31" s="230">
        <v>2.0741915484388174</v>
      </c>
    </row>
    <row r="32" spans="1:8">
      <c r="A32" s="231" t="s">
        <v>177</v>
      </c>
      <c r="B32" s="231" t="s">
        <v>24</v>
      </c>
      <c r="C32" s="230">
        <v>3.4445821968648112</v>
      </c>
      <c r="D32" s="230">
        <v>2.0732403241236774</v>
      </c>
    </row>
    <row r="33" spans="1:7">
      <c r="A33" s="138"/>
    </row>
    <row r="35" spans="1:7">
      <c r="A35" s="228" t="s">
        <v>232</v>
      </c>
      <c r="B35" s="228" t="s">
        <v>738</v>
      </c>
      <c r="C35" s="216">
        <v>347093</v>
      </c>
      <c r="D35" s="216">
        <v>208908</v>
      </c>
    </row>
    <row r="36" spans="1:7">
      <c r="A36" s="155" t="s">
        <v>883</v>
      </c>
      <c r="B36" s="155" t="s">
        <v>513</v>
      </c>
      <c r="C36" s="219">
        <v>-12411</v>
      </c>
      <c r="D36" s="219">
        <v>4842</v>
      </c>
    </row>
    <row r="37" spans="1:7">
      <c r="A37" s="157" t="s">
        <v>879</v>
      </c>
      <c r="B37" s="157" t="s">
        <v>640</v>
      </c>
      <c r="C37" s="184">
        <v>313</v>
      </c>
      <c r="D37" s="184">
        <v>500</v>
      </c>
    </row>
    <row r="38" spans="1:7" ht="22.8">
      <c r="A38" s="79" t="s">
        <v>880</v>
      </c>
      <c r="B38" s="157" t="s">
        <v>778</v>
      </c>
      <c r="C38" s="184">
        <v>-12724</v>
      </c>
      <c r="D38" s="184">
        <v>4342</v>
      </c>
    </row>
    <row r="39" spans="1:7">
      <c r="A39" s="79" t="s">
        <v>316</v>
      </c>
      <c r="B39" s="157" t="s">
        <v>308</v>
      </c>
      <c r="C39" s="184"/>
      <c r="D39" s="184"/>
      <c r="G39" s="196"/>
    </row>
    <row r="40" spans="1:7">
      <c r="A40" s="157" t="s">
        <v>881</v>
      </c>
      <c r="B40" s="157" t="s">
        <v>515</v>
      </c>
      <c r="C40" s="184"/>
      <c r="D40" s="184"/>
    </row>
    <row r="41" spans="1:7">
      <c r="A41" s="228" t="s">
        <v>312</v>
      </c>
      <c r="B41" s="228" t="s">
        <v>516</v>
      </c>
      <c r="C41" s="216">
        <v>334682</v>
      </c>
      <c r="D41" s="216">
        <v>213750</v>
      </c>
    </row>
    <row r="42" spans="1:7">
      <c r="A42" s="157" t="s">
        <v>882</v>
      </c>
      <c r="B42" s="157" t="s">
        <v>480</v>
      </c>
      <c r="C42" s="184"/>
      <c r="D42" s="184"/>
    </row>
    <row r="43" spans="1:7" ht="24">
      <c r="A43" s="228" t="s">
        <v>884</v>
      </c>
      <c r="B43" s="228" t="s">
        <v>697</v>
      </c>
      <c r="C43" s="216">
        <v>334682</v>
      </c>
      <c r="D43" s="216">
        <v>213750</v>
      </c>
    </row>
    <row r="44" spans="1:7">
      <c r="A44" s="269"/>
    </row>
    <row r="46" spans="1:7" ht="24">
      <c r="A46" s="133" t="s">
        <v>759</v>
      </c>
      <c r="B46" s="133" t="s">
        <v>434</v>
      </c>
    </row>
    <row r="47" spans="1:7">
      <c r="A47" s="224" t="s">
        <v>203</v>
      </c>
      <c r="B47" s="224" t="s">
        <v>73</v>
      </c>
      <c r="C47" s="220">
        <v>44926</v>
      </c>
      <c r="D47" s="220" t="s">
        <v>842</v>
      </c>
    </row>
    <row r="48" spans="1:7">
      <c r="A48" s="232" t="s">
        <v>885</v>
      </c>
      <c r="B48" s="232" t="s">
        <v>488</v>
      </c>
      <c r="C48" s="233">
        <v>1119978</v>
      </c>
      <c r="D48" s="233">
        <v>905846</v>
      </c>
    </row>
    <row r="49" spans="1:4">
      <c r="A49" s="162" t="s">
        <v>886</v>
      </c>
      <c r="B49" s="162" t="s">
        <v>27</v>
      </c>
      <c r="C49" s="163">
        <v>145252</v>
      </c>
      <c r="D49" s="163">
        <v>119588</v>
      </c>
    </row>
    <row r="50" spans="1:4">
      <c r="A50" s="162" t="s">
        <v>183</v>
      </c>
      <c r="B50" s="162" t="s">
        <v>475</v>
      </c>
      <c r="C50" s="163">
        <v>69157</v>
      </c>
      <c r="D50" s="163">
        <v>58393</v>
      </c>
    </row>
    <row r="51" spans="1:4">
      <c r="A51" s="162" t="s">
        <v>887</v>
      </c>
      <c r="B51" s="162" t="s">
        <v>416</v>
      </c>
      <c r="C51" s="163">
        <v>473202</v>
      </c>
      <c r="D51" s="163">
        <v>350195</v>
      </c>
    </row>
    <row r="52" spans="1:4">
      <c r="A52" s="162" t="s">
        <v>184</v>
      </c>
      <c r="B52" s="162" t="s">
        <v>29</v>
      </c>
      <c r="C52" s="163">
        <v>56438</v>
      </c>
      <c r="D52" s="163">
        <v>56438</v>
      </c>
    </row>
    <row r="53" spans="1:4">
      <c r="A53" s="162" t="s">
        <v>679</v>
      </c>
      <c r="B53" s="162" t="s">
        <v>30</v>
      </c>
      <c r="C53" s="163">
        <v>42560</v>
      </c>
      <c r="D53" s="163">
        <v>44634</v>
      </c>
    </row>
    <row r="54" spans="1:4">
      <c r="A54" s="162" t="s">
        <v>680</v>
      </c>
      <c r="B54" s="162" t="s">
        <v>674</v>
      </c>
      <c r="C54" s="163">
        <v>0</v>
      </c>
      <c r="D54" s="163">
        <v>0</v>
      </c>
    </row>
    <row r="55" spans="1:4">
      <c r="A55" s="162" t="s">
        <v>888</v>
      </c>
      <c r="B55" s="162" t="s">
        <v>632</v>
      </c>
      <c r="C55" s="163">
        <v>41607</v>
      </c>
      <c r="D55" s="163">
        <v>38520</v>
      </c>
    </row>
    <row r="56" spans="1:4">
      <c r="A56" s="162" t="s">
        <v>189</v>
      </c>
      <c r="B56" s="162" t="s">
        <v>34</v>
      </c>
      <c r="C56" s="163">
        <v>207437</v>
      </c>
      <c r="D56" s="163">
        <v>178540</v>
      </c>
    </row>
    <row r="57" spans="1:4">
      <c r="A57" s="162" t="s">
        <v>889</v>
      </c>
      <c r="B57" s="162" t="s">
        <v>44</v>
      </c>
      <c r="C57" s="163">
        <v>31074</v>
      </c>
      <c r="D57" s="163">
        <v>11434</v>
      </c>
    </row>
    <row r="58" spans="1:4">
      <c r="A58" s="162" t="s">
        <v>890</v>
      </c>
      <c r="B58" s="162" t="s">
        <v>35</v>
      </c>
      <c r="C58" s="163">
        <v>52862</v>
      </c>
      <c r="D58" s="163">
        <v>47418</v>
      </c>
    </row>
    <row r="59" spans="1:4">
      <c r="A59" s="162" t="s">
        <v>196</v>
      </c>
      <c r="B59" s="162" t="s">
        <v>490</v>
      </c>
      <c r="C59" s="163">
        <v>389</v>
      </c>
      <c r="D59" s="163">
        <v>686</v>
      </c>
    </row>
    <row r="60" spans="1:4">
      <c r="A60" s="232" t="s">
        <v>891</v>
      </c>
      <c r="B60" s="232" t="s">
        <v>489</v>
      </c>
      <c r="C60" s="233">
        <v>1154146</v>
      </c>
      <c r="D60" s="233">
        <v>1252889</v>
      </c>
    </row>
    <row r="61" spans="1:4">
      <c r="A61" s="162" t="s">
        <v>193</v>
      </c>
      <c r="B61" s="162" t="s">
        <v>38</v>
      </c>
      <c r="C61" s="163">
        <v>12701</v>
      </c>
      <c r="D61" s="163">
        <v>15886</v>
      </c>
    </row>
    <row r="62" spans="1:4">
      <c r="A62" s="162" t="s">
        <v>194</v>
      </c>
      <c r="B62" s="162" t="s">
        <v>39</v>
      </c>
      <c r="C62" s="163">
        <v>165290</v>
      </c>
      <c r="D62" s="163">
        <v>125293</v>
      </c>
    </row>
    <row r="63" spans="1:4">
      <c r="A63" s="162" t="s">
        <v>892</v>
      </c>
      <c r="B63" s="162" t="s">
        <v>40</v>
      </c>
      <c r="C63" s="163">
        <v>1458</v>
      </c>
      <c r="D63" s="163">
        <v>98</v>
      </c>
    </row>
    <row r="64" spans="1:4">
      <c r="A64" s="162" t="s">
        <v>196</v>
      </c>
      <c r="B64" s="162" t="s">
        <v>490</v>
      </c>
      <c r="C64" s="163">
        <v>57139</v>
      </c>
      <c r="D64" s="163">
        <v>113498</v>
      </c>
    </row>
    <row r="65" spans="1:7">
      <c r="A65" s="162" t="s">
        <v>189</v>
      </c>
      <c r="B65" s="162" t="s">
        <v>34</v>
      </c>
      <c r="C65" s="163">
        <v>279515</v>
      </c>
      <c r="D65" s="163">
        <v>307765</v>
      </c>
    </row>
    <row r="66" spans="1:7">
      <c r="A66" s="162" t="s">
        <v>889</v>
      </c>
      <c r="B66" s="162" t="s">
        <v>44</v>
      </c>
      <c r="C66" s="163">
        <v>22886</v>
      </c>
      <c r="D66" s="163">
        <v>13763</v>
      </c>
    </row>
    <row r="67" spans="1:7">
      <c r="A67" s="162" t="s">
        <v>893</v>
      </c>
      <c r="B67" s="162" t="s">
        <v>483</v>
      </c>
      <c r="C67" s="163">
        <v>337330</v>
      </c>
      <c r="D67" s="163">
        <v>265000</v>
      </c>
    </row>
    <row r="68" spans="1:7">
      <c r="A68" s="234" t="s">
        <v>200</v>
      </c>
      <c r="B68" s="234" t="s">
        <v>482</v>
      </c>
      <c r="C68" s="163">
        <v>277827</v>
      </c>
      <c r="D68" s="163">
        <v>411586</v>
      </c>
    </row>
    <row r="69" spans="1:7">
      <c r="A69" s="234" t="s">
        <v>681</v>
      </c>
      <c r="B69" s="234" t="s">
        <v>675</v>
      </c>
      <c r="C69" s="163">
        <v>0</v>
      </c>
      <c r="D69" s="163">
        <v>0</v>
      </c>
    </row>
    <row r="70" spans="1:7">
      <c r="A70" s="232" t="s">
        <v>532</v>
      </c>
      <c r="B70" s="232" t="s">
        <v>491</v>
      </c>
      <c r="C70" s="233">
        <v>2274124</v>
      </c>
      <c r="D70" s="233">
        <v>2158735</v>
      </c>
    </row>
    <row r="71" spans="1:7">
      <c r="C71" s="166"/>
      <c r="D71" s="166"/>
    </row>
    <row r="72" spans="1:7">
      <c r="A72" s="224" t="s">
        <v>944</v>
      </c>
      <c r="B72" s="224" t="s">
        <v>48</v>
      </c>
      <c r="C72" s="220">
        <f>C47</f>
        <v>44926</v>
      </c>
      <c r="D72" s="220" t="s">
        <v>842</v>
      </c>
    </row>
    <row r="73" spans="1:7">
      <c r="A73" s="232" t="s">
        <v>533</v>
      </c>
      <c r="B73" s="232" t="s">
        <v>518</v>
      </c>
      <c r="C73" s="233">
        <v>2033404</v>
      </c>
      <c r="D73" s="233">
        <v>1894356</v>
      </c>
    </row>
    <row r="74" spans="1:7">
      <c r="A74" s="232" t="s">
        <v>951</v>
      </c>
      <c r="B74" s="232" t="s">
        <v>952</v>
      </c>
      <c r="C74" s="233">
        <v>2033404</v>
      </c>
      <c r="D74" s="233">
        <v>1894356</v>
      </c>
    </row>
    <row r="75" spans="1:7">
      <c r="A75" s="162" t="s">
        <v>206</v>
      </c>
      <c r="B75" s="162" t="s">
        <v>51</v>
      </c>
      <c r="C75" s="163">
        <v>100771</v>
      </c>
      <c r="D75" s="163">
        <v>100739</v>
      </c>
    </row>
    <row r="76" spans="1:7">
      <c r="A76" s="162" t="s">
        <v>470</v>
      </c>
      <c r="B76" s="162" t="s">
        <v>519</v>
      </c>
      <c r="C76" s="163">
        <v>1567325</v>
      </c>
      <c r="D76" s="163">
        <v>1425647</v>
      </c>
    </row>
    <row r="77" spans="1:7">
      <c r="A77" s="162" t="s">
        <v>896</v>
      </c>
      <c r="B77" s="162" t="s">
        <v>803</v>
      </c>
      <c r="C77" s="163">
        <v>116700</v>
      </c>
      <c r="D77" s="163">
        <v>115909</v>
      </c>
    </row>
    <row r="78" spans="1:7">
      <c r="A78" s="185" t="s">
        <v>965</v>
      </c>
      <c r="B78" s="185" t="s">
        <v>53</v>
      </c>
      <c r="C78" s="193">
        <v>-99993</v>
      </c>
      <c r="D78" s="193">
        <v>0</v>
      </c>
      <c r="E78" s="190"/>
      <c r="F78" s="323" t="s">
        <v>656</v>
      </c>
      <c r="G78" s="323"/>
    </row>
    <row r="79" spans="1:7">
      <c r="A79" s="162" t="s">
        <v>897</v>
      </c>
      <c r="B79" s="162" t="s">
        <v>54</v>
      </c>
      <c r="C79" s="163">
        <v>2255</v>
      </c>
      <c r="D79" s="163">
        <v>47994</v>
      </c>
    </row>
    <row r="80" spans="1:7">
      <c r="A80" s="162" t="s">
        <v>898</v>
      </c>
      <c r="B80" s="162" t="s">
        <v>520</v>
      </c>
      <c r="C80" s="163">
        <v>1904</v>
      </c>
      <c r="D80" s="163">
        <v>1591</v>
      </c>
    </row>
    <row r="81" spans="1:4">
      <c r="A81" s="162" t="s">
        <v>211</v>
      </c>
      <c r="B81" s="162" t="s">
        <v>56</v>
      </c>
      <c r="C81" s="163">
        <v>-2651</v>
      </c>
      <c r="D81" s="163">
        <v>-6432</v>
      </c>
    </row>
    <row r="82" spans="1:4">
      <c r="A82" s="162" t="s">
        <v>899</v>
      </c>
      <c r="B82" s="162" t="s">
        <v>57</v>
      </c>
      <c r="C82" s="163">
        <v>347093</v>
      </c>
      <c r="D82" s="163">
        <v>208908</v>
      </c>
    </row>
    <row r="83" spans="1:4">
      <c r="A83" s="215" t="s">
        <v>900</v>
      </c>
      <c r="B83" s="215" t="s">
        <v>58</v>
      </c>
      <c r="C83" s="221"/>
      <c r="D83" s="221"/>
    </row>
    <row r="84" spans="1:4">
      <c r="A84" s="232" t="s">
        <v>901</v>
      </c>
      <c r="B84" s="232" t="s">
        <v>521</v>
      </c>
      <c r="C84" s="233">
        <v>36186</v>
      </c>
      <c r="D84" s="233">
        <v>36112</v>
      </c>
    </row>
    <row r="85" spans="1:4">
      <c r="A85" s="162" t="s">
        <v>216</v>
      </c>
      <c r="B85" s="162" t="s">
        <v>61</v>
      </c>
      <c r="C85" s="163">
        <v>18883</v>
      </c>
      <c r="D85" s="163">
        <v>21080</v>
      </c>
    </row>
    <row r="86" spans="1:4">
      <c r="A86" s="162" t="s">
        <v>225</v>
      </c>
      <c r="B86" s="162" t="s">
        <v>62</v>
      </c>
      <c r="C86" s="163">
        <v>2620</v>
      </c>
      <c r="D86" s="163">
        <v>2860</v>
      </c>
    </row>
    <row r="87" spans="1:4">
      <c r="A87" s="162" t="s">
        <v>218</v>
      </c>
      <c r="B87" s="162" t="s">
        <v>63</v>
      </c>
      <c r="C87" s="163">
        <v>50</v>
      </c>
      <c r="D87" s="163">
        <v>0</v>
      </c>
    </row>
    <row r="88" spans="1:4">
      <c r="A88" s="162" t="s">
        <v>902</v>
      </c>
      <c r="B88" s="162" t="s">
        <v>64</v>
      </c>
      <c r="C88" s="163">
        <v>3669</v>
      </c>
      <c r="D88" s="163">
        <v>6424</v>
      </c>
    </row>
    <row r="89" spans="1:4">
      <c r="A89" s="162" t="s">
        <v>903</v>
      </c>
      <c r="B89" s="162" t="s">
        <v>522</v>
      </c>
      <c r="C89" s="163">
        <v>366</v>
      </c>
      <c r="D89" s="163">
        <v>380</v>
      </c>
    </row>
    <row r="90" spans="1:4">
      <c r="A90" s="162" t="s">
        <v>539</v>
      </c>
      <c r="B90" s="162" t="s">
        <v>66</v>
      </c>
      <c r="C90" s="163">
        <v>10598</v>
      </c>
      <c r="D90" s="163">
        <v>5368</v>
      </c>
    </row>
    <row r="91" spans="1:4">
      <c r="A91" s="232" t="s">
        <v>904</v>
      </c>
      <c r="B91" s="232" t="s">
        <v>523</v>
      </c>
      <c r="C91" s="233">
        <v>204534</v>
      </c>
      <c r="D91" s="233">
        <v>228267</v>
      </c>
    </row>
    <row r="92" spans="1:4">
      <c r="A92" s="162" t="s">
        <v>215</v>
      </c>
      <c r="B92" s="162" t="s">
        <v>60</v>
      </c>
      <c r="C92" s="163">
        <v>0</v>
      </c>
      <c r="D92" s="163">
        <v>0</v>
      </c>
    </row>
    <row r="93" spans="1:4">
      <c r="A93" s="162" t="s">
        <v>216</v>
      </c>
      <c r="B93" s="162" t="s">
        <v>61</v>
      </c>
      <c r="C93" s="163">
        <v>9578</v>
      </c>
      <c r="D93" s="163">
        <v>25802</v>
      </c>
    </row>
    <row r="94" spans="1:4">
      <c r="A94" s="162" t="s">
        <v>905</v>
      </c>
      <c r="B94" s="162" t="s">
        <v>68</v>
      </c>
      <c r="C94" s="163">
        <v>72119</v>
      </c>
      <c r="D94" s="163">
        <v>53380</v>
      </c>
    </row>
    <row r="95" spans="1:4">
      <c r="A95" s="162" t="s">
        <v>538</v>
      </c>
      <c r="B95" s="162" t="s">
        <v>69</v>
      </c>
      <c r="C95" s="163">
        <v>2116</v>
      </c>
      <c r="D95" s="163">
        <v>24446</v>
      </c>
    </row>
    <row r="96" spans="1:4">
      <c r="A96" s="162" t="s">
        <v>225</v>
      </c>
      <c r="B96" s="162" t="s">
        <v>524</v>
      </c>
      <c r="C96" s="163">
        <v>10244</v>
      </c>
      <c r="D96" s="163">
        <v>10042</v>
      </c>
    </row>
    <row r="97" spans="1:5">
      <c r="A97" s="162" t="s">
        <v>902</v>
      </c>
      <c r="B97" s="162" t="s">
        <v>64</v>
      </c>
      <c r="C97" s="163">
        <v>22425</v>
      </c>
      <c r="D97" s="163">
        <v>31548</v>
      </c>
    </row>
    <row r="98" spans="1:5">
      <c r="A98" s="162" t="s">
        <v>903</v>
      </c>
      <c r="B98" s="162" t="s">
        <v>522</v>
      </c>
      <c r="C98" s="163">
        <v>10</v>
      </c>
      <c r="D98" s="163">
        <v>7</v>
      </c>
    </row>
    <row r="99" spans="1:5">
      <c r="A99" s="162" t="s">
        <v>539</v>
      </c>
      <c r="B99" s="162" t="s">
        <v>66</v>
      </c>
      <c r="C99" s="163">
        <v>88042</v>
      </c>
      <c r="D99" s="163">
        <v>83042</v>
      </c>
    </row>
    <row r="100" spans="1:5">
      <c r="A100" s="232" t="s">
        <v>894</v>
      </c>
      <c r="B100" s="232" t="s">
        <v>525</v>
      </c>
      <c r="C100" s="233">
        <v>2274124</v>
      </c>
      <c r="D100" s="233">
        <v>2158735</v>
      </c>
    </row>
    <row r="101" spans="1:5">
      <c r="A101" s="158" t="s">
        <v>943</v>
      </c>
    </row>
    <row r="103" spans="1:5" ht="24">
      <c r="A103" s="133" t="s">
        <v>760</v>
      </c>
      <c r="B103" s="133" t="s">
        <v>436</v>
      </c>
      <c r="E103" s="196"/>
    </row>
    <row r="104" spans="1:5" ht="20.399999999999999">
      <c r="A104" s="224" t="s">
        <v>280</v>
      </c>
      <c r="B104" s="224" t="s">
        <v>119</v>
      </c>
      <c r="C104" s="214" t="str">
        <f>C6</f>
        <v>01.01.2022-31.12.2022</v>
      </c>
      <c r="D104" s="214" t="s">
        <v>838</v>
      </c>
    </row>
    <row r="105" spans="1:5">
      <c r="A105" s="222" t="s">
        <v>542</v>
      </c>
      <c r="B105" s="222" t="s">
        <v>74</v>
      </c>
      <c r="C105" s="5"/>
      <c r="D105" s="5"/>
    </row>
    <row r="106" spans="1:5">
      <c r="A106" s="223" t="s">
        <v>876</v>
      </c>
      <c r="B106" s="223" t="s">
        <v>738</v>
      </c>
      <c r="C106" s="5">
        <v>347093</v>
      </c>
      <c r="D106" s="5">
        <v>208908</v>
      </c>
    </row>
    <row r="107" spans="1:5">
      <c r="A107" s="223" t="s">
        <v>233</v>
      </c>
      <c r="B107" s="223" t="s">
        <v>75</v>
      </c>
      <c r="C107" s="5">
        <v>55878</v>
      </c>
      <c r="D107" s="5">
        <v>766750</v>
      </c>
    </row>
    <row r="108" spans="1:5">
      <c r="A108" s="170" t="s">
        <v>906</v>
      </c>
      <c r="B108" s="170" t="s">
        <v>745</v>
      </c>
      <c r="C108" s="168">
        <v>13828</v>
      </c>
      <c r="D108" s="168">
        <v>17764</v>
      </c>
    </row>
    <row r="109" spans="1:5">
      <c r="A109" s="170" t="s">
        <v>907</v>
      </c>
      <c r="B109" s="170" t="s">
        <v>845</v>
      </c>
      <c r="C109" s="168">
        <v>103604</v>
      </c>
      <c r="D109" s="168">
        <v>86965</v>
      </c>
    </row>
    <row r="110" spans="1:5">
      <c r="A110" s="170" t="s">
        <v>908</v>
      </c>
      <c r="B110" s="170" t="s">
        <v>962</v>
      </c>
      <c r="C110" s="168">
        <v>4561</v>
      </c>
      <c r="D110" s="168">
        <v>-15047</v>
      </c>
    </row>
    <row r="111" spans="1:5">
      <c r="A111" s="170" t="s">
        <v>909</v>
      </c>
      <c r="B111" s="170" t="s">
        <v>633</v>
      </c>
      <c r="C111" s="168">
        <v>-42487</v>
      </c>
      <c r="D111" s="168">
        <v>-228</v>
      </c>
    </row>
    <row r="112" spans="1:5">
      <c r="A112" s="170" t="s">
        <v>910</v>
      </c>
      <c r="B112" s="170" t="s">
        <v>963</v>
      </c>
      <c r="C112" s="168">
        <v>42077</v>
      </c>
      <c r="D112" s="168">
        <v>55282</v>
      </c>
    </row>
    <row r="113" spans="1:4">
      <c r="A113" s="170" t="s">
        <v>911</v>
      </c>
      <c r="B113" s="170" t="s">
        <v>80</v>
      </c>
      <c r="C113" s="168">
        <v>-5700</v>
      </c>
      <c r="D113" s="168">
        <v>-311449</v>
      </c>
    </row>
    <row r="114" spans="1:4">
      <c r="A114" s="170" t="s">
        <v>912</v>
      </c>
      <c r="B114" s="170" t="s">
        <v>81</v>
      </c>
      <c r="C114" s="168">
        <v>3185</v>
      </c>
      <c r="D114" s="168">
        <v>-8929</v>
      </c>
    </row>
    <row r="115" spans="1:4">
      <c r="A115" s="170" t="s">
        <v>913</v>
      </c>
      <c r="B115" s="170" t="s">
        <v>82</v>
      </c>
      <c r="C115" s="168">
        <v>-44052</v>
      </c>
      <c r="D115" s="168">
        <v>1036886</v>
      </c>
    </row>
    <row r="116" spans="1:4">
      <c r="A116" s="170" t="s">
        <v>914</v>
      </c>
      <c r="B116" s="170" t="s">
        <v>846</v>
      </c>
      <c r="C116" s="168">
        <v>13034</v>
      </c>
      <c r="D116" s="168">
        <v>-85023</v>
      </c>
    </row>
    <row r="117" spans="1:4">
      <c r="A117" s="170" t="s">
        <v>241</v>
      </c>
      <c r="B117" s="170" t="s">
        <v>130</v>
      </c>
      <c r="C117" s="168">
        <v>-40881</v>
      </c>
      <c r="D117" s="168">
        <v>-11127</v>
      </c>
    </row>
    <row r="118" spans="1:4">
      <c r="A118" s="170" t="s">
        <v>242</v>
      </c>
      <c r="B118" s="170" t="s">
        <v>84</v>
      </c>
      <c r="C118" s="168">
        <v>8709</v>
      </c>
      <c r="D118" s="168">
        <v>1656</v>
      </c>
    </row>
    <row r="119" spans="1:4">
      <c r="A119" s="223" t="s">
        <v>915</v>
      </c>
      <c r="B119" s="223" t="s">
        <v>85</v>
      </c>
      <c r="C119" s="5">
        <v>402971</v>
      </c>
      <c r="D119" s="5">
        <v>975658</v>
      </c>
    </row>
    <row r="120" spans="1:4">
      <c r="A120" s="170" t="s">
        <v>875</v>
      </c>
      <c r="B120" s="170" t="s">
        <v>859</v>
      </c>
      <c r="C120" s="168">
        <v>13817</v>
      </c>
      <c r="D120" s="168">
        <v>4337</v>
      </c>
    </row>
    <row r="121" spans="1:4">
      <c r="A121" s="170" t="s">
        <v>787</v>
      </c>
      <c r="B121" s="170" t="s">
        <v>964</v>
      </c>
      <c r="C121" s="168">
        <v>32275</v>
      </c>
      <c r="D121" s="168">
        <v>5863</v>
      </c>
    </row>
    <row r="122" spans="1:4">
      <c r="A122" s="170" t="s">
        <v>916</v>
      </c>
      <c r="B122" s="170" t="s">
        <v>748</v>
      </c>
      <c r="C122" s="168">
        <v>-43032</v>
      </c>
      <c r="D122" s="168">
        <v>-18033</v>
      </c>
    </row>
    <row r="123" spans="1:4">
      <c r="A123" s="222" t="s">
        <v>917</v>
      </c>
      <c r="B123" s="222" t="s">
        <v>569</v>
      </c>
      <c r="C123" s="5">
        <v>406031</v>
      </c>
      <c r="D123" s="5">
        <v>967825</v>
      </c>
    </row>
    <row r="124" spans="1:4">
      <c r="A124" s="222" t="s">
        <v>918</v>
      </c>
      <c r="B124" s="222" t="s">
        <v>88</v>
      </c>
      <c r="C124" s="5"/>
      <c r="D124" s="5"/>
    </row>
    <row r="125" spans="1:4">
      <c r="A125" s="223" t="s">
        <v>919</v>
      </c>
      <c r="B125" s="223" t="s">
        <v>89</v>
      </c>
      <c r="C125" s="5">
        <v>1292199</v>
      </c>
      <c r="D125" s="5">
        <v>257135</v>
      </c>
    </row>
    <row r="126" spans="1:4">
      <c r="A126" s="170" t="s">
        <v>920</v>
      </c>
      <c r="B126" s="170" t="s">
        <v>487</v>
      </c>
      <c r="C126" s="168">
        <v>568</v>
      </c>
      <c r="D126" s="168">
        <v>241</v>
      </c>
    </row>
    <row r="127" spans="1:4">
      <c r="A127" s="170" t="s">
        <v>657</v>
      </c>
      <c r="B127" s="170" t="s">
        <v>654</v>
      </c>
      <c r="C127" s="168">
        <v>0</v>
      </c>
      <c r="D127" s="168">
        <v>0</v>
      </c>
    </row>
    <row r="128" spans="1:4">
      <c r="A128" s="170" t="s">
        <v>710</v>
      </c>
      <c r="B128" s="170" t="s">
        <v>705</v>
      </c>
      <c r="C128" s="168">
        <v>0</v>
      </c>
      <c r="D128" s="168">
        <v>0</v>
      </c>
    </row>
    <row r="129" spans="1:4">
      <c r="A129" s="170" t="s">
        <v>252</v>
      </c>
      <c r="B129" s="170" t="s">
        <v>92</v>
      </c>
      <c r="C129" s="168">
        <v>0</v>
      </c>
      <c r="D129" s="168">
        <v>0</v>
      </c>
    </row>
    <row r="130" spans="1:4">
      <c r="A130" s="170" t="s">
        <v>828</v>
      </c>
      <c r="B130" s="170" t="s">
        <v>823</v>
      </c>
      <c r="C130" s="168">
        <v>76</v>
      </c>
      <c r="D130" s="168">
        <v>19</v>
      </c>
    </row>
    <row r="131" spans="1:4">
      <c r="A131" s="170" t="s">
        <v>861</v>
      </c>
      <c r="B131" s="170" t="s">
        <v>849</v>
      </c>
      <c r="C131" s="168">
        <v>12240</v>
      </c>
      <c r="D131" s="168">
        <v>0</v>
      </c>
    </row>
    <row r="132" spans="1:4">
      <c r="A132" s="170" t="s">
        <v>921</v>
      </c>
      <c r="B132" s="170" t="s">
        <v>615</v>
      </c>
      <c r="C132" s="168">
        <v>975860</v>
      </c>
      <c r="D132" s="168">
        <v>164368</v>
      </c>
    </row>
    <row r="133" spans="1:4">
      <c r="A133" s="170" t="s">
        <v>922</v>
      </c>
      <c r="B133" s="170" t="s">
        <v>789</v>
      </c>
      <c r="C133" s="168">
        <v>268426</v>
      </c>
      <c r="D133" s="168">
        <v>82715</v>
      </c>
    </row>
    <row r="134" spans="1:4">
      <c r="A134" s="170" t="s">
        <v>775</v>
      </c>
      <c r="B134" s="170" t="s">
        <v>779</v>
      </c>
      <c r="C134" s="168">
        <v>7879</v>
      </c>
      <c r="D134" s="168">
        <v>1703</v>
      </c>
    </row>
    <row r="135" spans="1:4">
      <c r="A135" s="170" t="s">
        <v>839</v>
      </c>
      <c r="B135" s="170" t="s">
        <v>840</v>
      </c>
      <c r="C135" s="168">
        <v>26885</v>
      </c>
      <c r="D135" s="168">
        <v>68</v>
      </c>
    </row>
    <row r="136" spans="1:4">
      <c r="A136" s="170" t="s">
        <v>923</v>
      </c>
      <c r="B136" s="170" t="s">
        <v>791</v>
      </c>
      <c r="C136" s="168">
        <v>0</v>
      </c>
      <c r="D136" s="168">
        <v>7887</v>
      </c>
    </row>
    <row r="137" spans="1:4">
      <c r="A137" s="170" t="s">
        <v>924</v>
      </c>
      <c r="B137" s="170" t="s">
        <v>792</v>
      </c>
      <c r="C137" s="168">
        <v>265</v>
      </c>
      <c r="D137" s="168">
        <v>134</v>
      </c>
    </row>
    <row r="138" spans="1:4">
      <c r="A138" s="223" t="s">
        <v>925</v>
      </c>
      <c r="B138" s="223" t="s">
        <v>94</v>
      </c>
      <c r="C138" s="5">
        <v>1627806</v>
      </c>
      <c r="D138" s="5">
        <v>870930</v>
      </c>
    </row>
    <row r="139" spans="1:4">
      <c r="A139" s="170" t="s">
        <v>926</v>
      </c>
      <c r="B139" s="170" t="s">
        <v>793</v>
      </c>
      <c r="C139" s="168">
        <v>48274</v>
      </c>
      <c r="D139" s="168">
        <v>27969</v>
      </c>
    </row>
    <row r="140" spans="1:4">
      <c r="A140" s="170" t="s">
        <v>887</v>
      </c>
      <c r="B140" s="170" t="s">
        <v>416</v>
      </c>
      <c r="C140" s="168">
        <v>207831</v>
      </c>
      <c r="D140" s="168">
        <v>155401</v>
      </c>
    </row>
    <row r="141" spans="1:4">
      <c r="A141" s="170" t="s">
        <v>658</v>
      </c>
      <c r="B141" s="170" t="s">
        <v>655</v>
      </c>
      <c r="C141" s="168">
        <v>0</v>
      </c>
      <c r="D141" s="168">
        <v>0</v>
      </c>
    </row>
    <row r="142" spans="1:4">
      <c r="A142" s="170" t="s">
        <v>927</v>
      </c>
      <c r="B142" s="170" t="s">
        <v>956</v>
      </c>
      <c r="C142" s="168">
        <v>214</v>
      </c>
      <c r="D142" s="168">
        <v>2085</v>
      </c>
    </row>
    <row r="143" spans="1:4">
      <c r="A143" s="170" t="s">
        <v>776</v>
      </c>
      <c r="B143" s="170" t="s">
        <v>780</v>
      </c>
      <c r="C143" s="168">
        <v>4187</v>
      </c>
      <c r="D143" s="168">
        <v>4340</v>
      </c>
    </row>
    <row r="144" spans="1:4">
      <c r="A144" s="170" t="s">
        <v>694</v>
      </c>
      <c r="B144" s="170" t="s">
        <v>628</v>
      </c>
      <c r="C144" s="168">
        <v>0</v>
      </c>
      <c r="D144" s="168">
        <v>0</v>
      </c>
    </row>
    <row r="145" spans="1:14" s="196" customFormat="1">
      <c r="A145" s="170" t="s">
        <v>829</v>
      </c>
      <c r="B145" s="170" t="s">
        <v>957</v>
      </c>
      <c r="C145" s="168">
        <v>6769</v>
      </c>
      <c r="D145" s="168">
        <v>19306</v>
      </c>
      <c r="E145" s="98"/>
      <c r="F145" s="98"/>
      <c r="G145" s="98"/>
      <c r="H145" s="98"/>
      <c r="I145" s="98"/>
      <c r="J145" s="98"/>
      <c r="K145" s="98"/>
      <c r="L145" s="98"/>
      <c r="M145" s="98"/>
      <c r="N145" s="98"/>
    </row>
    <row r="146" spans="1:14" s="196" customFormat="1">
      <c r="A146" s="191" t="s">
        <v>966</v>
      </c>
      <c r="B146" s="191" t="s">
        <v>958</v>
      </c>
      <c r="C146" s="192">
        <v>2556</v>
      </c>
      <c r="D146" s="192">
        <v>0</v>
      </c>
      <c r="E146" s="190"/>
      <c r="F146" s="323" t="s">
        <v>656</v>
      </c>
      <c r="G146" s="323"/>
      <c r="H146" s="98"/>
      <c r="I146" s="98"/>
      <c r="J146" s="98"/>
      <c r="K146" s="98"/>
      <c r="L146" s="98"/>
      <c r="M146" s="98"/>
      <c r="N146" s="98"/>
    </row>
    <row r="147" spans="1:14">
      <c r="A147" s="170" t="s">
        <v>682</v>
      </c>
      <c r="B147" s="170" t="s">
        <v>676</v>
      </c>
      <c r="C147" s="168">
        <v>0</v>
      </c>
      <c r="D147" s="168">
        <v>0</v>
      </c>
    </row>
    <row r="148" spans="1:14">
      <c r="A148" s="170" t="s">
        <v>695</v>
      </c>
      <c r="B148" s="170" t="s">
        <v>572</v>
      </c>
      <c r="C148" s="168">
        <v>1048190</v>
      </c>
      <c r="D148" s="168">
        <v>265000</v>
      </c>
    </row>
    <row r="149" spans="1:14">
      <c r="A149" s="170" t="s">
        <v>929</v>
      </c>
      <c r="B149" s="170" t="s">
        <v>781</v>
      </c>
      <c r="C149" s="168">
        <v>253580</v>
      </c>
      <c r="D149" s="168">
        <v>396829</v>
      </c>
    </row>
    <row r="150" spans="1:14">
      <c r="A150" s="170" t="s">
        <v>930</v>
      </c>
      <c r="B150" s="170" t="s">
        <v>825</v>
      </c>
      <c r="C150" s="168">
        <v>27887</v>
      </c>
      <c r="D150" s="168">
        <v>0</v>
      </c>
    </row>
    <row r="151" spans="1:14">
      <c r="A151" s="170" t="s">
        <v>928</v>
      </c>
      <c r="B151" s="170" t="s">
        <v>850</v>
      </c>
      <c r="C151" s="168">
        <v>28318</v>
      </c>
      <c r="D151" s="168">
        <v>0</v>
      </c>
    </row>
    <row r="152" spans="1:14">
      <c r="A152" s="170" t="s">
        <v>931</v>
      </c>
      <c r="B152" s="170" t="s">
        <v>98</v>
      </c>
      <c r="C152" s="168">
        <v>0</v>
      </c>
      <c r="D152" s="168">
        <v>0</v>
      </c>
    </row>
    <row r="153" spans="1:14">
      <c r="A153" s="222" t="s">
        <v>932</v>
      </c>
      <c r="B153" s="222" t="s">
        <v>573</v>
      </c>
      <c r="C153" s="5">
        <v>-335607</v>
      </c>
      <c r="D153" s="5">
        <v>-613795</v>
      </c>
    </row>
    <row r="154" spans="1:14">
      <c r="A154" s="222" t="s">
        <v>933</v>
      </c>
      <c r="B154" s="222" t="s">
        <v>580</v>
      </c>
      <c r="C154" s="5"/>
      <c r="D154" s="5"/>
    </row>
    <row r="155" spans="1:14">
      <c r="A155" s="223" t="s">
        <v>919</v>
      </c>
      <c r="B155" s="223" t="s">
        <v>89</v>
      </c>
      <c r="C155" s="5">
        <v>861</v>
      </c>
      <c r="D155" s="5">
        <v>2189</v>
      </c>
    </row>
    <row r="156" spans="1:14">
      <c r="A156" s="170" t="s">
        <v>934</v>
      </c>
      <c r="B156" s="170" t="s">
        <v>806</v>
      </c>
      <c r="C156" s="168">
        <v>822</v>
      </c>
      <c r="D156" s="168">
        <v>2149</v>
      </c>
    </row>
    <row r="157" spans="1:14">
      <c r="A157" s="170" t="s">
        <v>215</v>
      </c>
      <c r="B157" s="170" t="s">
        <v>60</v>
      </c>
      <c r="C157" s="168">
        <v>0</v>
      </c>
      <c r="D157" s="168">
        <v>0</v>
      </c>
    </row>
    <row r="158" spans="1:14">
      <c r="A158" s="170" t="s">
        <v>935</v>
      </c>
      <c r="B158" s="170" t="s">
        <v>707</v>
      </c>
      <c r="C158" s="168">
        <v>39</v>
      </c>
      <c r="D158" s="168">
        <v>40</v>
      </c>
    </row>
    <row r="159" spans="1:14">
      <c r="A159" s="170" t="s">
        <v>659</v>
      </c>
      <c r="B159" s="170" t="s">
        <v>111</v>
      </c>
      <c r="C159" s="168">
        <v>0</v>
      </c>
      <c r="D159" s="168">
        <v>0</v>
      </c>
    </row>
    <row r="160" spans="1:14">
      <c r="A160" s="223" t="s">
        <v>925</v>
      </c>
      <c r="B160" s="223" t="s">
        <v>94</v>
      </c>
      <c r="C160" s="5">
        <v>205044</v>
      </c>
      <c r="D160" s="5">
        <v>507968</v>
      </c>
    </row>
    <row r="161" spans="1:12">
      <c r="A161" s="170" t="s">
        <v>629</v>
      </c>
      <c r="B161" s="170" t="s">
        <v>628</v>
      </c>
      <c r="C161" s="168">
        <v>0</v>
      </c>
      <c r="D161" s="168">
        <v>0</v>
      </c>
      <c r="L161" s="139"/>
    </row>
    <row r="162" spans="1:12">
      <c r="A162" s="191" t="s">
        <v>967</v>
      </c>
      <c r="B162" s="191" t="s">
        <v>959</v>
      </c>
      <c r="C162" s="192">
        <v>99993</v>
      </c>
      <c r="D162" s="192">
        <v>0</v>
      </c>
      <c r="E162" s="190"/>
      <c r="F162" s="323" t="s">
        <v>656</v>
      </c>
      <c r="G162" s="323"/>
      <c r="L162" s="139"/>
    </row>
    <row r="163" spans="1:12">
      <c r="A163" s="170" t="s">
        <v>936</v>
      </c>
      <c r="B163" s="170" t="s">
        <v>105</v>
      </c>
      <c r="C163" s="168">
        <v>100739</v>
      </c>
      <c r="D163" s="168">
        <v>503694</v>
      </c>
      <c r="L163" s="139"/>
    </row>
    <row r="164" spans="1:12" ht="22.8">
      <c r="A164" s="170" t="s">
        <v>795</v>
      </c>
      <c r="B164" s="281" t="s">
        <v>960</v>
      </c>
      <c r="C164" s="168">
        <v>0</v>
      </c>
      <c r="D164" s="168">
        <v>0</v>
      </c>
      <c r="L164" s="139"/>
    </row>
    <row r="165" spans="1:12" ht="15" customHeight="1">
      <c r="A165" s="170" t="s">
        <v>937</v>
      </c>
      <c r="B165" s="170" t="s">
        <v>708</v>
      </c>
      <c r="C165" s="168">
        <v>3731</v>
      </c>
      <c r="D165" s="168">
        <v>3733</v>
      </c>
    </row>
    <row r="166" spans="1:12">
      <c r="A166" s="170" t="s">
        <v>271</v>
      </c>
      <c r="B166" s="170" t="s">
        <v>111</v>
      </c>
      <c r="C166" s="168">
        <v>581</v>
      </c>
      <c r="D166" s="168">
        <v>541</v>
      </c>
    </row>
    <row r="167" spans="1:12">
      <c r="A167" s="222" t="s">
        <v>938</v>
      </c>
      <c r="B167" s="222" t="s">
        <v>575</v>
      </c>
      <c r="C167" s="5">
        <v>-204183</v>
      </c>
      <c r="D167" s="5">
        <v>-505779</v>
      </c>
    </row>
    <row r="168" spans="1:12">
      <c r="A168" s="222" t="s">
        <v>939</v>
      </c>
      <c r="B168" s="222" t="s">
        <v>576</v>
      </c>
      <c r="C168" s="5">
        <v>-133759</v>
      </c>
      <c r="D168" s="5">
        <v>-151749</v>
      </c>
    </row>
    <row r="169" spans="1:12">
      <c r="A169" s="222" t="s">
        <v>940</v>
      </c>
      <c r="B169" s="222" t="s">
        <v>577</v>
      </c>
      <c r="C169" s="5">
        <v>-133759</v>
      </c>
      <c r="D169" s="5">
        <v>-151749</v>
      </c>
    </row>
    <row r="170" spans="1:12">
      <c r="A170" s="222" t="s">
        <v>941</v>
      </c>
      <c r="B170" s="222" t="s">
        <v>578</v>
      </c>
      <c r="C170" s="5">
        <v>411586</v>
      </c>
      <c r="D170" s="5">
        <v>563335</v>
      </c>
    </row>
    <row r="171" spans="1:12">
      <c r="A171" s="222" t="s">
        <v>942</v>
      </c>
      <c r="B171" s="222" t="s">
        <v>579</v>
      </c>
      <c r="C171" s="5">
        <v>277827</v>
      </c>
      <c r="D171" s="5">
        <v>411586</v>
      </c>
    </row>
    <row r="172" spans="1:12">
      <c r="A172" s="158" t="s">
        <v>943</v>
      </c>
      <c r="B172" s="149"/>
      <c r="C172" s="150"/>
      <c r="D172" s="150"/>
    </row>
    <row r="173" spans="1:12">
      <c r="A173" s="158"/>
      <c r="B173" s="149"/>
      <c r="C173" s="150"/>
      <c r="D173" s="150"/>
    </row>
    <row r="174" spans="1:12">
      <c r="A174" s="158"/>
      <c r="B174" s="149"/>
      <c r="C174" s="150"/>
      <c r="D174" s="150"/>
    </row>
    <row r="175" spans="1:12">
      <c r="A175" s="158"/>
      <c r="B175" s="149"/>
      <c r="C175" s="150"/>
      <c r="D175" s="150"/>
    </row>
    <row r="176" spans="1:12">
      <c r="A176" s="158"/>
      <c r="B176" s="149"/>
      <c r="C176" s="150"/>
      <c r="D176" s="150"/>
    </row>
    <row r="177" spans="1:18">
      <c r="A177" s="158"/>
      <c r="B177" s="149"/>
      <c r="C177" s="150"/>
      <c r="D177" s="150"/>
    </row>
    <row r="178" spans="1:18">
      <c r="A178" s="158"/>
      <c r="B178" s="149"/>
      <c r="C178" s="150"/>
      <c r="D178" s="150"/>
    </row>
    <row r="179" spans="1:18">
      <c r="A179" s="158"/>
      <c r="B179" s="149"/>
      <c r="C179" s="150"/>
      <c r="D179" s="150"/>
    </row>
    <row r="180" spans="1:18">
      <c r="A180" s="158"/>
      <c r="B180" s="149"/>
      <c r="C180" s="150"/>
      <c r="D180" s="150"/>
    </row>
    <row r="181" spans="1:18" s="196" customFormat="1">
      <c r="A181" s="271"/>
      <c r="B181" s="282"/>
      <c r="C181" s="150"/>
      <c r="D181" s="283"/>
      <c r="E181" s="98"/>
      <c r="F181" s="98"/>
      <c r="G181" s="98"/>
      <c r="H181" s="98"/>
      <c r="I181" s="98"/>
      <c r="J181" s="98"/>
      <c r="K181" s="98"/>
      <c r="L181" s="98"/>
      <c r="M181" s="98"/>
      <c r="N181" s="98"/>
      <c r="O181" s="98"/>
      <c r="P181" s="98"/>
      <c r="Q181" s="98"/>
      <c r="R181" s="98"/>
    </row>
    <row r="182" spans="1:18">
      <c r="A182" s="158"/>
      <c r="B182" s="149"/>
      <c r="C182" s="150"/>
      <c r="D182" s="150"/>
    </row>
    <row r="183" spans="1:18" ht="24">
      <c r="A183" s="133" t="s">
        <v>761</v>
      </c>
      <c r="B183" s="134" t="s">
        <v>604</v>
      </c>
      <c r="C183" s="312" t="s">
        <v>961</v>
      </c>
      <c r="D183" s="313"/>
      <c r="E183" s="313"/>
      <c r="F183" s="314"/>
      <c r="H183" s="312" t="s">
        <v>970</v>
      </c>
      <c r="I183" s="313"/>
      <c r="J183" s="313"/>
      <c r="K183" s="314"/>
    </row>
    <row r="184" spans="1:18" ht="48">
      <c r="A184" s="315" t="s">
        <v>403</v>
      </c>
      <c r="B184" s="316" t="s">
        <v>118</v>
      </c>
      <c r="C184" s="321" t="s">
        <v>413</v>
      </c>
      <c r="D184" s="321" t="s">
        <v>414</v>
      </c>
      <c r="E184" s="235" t="s">
        <v>120</v>
      </c>
      <c r="F184" s="235" t="s">
        <v>121</v>
      </c>
      <c r="H184" s="321" t="s">
        <v>413</v>
      </c>
      <c r="I184" s="321" t="s">
        <v>414</v>
      </c>
      <c r="J184" s="235" t="s">
        <v>120</v>
      </c>
      <c r="K184" s="235" t="s">
        <v>121</v>
      </c>
    </row>
    <row r="185" spans="1:18" ht="60">
      <c r="A185" s="315"/>
      <c r="B185" s="316"/>
      <c r="C185" s="322"/>
      <c r="D185" s="322"/>
      <c r="E185" s="235" t="s">
        <v>586</v>
      </c>
      <c r="F185" s="235" t="s">
        <v>285</v>
      </c>
      <c r="H185" s="322"/>
      <c r="I185" s="322"/>
      <c r="J185" s="235" t="s">
        <v>586</v>
      </c>
      <c r="K185" s="235" t="s">
        <v>285</v>
      </c>
    </row>
    <row r="186" spans="1:18">
      <c r="A186" s="172" t="s">
        <v>151</v>
      </c>
      <c r="B186" s="222" t="s">
        <v>0</v>
      </c>
      <c r="C186" s="225">
        <v>780309</v>
      </c>
      <c r="D186" s="225">
        <v>188579</v>
      </c>
      <c r="E186" s="225">
        <v>-16312</v>
      </c>
      <c r="F186" s="225">
        <v>952576</v>
      </c>
      <c r="H186" s="225">
        <v>701739</v>
      </c>
      <c r="I186" s="225">
        <v>199983</v>
      </c>
      <c r="J186" s="225">
        <v>-13550</v>
      </c>
      <c r="K186" s="225">
        <v>888172</v>
      </c>
    </row>
    <row r="187" spans="1:18">
      <c r="A187" s="175" t="s">
        <v>862</v>
      </c>
      <c r="B187" s="217" t="s">
        <v>1</v>
      </c>
      <c r="C187" s="163">
        <v>761518</v>
      </c>
      <c r="D187" s="163">
        <v>0</v>
      </c>
      <c r="E187" s="163">
        <v>5981</v>
      </c>
      <c r="F187" s="163">
        <v>767499</v>
      </c>
      <c r="H187" s="163">
        <v>678507</v>
      </c>
      <c r="I187" s="163">
        <v>8264</v>
      </c>
      <c r="J187" s="163">
        <v>4793</v>
      </c>
      <c r="K187" s="163">
        <v>691564</v>
      </c>
    </row>
    <row r="188" spans="1:18">
      <c r="A188" s="175" t="s">
        <v>863</v>
      </c>
      <c r="B188" s="217" t="s">
        <v>2</v>
      </c>
      <c r="C188" s="163">
        <v>3044</v>
      </c>
      <c r="D188" s="163">
        <v>272</v>
      </c>
      <c r="E188" s="163">
        <v>-1356</v>
      </c>
      <c r="F188" s="163">
        <v>1960</v>
      </c>
      <c r="H188" s="163">
        <v>8103</v>
      </c>
      <c r="I188" s="163">
        <v>286</v>
      </c>
      <c r="J188" s="163">
        <v>-2524</v>
      </c>
      <c r="K188" s="163">
        <v>5865</v>
      </c>
    </row>
    <row r="189" spans="1:18">
      <c r="A189" s="175" t="s">
        <v>864</v>
      </c>
      <c r="B189" s="217" t="s">
        <v>3</v>
      </c>
      <c r="C189" s="163">
        <v>15747</v>
      </c>
      <c r="D189" s="163">
        <v>188307</v>
      </c>
      <c r="E189" s="163">
        <v>-20937</v>
      </c>
      <c r="F189" s="163">
        <v>183117</v>
      </c>
      <c r="H189" s="163">
        <v>15129</v>
      </c>
      <c r="I189" s="163">
        <v>191433</v>
      </c>
      <c r="J189" s="163">
        <v>-15819</v>
      </c>
      <c r="K189" s="163">
        <v>190743</v>
      </c>
    </row>
    <row r="190" spans="1:18">
      <c r="A190" s="172" t="s">
        <v>865</v>
      </c>
      <c r="B190" s="222" t="s">
        <v>630</v>
      </c>
      <c r="C190" s="225">
        <v>124808</v>
      </c>
      <c r="D190" s="225">
        <v>134387</v>
      </c>
      <c r="E190" s="225">
        <v>-15221</v>
      </c>
      <c r="F190" s="225">
        <v>243974</v>
      </c>
      <c r="H190" s="225">
        <v>118547</v>
      </c>
      <c r="I190" s="225">
        <v>144458</v>
      </c>
      <c r="J190" s="225">
        <v>-12771</v>
      </c>
      <c r="K190" s="225">
        <v>250234</v>
      </c>
    </row>
    <row r="191" spans="1:18">
      <c r="A191" s="175" t="s">
        <v>156</v>
      </c>
      <c r="B191" s="217" t="s">
        <v>5</v>
      </c>
      <c r="C191" s="163">
        <v>112997</v>
      </c>
      <c r="D191" s="163">
        <v>50</v>
      </c>
      <c r="E191" s="163">
        <v>-1485</v>
      </c>
      <c r="F191" s="163">
        <v>111562</v>
      </c>
      <c r="H191" s="163">
        <v>104933</v>
      </c>
      <c r="I191" s="163">
        <v>4236</v>
      </c>
      <c r="J191" s="163">
        <v>-1778</v>
      </c>
      <c r="K191" s="163">
        <v>107391</v>
      </c>
    </row>
    <row r="192" spans="1:18">
      <c r="A192" s="175" t="s">
        <v>687</v>
      </c>
      <c r="B192" s="217" t="s">
        <v>6</v>
      </c>
      <c r="C192" s="163">
        <v>11811</v>
      </c>
      <c r="D192" s="163">
        <v>134337</v>
      </c>
      <c r="E192" s="163">
        <v>-13736</v>
      </c>
      <c r="F192" s="163">
        <v>132412</v>
      </c>
      <c r="H192" s="163">
        <v>13614</v>
      </c>
      <c r="I192" s="163">
        <v>140222</v>
      </c>
      <c r="J192" s="163">
        <v>-10993</v>
      </c>
      <c r="K192" s="163">
        <v>142843</v>
      </c>
    </row>
    <row r="193" spans="1:14">
      <c r="A193" s="176" t="s">
        <v>866</v>
      </c>
      <c r="B193" s="226" t="s">
        <v>735</v>
      </c>
      <c r="C193" s="225">
        <v>655501</v>
      </c>
      <c r="D193" s="225">
        <v>54192</v>
      </c>
      <c r="E193" s="225">
        <v>-1091</v>
      </c>
      <c r="F193" s="225">
        <v>708602</v>
      </c>
      <c r="H193" s="225">
        <v>583192</v>
      </c>
      <c r="I193" s="225">
        <v>55525</v>
      </c>
      <c r="J193" s="225">
        <v>-779</v>
      </c>
      <c r="K193" s="225">
        <v>637938</v>
      </c>
    </row>
    <row r="194" spans="1:14">
      <c r="A194" s="173" t="s">
        <v>867</v>
      </c>
      <c r="B194" s="162" t="s">
        <v>9</v>
      </c>
      <c r="C194" s="163">
        <v>180841</v>
      </c>
      <c r="D194" s="163">
        <v>42168</v>
      </c>
      <c r="E194" s="163">
        <v>-659</v>
      </c>
      <c r="F194" s="163">
        <v>222350</v>
      </c>
      <c r="H194" s="163">
        <v>239160</v>
      </c>
      <c r="I194" s="163">
        <v>60382</v>
      </c>
      <c r="J194" s="163">
        <v>-317</v>
      </c>
      <c r="K194" s="163">
        <v>299225</v>
      </c>
    </row>
    <row r="195" spans="1:14">
      <c r="A195" s="173" t="s">
        <v>868</v>
      </c>
      <c r="B195" s="162" t="s">
        <v>10</v>
      </c>
      <c r="C195" s="163">
        <v>69256</v>
      </c>
      <c r="D195" s="163">
        <v>6489</v>
      </c>
      <c r="E195" s="163">
        <v>-209</v>
      </c>
      <c r="F195" s="163">
        <v>75536</v>
      </c>
      <c r="H195" s="163">
        <v>65413</v>
      </c>
      <c r="I195" s="163">
        <v>6735</v>
      </c>
      <c r="J195" s="163">
        <v>-199</v>
      </c>
      <c r="K195" s="163">
        <v>71949</v>
      </c>
    </row>
    <row r="196" spans="1:14">
      <c r="A196" s="173" t="s">
        <v>869</v>
      </c>
      <c r="B196" s="162" t="s">
        <v>8</v>
      </c>
      <c r="C196" s="163">
        <v>16772</v>
      </c>
      <c r="D196" s="163">
        <v>7077</v>
      </c>
      <c r="E196" s="163">
        <v>-4406</v>
      </c>
      <c r="F196" s="163">
        <v>19443</v>
      </c>
      <c r="H196" s="163">
        <v>18999</v>
      </c>
      <c r="I196" s="163">
        <v>1640</v>
      </c>
      <c r="J196" s="163">
        <v>-3263</v>
      </c>
      <c r="K196" s="163">
        <v>17376</v>
      </c>
    </row>
    <row r="197" spans="1:14">
      <c r="A197" s="173" t="s">
        <v>162</v>
      </c>
      <c r="B197" s="162" t="s">
        <v>11</v>
      </c>
      <c r="C197" s="163">
        <v>52604</v>
      </c>
      <c r="D197" s="163">
        <v>4457</v>
      </c>
      <c r="E197" s="163">
        <v>-4256</v>
      </c>
      <c r="F197" s="163">
        <v>52805</v>
      </c>
      <c r="H197" s="163">
        <v>34065</v>
      </c>
      <c r="I197" s="163">
        <v>20609</v>
      </c>
      <c r="J197" s="163">
        <v>-3443</v>
      </c>
      <c r="K197" s="163">
        <v>51231</v>
      </c>
    </row>
    <row r="198" spans="1:14">
      <c r="A198" s="173" t="s">
        <v>870</v>
      </c>
      <c r="B198" s="162" t="s">
        <v>841</v>
      </c>
      <c r="C198" s="163">
        <v>-7</v>
      </c>
      <c r="D198" s="163">
        <v>0</v>
      </c>
      <c r="E198" s="163">
        <v>0</v>
      </c>
      <c r="F198" s="163">
        <v>-7</v>
      </c>
      <c r="H198" s="163">
        <v>-6</v>
      </c>
      <c r="I198" s="163">
        <v>0</v>
      </c>
      <c r="J198" s="163">
        <v>0</v>
      </c>
      <c r="K198" s="163">
        <v>-6</v>
      </c>
    </row>
    <row r="199" spans="1:14">
      <c r="A199" s="176" t="s">
        <v>871</v>
      </c>
      <c r="B199" s="226" t="s">
        <v>736</v>
      </c>
      <c r="C199" s="225">
        <v>369565</v>
      </c>
      <c r="D199" s="225">
        <v>8155</v>
      </c>
      <c r="E199" s="225">
        <v>-373</v>
      </c>
      <c r="F199" s="225">
        <v>377347</v>
      </c>
      <c r="H199" s="225">
        <v>263547</v>
      </c>
      <c r="I199" s="225">
        <v>-30561</v>
      </c>
      <c r="J199" s="225">
        <v>-83</v>
      </c>
      <c r="K199" s="225">
        <v>232903</v>
      </c>
    </row>
    <row r="200" spans="1:14">
      <c r="A200" s="173" t="s">
        <v>872</v>
      </c>
      <c r="B200" s="162" t="s">
        <v>13</v>
      </c>
      <c r="C200" s="163">
        <v>64717</v>
      </c>
      <c r="D200" s="163">
        <v>6784</v>
      </c>
      <c r="E200" s="163">
        <v>0</v>
      </c>
      <c r="F200" s="163">
        <v>71501</v>
      </c>
      <c r="H200" s="163">
        <v>3831</v>
      </c>
      <c r="I200" s="163">
        <v>5692</v>
      </c>
      <c r="J200" s="163">
        <v>0</v>
      </c>
      <c r="K200" s="163">
        <v>9523</v>
      </c>
    </row>
    <row r="201" spans="1:14">
      <c r="A201" s="173" t="s">
        <v>873</v>
      </c>
      <c r="B201" s="162" t="s">
        <v>14</v>
      </c>
      <c r="C201" s="163">
        <v>47932</v>
      </c>
      <c r="D201" s="163">
        <v>7810</v>
      </c>
      <c r="E201" s="163">
        <v>-79</v>
      </c>
      <c r="F201" s="163">
        <v>55663</v>
      </c>
      <c r="H201" s="163">
        <v>15036</v>
      </c>
      <c r="I201" s="163">
        <v>8380</v>
      </c>
      <c r="J201" s="163">
        <v>-98</v>
      </c>
      <c r="K201" s="163">
        <v>23318</v>
      </c>
    </row>
    <row r="202" spans="1:14">
      <c r="A202" s="176" t="s">
        <v>874</v>
      </c>
      <c r="B202" s="226" t="s">
        <v>737</v>
      </c>
      <c r="C202" s="225">
        <v>386350</v>
      </c>
      <c r="D202" s="225">
        <v>7129</v>
      </c>
      <c r="E202" s="225">
        <v>-294</v>
      </c>
      <c r="F202" s="225">
        <v>393185</v>
      </c>
      <c r="H202" s="225">
        <v>252342</v>
      </c>
      <c r="I202" s="225">
        <v>-33249</v>
      </c>
      <c r="J202" s="225">
        <v>15</v>
      </c>
      <c r="K202" s="225">
        <v>219108</v>
      </c>
    </row>
    <row r="203" spans="1:14">
      <c r="A203" s="173" t="s">
        <v>875</v>
      </c>
      <c r="B203" s="162" t="s">
        <v>17</v>
      </c>
      <c r="C203" s="163">
        <v>44255</v>
      </c>
      <c r="D203" s="163">
        <v>1881</v>
      </c>
      <c r="E203" s="163">
        <v>-44</v>
      </c>
      <c r="F203" s="163">
        <v>46092</v>
      </c>
      <c r="H203" s="163">
        <v>13664</v>
      </c>
      <c r="I203" s="163">
        <v>-3458</v>
      </c>
      <c r="J203" s="163">
        <v>-6</v>
      </c>
      <c r="K203" s="163">
        <v>10200</v>
      </c>
    </row>
    <row r="204" spans="1:14">
      <c r="A204" s="176" t="s">
        <v>876</v>
      </c>
      <c r="B204" s="226" t="s">
        <v>738</v>
      </c>
      <c r="C204" s="225">
        <v>342095</v>
      </c>
      <c r="D204" s="225">
        <v>5248</v>
      </c>
      <c r="E204" s="225">
        <v>-250</v>
      </c>
      <c r="F204" s="225">
        <v>347093</v>
      </c>
      <c r="H204" s="225">
        <v>238678</v>
      </c>
      <c r="I204" s="225">
        <v>-29791</v>
      </c>
      <c r="J204" s="225">
        <v>21</v>
      </c>
      <c r="K204" s="225">
        <v>208908</v>
      </c>
    </row>
    <row r="205" spans="1:14">
      <c r="A205" s="173"/>
      <c r="B205" s="162"/>
      <c r="C205" s="163"/>
      <c r="D205" s="163"/>
      <c r="E205" s="163"/>
      <c r="F205" s="163"/>
      <c r="H205" s="163"/>
      <c r="I205" s="163"/>
      <c r="J205" s="163"/>
      <c r="K205" s="163"/>
    </row>
    <row r="206" spans="1:14">
      <c r="A206" s="176" t="s">
        <v>877</v>
      </c>
      <c r="B206" s="226" t="s">
        <v>739</v>
      </c>
      <c r="C206" s="225">
        <v>342095</v>
      </c>
      <c r="D206" s="225">
        <v>5248</v>
      </c>
      <c r="E206" s="225">
        <v>-250</v>
      </c>
      <c r="F206" s="225">
        <v>347093</v>
      </c>
      <c r="H206" s="225">
        <v>238678</v>
      </c>
      <c r="I206" s="225">
        <v>-29791</v>
      </c>
      <c r="J206" s="225">
        <v>21</v>
      </c>
      <c r="K206" s="225">
        <v>208908</v>
      </c>
    </row>
    <row r="207" spans="1:14" s="139" customFormat="1" ht="11.4">
      <c r="A207" s="270"/>
    </row>
    <row r="208" spans="1:14" s="196" customFormat="1">
      <c r="A208" s="98"/>
      <c r="B208" s="98"/>
      <c r="C208" s="98"/>
      <c r="D208" s="98"/>
      <c r="E208" s="98"/>
      <c r="F208" s="98"/>
      <c r="G208" s="98"/>
      <c r="H208" s="98"/>
      <c r="I208" s="98"/>
      <c r="J208" s="98"/>
      <c r="K208" s="98"/>
      <c r="L208" s="98"/>
      <c r="M208" s="98"/>
      <c r="N208" s="98"/>
    </row>
    <row r="210" spans="1:14" ht="24">
      <c r="A210" s="133" t="s">
        <v>762</v>
      </c>
      <c r="B210" s="133" t="s">
        <v>438</v>
      </c>
      <c r="C210" s="312">
        <v>44926</v>
      </c>
      <c r="D210" s="313"/>
      <c r="E210" s="313"/>
      <c r="F210" s="314"/>
      <c r="H210" s="312" t="s">
        <v>842</v>
      </c>
      <c r="I210" s="313"/>
      <c r="J210" s="313"/>
      <c r="K210" s="314"/>
    </row>
    <row r="211" spans="1:14" ht="48">
      <c r="A211" s="319" t="s">
        <v>203</v>
      </c>
      <c r="B211" s="319" t="s">
        <v>73</v>
      </c>
      <c r="C211" s="321" t="s">
        <v>413</v>
      </c>
      <c r="D211" s="321" t="s">
        <v>414</v>
      </c>
      <c r="E211" s="235" t="s">
        <v>120</v>
      </c>
      <c r="F211" s="235" t="s">
        <v>121</v>
      </c>
      <c r="H211" s="321" t="s">
        <v>413</v>
      </c>
      <c r="I211" s="321" t="s">
        <v>414</v>
      </c>
      <c r="J211" s="235" t="s">
        <v>120</v>
      </c>
      <c r="K211" s="235" t="s">
        <v>121</v>
      </c>
    </row>
    <row r="212" spans="1:14" ht="60">
      <c r="A212" s="320"/>
      <c r="B212" s="320"/>
      <c r="C212" s="322"/>
      <c r="D212" s="322"/>
      <c r="E212" s="235" t="s">
        <v>586</v>
      </c>
      <c r="F212" s="235" t="s">
        <v>285</v>
      </c>
      <c r="H212" s="322"/>
      <c r="I212" s="322"/>
      <c r="J212" s="235" t="s">
        <v>586</v>
      </c>
      <c r="K212" s="235" t="s">
        <v>285</v>
      </c>
    </row>
    <row r="213" spans="1:14">
      <c r="A213" s="222" t="s">
        <v>885</v>
      </c>
      <c r="B213" s="222" t="s">
        <v>488</v>
      </c>
      <c r="C213" s="227">
        <v>1104545</v>
      </c>
      <c r="D213" s="227">
        <v>32593</v>
      </c>
      <c r="E213" s="227">
        <v>-17160</v>
      </c>
      <c r="F213" s="227">
        <v>1119978</v>
      </c>
      <c r="H213" s="227">
        <v>906304</v>
      </c>
      <c r="I213" s="227">
        <v>17860</v>
      </c>
      <c r="J213" s="227">
        <v>-18318</v>
      </c>
      <c r="K213" s="227">
        <v>905846</v>
      </c>
    </row>
    <row r="214" spans="1:14">
      <c r="A214" s="162" t="s">
        <v>886</v>
      </c>
      <c r="B214" s="162" t="s">
        <v>27</v>
      </c>
      <c r="C214" s="163">
        <v>143837</v>
      </c>
      <c r="D214" s="163">
        <v>3269</v>
      </c>
      <c r="E214" s="163">
        <v>-1854</v>
      </c>
      <c r="F214" s="163">
        <v>145252</v>
      </c>
      <c r="H214" s="163">
        <v>105236</v>
      </c>
      <c r="I214" s="163">
        <v>5316</v>
      </c>
      <c r="J214" s="163">
        <v>9036</v>
      </c>
      <c r="K214" s="163">
        <v>119588</v>
      </c>
    </row>
    <row r="215" spans="1:14">
      <c r="A215" s="162" t="s">
        <v>183</v>
      </c>
      <c r="B215" s="162" t="s">
        <v>796</v>
      </c>
      <c r="C215" s="163">
        <v>69476</v>
      </c>
      <c r="D215" s="163">
        <v>171</v>
      </c>
      <c r="E215" s="163">
        <v>-490</v>
      </c>
      <c r="F215" s="163">
        <v>69157</v>
      </c>
      <c r="H215" s="163">
        <v>58382</v>
      </c>
      <c r="I215" s="163">
        <v>11</v>
      </c>
      <c r="J215" s="163">
        <v>0</v>
      </c>
      <c r="K215" s="163">
        <v>58393</v>
      </c>
    </row>
    <row r="216" spans="1:14">
      <c r="A216" s="162" t="s">
        <v>887</v>
      </c>
      <c r="B216" s="162" t="s">
        <v>416</v>
      </c>
      <c r="C216" s="163">
        <v>471528</v>
      </c>
      <c r="D216" s="163">
        <v>1439</v>
      </c>
      <c r="E216" s="163">
        <v>235</v>
      </c>
      <c r="F216" s="163">
        <v>473202</v>
      </c>
      <c r="H216" s="163">
        <v>347802</v>
      </c>
      <c r="I216" s="163">
        <v>2318</v>
      </c>
      <c r="J216" s="163">
        <v>75</v>
      </c>
      <c r="K216" s="163">
        <v>350195</v>
      </c>
    </row>
    <row r="217" spans="1:14">
      <c r="A217" s="162" t="s">
        <v>184</v>
      </c>
      <c r="B217" s="162" t="s">
        <v>29</v>
      </c>
      <c r="C217" s="163">
        <v>56438</v>
      </c>
      <c r="D217" s="163">
        <v>0</v>
      </c>
      <c r="E217" s="163">
        <v>0</v>
      </c>
      <c r="F217" s="163">
        <v>56438</v>
      </c>
      <c r="H217" s="163">
        <v>56438</v>
      </c>
      <c r="I217" s="163">
        <v>0</v>
      </c>
      <c r="J217" s="163">
        <v>0</v>
      </c>
      <c r="K217" s="163">
        <v>56438</v>
      </c>
    </row>
    <row r="218" spans="1:14">
      <c r="A218" s="162" t="s">
        <v>679</v>
      </c>
      <c r="B218" s="162" t="s">
        <v>30</v>
      </c>
      <c r="C218" s="163">
        <v>42560</v>
      </c>
      <c r="D218" s="163">
        <v>0</v>
      </c>
      <c r="E218" s="163">
        <v>0</v>
      </c>
      <c r="F218" s="163">
        <v>42560</v>
      </c>
      <c r="H218" s="163">
        <v>57082</v>
      </c>
      <c r="I218" s="163">
        <v>0</v>
      </c>
      <c r="J218" s="163">
        <v>-12448</v>
      </c>
      <c r="K218" s="163">
        <v>44634</v>
      </c>
    </row>
    <row r="219" spans="1:14">
      <c r="A219" s="162" t="s">
        <v>186</v>
      </c>
      <c r="B219" s="162" t="s">
        <v>31</v>
      </c>
      <c r="C219" s="163">
        <v>15092</v>
      </c>
      <c r="D219" s="163">
        <v>0</v>
      </c>
      <c r="E219" s="163">
        <v>-15092</v>
      </c>
      <c r="F219" s="163">
        <v>0</v>
      </c>
      <c r="H219" s="163">
        <v>14978</v>
      </c>
      <c r="I219" s="163">
        <v>0</v>
      </c>
      <c r="J219" s="163">
        <v>-14978</v>
      </c>
      <c r="K219" s="163">
        <v>0</v>
      </c>
    </row>
    <row r="220" spans="1:14" s="196" customFormat="1">
      <c r="A220" s="162" t="s">
        <v>888</v>
      </c>
      <c r="B220" s="162" t="s">
        <v>632</v>
      </c>
      <c r="C220" s="163">
        <v>41607</v>
      </c>
      <c r="D220" s="163">
        <v>0</v>
      </c>
      <c r="E220" s="163">
        <v>0</v>
      </c>
      <c r="F220" s="163">
        <v>41607</v>
      </c>
      <c r="G220" s="98"/>
      <c r="H220" s="163">
        <v>38520</v>
      </c>
      <c r="I220" s="163">
        <v>0</v>
      </c>
      <c r="J220" s="163">
        <v>0</v>
      </c>
      <c r="K220" s="163">
        <v>38520</v>
      </c>
      <c r="M220" s="98"/>
      <c r="N220" s="98"/>
    </row>
    <row r="221" spans="1:14" s="196" customFormat="1">
      <c r="A221" s="162" t="s">
        <v>189</v>
      </c>
      <c r="B221" s="162" t="s">
        <v>34</v>
      </c>
      <c r="C221" s="163">
        <v>207437</v>
      </c>
      <c r="D221" s="163">
        <v>0</v>
      </c>
      <c r="E221" s="163">
        <v>0</v>
      </c>
      <c r="F221" s="163">
        <v>207437</v>
      </c>
      <c r="G221" s="98"/>
      <c r="H221" s="163">
        <v>178540</v>
      </c>
      <c r="I221" s="163">
        <v>0</v>
      </c>
      <c r="J221" s="163">
        <v>0</v>
      </c>
      <c r="K221" s="163">
        <v>178540</v>
      </c>
      <c r="L221" s="98"/>
      <c r="M221" s="98"/>
      <c r="N221" s="98"/>
    </row>
    <row r="222" spans="1:14" s="284" customFormat="1">
      <c r="A222" s="162" t="s">
        <v>889</v>
      </c>
      <c r="B222" s="162" t="s">
        <v>44</v>
      </c>
      <c r="C222" s="163">
        <v>5314</v>
      </c>
      <c r="D222" s="163">
        <v>25760</v>
      </c>
      <c r="E222" s="163">
        <v>0</v>
      </c>
      <c r="F222" s="163">
        <v>31074</v>
      </c>
      <c r="G222" s="98"/>
      <c r="H222" s="163">
        <v>4741</v>
      </c>
      <c r="I222" s="163">
        <v>6693</v>
      </c>
      <c r="J222" s="163">
        <v>0</v>
      </c>
      <c r="K222" s="163">
        <v>11434</v>
      </c>
      <c r="L222" s="98"/>
      <c r="M222" s="98"/>
      <c r="N222" s="98"/>
    </row>
    <row r="223" spans="1:14" s="196" customFormat="1">
      <c r="A223" s="162" t="s">
        <v>890</v>
      </c>
      <c r="B223" s="162" t="s">
        <v>35</v>
      </c>
      <c r="C223" s="163">
        <v>50867</v>
      </c>
      <c r="D223" s="163">
        <v>1954</v>
      </c>
      <c r="E223" s="163">
        <v>41</v>
      </c>
      <c r="F223" s="163">
        <v>52862</v>
      </c>
      <c r="G223" s="98"/>
      <c r="H223" s="163">
        <v>43899</v>
      </c>
      <c r="I223" s="163">
        <v>3522</v>
      </c>
      <c r="J223" s="163">
        <v>-3</v>
      </c>
      <c r="K223" s="163">
        <v>47418</v>
      </c>
      <c r="L223" s="98"/>
      <c r="M223" s="98"/>
      <c r="N223" s="98"/>
    </row>
    <row r="224" spans="1:14" s="196" customFormat="1">
      <c r="A224" s="162" t="s">
        <v>196</v>
      </c>
      <c r="B224" s="162" t="s">
        <v>490</v>
      </c>
      <c r="C224" s="163">
        <v>389</v>
      </c>
      <c r="D224" s="163">
        <v>0</v>
      </c>
      <c r="E224" s="163">
        <v>0</v>
      </c>
      <c r="F224" s="163">
        <v>389</v>
      </c>
      <c r="G224" s="98"/>
      <c r="H224" s="163">
        <v>686</v>
      </c>
      <c r="I224" s="163">
        <v>0</v>
      </c>
      <c r="J224" s="163">
        <v>0</v>
      </c>
      <c r="K224" s="163">
        <v>686</v>
      </c>
      <c r="M224" s="98"/>
      <c r="N224" s="98"/>
    </row>
    <row r="225" spans="1:16">
      <c r="A225" s="222" t="s">
        <v>891</v>
      </c>
      <c r="B225" s="222" t="s">
        <v>489</v>
      </c>
      <c r="C225" s="227">
        <v>1095224</v>
      </c>
      <c r="D225" s="227">
        <v>64332</v>
      </c>
      <c r="E225" s="227">
        <v>-5410</v>
      </c>
      <c r="F225" s="227">
        <v>1154146</v>
      </c>
      <c r="H225" s="227">
        <v>1177941</v>
      </c>
      <c r="I225" s="227">
        <v>78794</v>
      </c>
      <c r="J225" s="227">
        <v>-3846</v>
      </c>
      <c r="K225" s="227">
        <v>1252889</v>
      </c>
    </row>
    <row r="226" spans="1:16" s="196" customFormat="1">
      <c r="A226" s="162" t="s">
        <v>193</v>
      </c>
      <c r="B226" s="162" t="s">
        <v>38</v>
      </c>
      <c r="C226" s="163">
        <v>12701</v>
      </c>
      <c r="D226" s="163">
        <v>0</v>
      </c>
      <c r="E226" s="163">
        <v>0</v>
      </c>
      <c r="F226" s="163">
        <v>12701</v>
      </c>
      <c r="G226" s="98"/>
      <c r="H226" s="163">
        <v>15886</v>
      </c>
      <c r="I226" s="163">
        <v>0</v>
      </c>
      <c r="J226" s="163">
        <v>0</v>
      </c>
      <c r="K226" s="163">
        <v>15886</v>
      </c>
      <c r="L226" s="98"/>
      <c r="M226" s="98"/>
      <c r="N226" s="98"/>
      <c r="O226" s="98"/>
      <c r="P226" s="98"/>
    </row>
    <row r="227" spans="1:16" s="196" customFormat="1">
      <c r="A227" s="162" t="s">
        <v>194</v>
      </c>
      <c r="B227" s="162" t="s">
        <v>39</v>
      </c>
      <c r="C227" s="163">
        <v>164079</v>
      </c>
      <c r="D227" s="163">
        <v>6621</v>
      </c>
      <c r="E227" s="163">
        <v>-5410</v>
      </c>
      <c r="F227" s="163">
        <v>165290</v>
      </c>
      <c r="G227" s="98"/>
      <c r="H227" s="163">
        <v>123605</v>
      </c>
      <c r="I227" s="163">
        <v>3875</v>
      </c>
      <c r="J227" s="163">
        <v>-2187</v>
      </c>
      <c r="K227" s="163">
        <v>125293</v>
      </c>
      <c r="L227" s="98"/>
      <c r="M227" s="98"/>
      <c r="N227" s="98"/>
      <c r="O227" s="98"/>
      <c r="P227" s="98"/>
    </row>
    <row r="228" spans="1:16" s="196" customFormat="1">
      <c r="A228" s="162" t="s">
        <v>892</v>
      </c>
      <c r="B228" s="162" t="s">
        <v>40</v>
      </c>
      <c r="C228" s="163">
        <v>38</v>
      </c>
      <c r="D228" s="163">
        <v>1420</v>
      </c>
      <c r="E228" s="163">
        <v>0</v>
      </c>
      <c r="F228" s="163">
        <v>1458</v>
      </c>
      <c r="G228" s="98"/>
      <c r="H228" s="163">
        <v>98</v>
      </c>
      <c r="I228" s="163">
        <v>0</v>
      </c>
      <c r="J228" s="163">
        <v>0</v>
      </c>
      <c r="K228" s="163">
        <v>98</v>
      </c>
      <c r="L228" s="98"/>
      <c r="M228" s="98"/>
      <c r="N228" s="98"/>
      <c r="O228" s="98"/>
      <c r="P228" s="98"/>
    </row>
    <row r="229" spans="1:16" s="196" customFormat="1">
      <c r="A229" s="162" t="s">
        <v>196</v>
      </c>
      <c r="B229" s="162" t="s">
        <v>41</v>
      </c>
      <c r="C229" s="163">
        <v>55340</v>
      </c>
      <c r="D229" s="163">
        <v>1799</v>
      </c>
      <c r="E229" s="163">
        <v>0</v>
      </c>
      <c r="F229" s="163">
        <v>57139</v>
      </c>
      <c r="G229" s="98"/>
      <c r="H229" s="163">
        <v>113724</v>
      </c>
      <c r="I229" s="163">
        <v>1433</v>
      </c>
      <c r="J229" s="163">
        <v>-1659</v>
      </c>
      <c r="K229" s="163">
        <v>113498</v>
      </c>
      <c r="L229" s="98"/>
      <c r="M229" s="98"/>
      <c r="N229" s="98"/>
      <c r="O229" s="98"/>
      <c r="P229" s="98"/>
    </row>
    <row r="230" spans="1:16" s="196" customFormat="1">
      <c r="A230" s="162" t="s">
        <v>189</v>
      </c>
      <c r="B230" s="162" t="s">
        <v>851</v>
      </c>
      <c r="C230" s="163">
        <v>279515</v>
      </c>
      <c r="D230" s="163">
        <v>0</v>
      </c>
      <c r="E230" s="163">
        <v>0</v>
      </c>
      <c r="F230" s="163">
        <v>279515</v>
      </c>
      <c r="G230" s="98"/>
      <c r="H230" s="163">
        <v>307765</v>
      </c>
      <c r="I230" s="163">
        <v>0</v>
      </c>
      <c r="J230" s="163">
        <v>0</v>
      </c>
      <c r="K230" s="163">
        <v>307765</v>
      </c>
      <c r="L230" s="98"/>
      <c r="M230" s="98"/>
      <c r="N230" s="98"/>
      <c r="O230" s="98"/>
      <c r="P230" s="98"/>
    </row>
    <row r="231" spans="1:16" s="196" customFormat="1">
      <c r="A231" s="162" t="s">
        <v>889</v>
      </c>
      <c r="B231" s="162" t="s">
        <v>852</v>
      </c>
      <c r="C231" s="163">
        <v>6508</v>
      </c>
      <c r="D231" s="163">
        <v>16378</v>
      </c>
      <c r="E231" s="163">
        <v>0</v>
      </c>
      <c r="F231" s="163">
        <v>22886</v>
      </c>
      <c r="G231" s="98"/>
      <c r="H231" s="163">
        <v>4154</v>
      </c>
      <c r="I231" s="163">
        <v>9609</v>
      </c>
      <c r="J231" s="163">
        <v>0</v>
      </c>
      <c r="K231" s="163">
        <v>13763</v>
      </c>
      <c r="L231" s="98"/>
      <c r="M231" s="98"/>
      <c r="N231" s="98"/>
      <c r="O231" s="98"/>
      <c r="P231" s="98"/>
    </row>
    <row r="232" spans="1:16" s="196" customFormat="1">
      <c r="A232" s="162" t="s">
        <v>200</v>
      </c>
      <c r="B232" s="162" t="s">
        <v>482</v>
      </c>
      <c r="C232" s="163">
        <v>239713</v>
      </c>
      <c r="D232" s="163">
        <v>38114</v>
      </c>
      <c r="E232" s="163">
        <v>0</v>
      </c>
      <c r="F232" s="163">
        <v>277827</v>
      </c>
      <c r="G232" s="98"/>
      <c r="H232" s="163">
        <v>347709</v>
      </c>
      <c r="I232" s="163">
        <v>63877</v>
      </c>
      <c r="J232" s="163">
        <v>0</v>
      </c>
      <c r="K232" s="163">
        <v>411586</v>
      </c>
      <c r="L232" s="98"/>
      <c r="M232" s="98"/>
      <c r="N232" s="98"/>
      <c r="O232" s="98"/>
      <c r="P232" s="98"/>
    </row>
    <row r="233" spans="1:16">
      <c r="A233" s="162" t="s">
        <v>486</v>
      </c>
      <c r="B233" s="162" t="s">
        <v>483</v>
      </c>
      <c r="C233" s="163">
        <v>337330</v>
      </c>
      <c r="D233" s="163">
        <v>0</v>
      </c>
      <c r="E233" s="163">
        <v>0</v>
      </c>
      <c r="F233" s="163">
        <v>337330</v>
      </c>
      <c r="H233" s="163">
        <v>265000</v>
      </c>
      <c r="I233" s="163">
        <v>0</v>
      </c>
      <c r="J233" s="163">
        <v>0</v>
      </c>
      <c r="K233" s="163">
        <v>265000</v>
      </c>
    </row>
    <row r="234" spans="1:16">
      <c r="A234" s="162" t="s">
        <v>681</v>
      </c>
      <c r="B234" s="162" t="s">
        <v>675</v>
      </c>
      <c r="C234" s="163">
        <v>0</v>
      </c>
      <c r="D234" s="163">
        <v>0</v>
      </c>
      <c r="E234" s="163">
        <v>0</v>
      </c>
      <c r="F234" s="163">
        <v>0</v>
      </c>
      <c r="H234" s="163">
        <v>0</v>
      </c>
      <c r="I234" s="163">
        <v>0</v>
      </c>
      <c r="J234" s="163">
        <v>0</v>
      </c>
      <c r="K234" s="163">
        <v>0</v>
      </c>
    </row>
    <row r="235" spans="1:16">
      <c r="A235" s="222" t="s">
        <v>532</v>
      </c>
      <c r="B235" s="222" t="s">
        <v>491</v>
      </c>
      <c r="C235" s="227">
        <v>2199769</v>
      </c>
      <c r="D235" s="227">
        <v>96925</v>
      </c>
      <c r="E235" s="227">
        <v>-22570</v>
      </c>
      <c r="F235" s="227">
        <v>2274124</v>
      </c>
      <c r="H235" s="227">
        <v>2084245</v>
      </c>
      <c r="I235" s="227">
        <v>96654</v>
      </c>
      <c r="J235" s="227">
        <v>-22164</v>
      </c>
      <c r="K235" s="227">
        <v>2158735</v>
      </c>
    </row>
    <row r="236" spans="1:16">
      <c r="A236" s="158"/>
    </row>
    <row r="237" spans="1:16">
      <c r="A237" s="133"/>
      <c r="B237" s="133"/>
      <c r="C237" s="312">
        <f>C210</f>
        <v>44926</v>
      </c>
      <c r="D237" s="313"/>
      <c r="E237" s="313"/>
      <c r="F237" s="314"/>
      <c r="H237" s="312" t="s">
        <v>842</v>
      </c>
      <c r="I237" s="313"/>
      <c r="J237" s="313"/>
      <c r="K237" s="314"/>
    </row>
    <row r="238" spans="1:16" ht="48">
      <c r="A238" s="319" t="s">
        <v>944</v>
      </c>
      <c r="B238" s="319" t="s">
        <v>48</v>
      </c>
      <c r="C238" s="321" t="s">
        <v>413</v>
      </c>
      <c r="D238" s="321" t="s">
        <v>414</v>
      </c>
      <c r="E238" s="235" t="s">
        <v>120</v>
      </c>
      <c r="F238" s="235" t="s">
        <v>121</v>
      </c>
      <c r="H238" s="321" t="s">
        <v>413</v>
      </c>
      <c r="I238" s="321" t="s">
        <v>414</v>
      </c>
      <c r="J238" s="235" t="s">
        <v>120</v>
      </c>
      <c r="K238" s="235" t="s">
        <v>121</v>
      </c>
    </row>
    <row r="239" spans="1:16" ht="60">
      <c r="A239" s="320"/>
      <c r="B239" s="320"/>
      <c r="C239" s="322"/>
      <c r="D239" s="322"/>
      <c r="E239" s="235" t="s">
        <v>586</v>
      </c>
      <c r="F239" s="235" t="s">
        <v>285</v>
      </c>
      <c r="H239" s="322"/>
      <c r="I239" s="322"/>
      <c r="J239" s="235" t="s">
        <v>586</v>
      </c>
      <c r="K239" s="235" t="s">
        <v>285</v>
      </c>
    </row>
    <row r="240" spans="1:16">
      <c r="A240" s="172" t="s">
        <v>533</v>
      </c>
      <c r="B240" s="222" t="s">
        <v>518</v>
      </c>
      <c r="C240" s="227">
        <v>2009986</v>
      </c>
      <c r="D240" s="227">
        <v>38715</v>
      </c>
      <c r="E240" s="227">
        <v>-15297</v>
      </c>
      <c r="F240" s="227">
        <v>2033404</v>
      </c>
      <c r="H240" s="227">
        <v>1875936</v>
      </c>
      <c r="I240" s="227">
        <v>33352</v>
      </c>
      <c r="J240" s="227">
        <v>-14932</v>
      </c>
      <c r="K240" s="227">
        <v>1894356</v>
      </c>
    </row>
    <row r="241" spans="1:16">
      <c r="A241" s="172" t="s">
        <v>951</v>
      </c>
      <c r="B241" s="222" t="s">
        <v>952</v>
      </c>
      <c r="C241" s="227">
        <v>2009986</v>
      </c>
      <c r="D241" s="227">
        <v>38715</v>
      </c>
      <c r="E241" s="227">
        <v>-15297</v>
      </c>
      <c r="F241" s="227">
        <v>2033404</v>
      </c>
      <c r="H241" s="227">
        <v>1875936</v>
      </c>
      <c r="I241" s="227">
        <v>33352</v>
      </c>
      <c r="J241" s="227">
        <v>-14932</v>
      </c>
      <c r="K241" s="227">
        <v>1894356</v>
      </c>
    </row>
    <row r="242" spans="1:16">
      <c r="A242" s="173" t="s">
        <v>206</v>
      </c>
      <c r="B242" s="162" t="s">
        <v>51</v>
      </c>
      <c r="C242" s="163">
        <v>100771</v>
      </c>
      <c r="D242" s="163">
        <v>136</v>
      </c>
      <c r="E242" s="163">
        <v>-136</v>
      </c>
      <c r="F242" s="163">
        <v>100771</v>
      </c>
      <c r="H242" s="163">
        <v>100739</v>
      </c>
      <c r="I242" s="163">
        <v>136</v>
      </c>
      <c r="J242" s="163">
        <v>-136</v>
      </c>
      <c r="K242" s="163">
        <v>100739</v>
      </c>
    </row>
    <row r="243" spans="1:16">
      <c r="A243" s="173" t="s">
        <v>470</v>
      </c>
      <c r="B243" s="162" t="s">
        <v>469</v>
      </c>
      <c r="C243" s="163">
        <v>1539839</v>
      </c>
      <c r="D243" s="163">
        <v>33001</v>
      </c>
      <c r="E243" s="163">
        <v>-5515</v>
      </c>
      <c r="F243" s="163">
        <v>1567325</v>
      </c>
      <c r="H243" s="163">
        <v>1368366</v>
      </c>
      <c r="I243" s="163">
        <v>62796</v>
      </c>
      <c r="J243" s="163">
        <v>-5515</v>
      </c>
      <c r="K243" s="163">
        <v>1425647</v>
      </c>
    </row>
    <row r="244" spans="1:16">
      <c r="A244" s="173" t="s">
        <v>896</v>
      </c>
      <c r="B244" s="162" t="s">
        <v>834</v>
      </c>
      <c r="C244" s="163">
        <v>116700</v>
      </c>
      <c r="D244" s="163">
        <v>0</v>
      </c>
      <c r="E244" s="163">
        <v>0</v>
      </c>
      <c r="F244" s="163">
        <v>116700</v>
      </c>
      <c r="H244" s="163">
        <v>115909</v>
      </c>
      <c r="I244" s="163">
        <v>0</v>
      </c>
      <c r="J244" s="163">
        <v>0</v>
      </c>
      <c r="K244" s="163">
        <v>115909</v>
      </c>
    </row>
    <row r="245" spans="1:16">
      <c r="A245" s="195" t="s">
        <v>965</v>
      </c>
      <c r="B245" s="185" t="s">
        <v>53</v>
      </c>
      <c r="C245" s="193">
        <v>-99993</v>
      </c>
      <c r="D245" s="193">
        <v>0</v>
      </c>
      <c r="E245" s="193">
        <v>0</v>
      </c>
      <c r="F245" s="193">
        <v>-99993</v>
      </c>
      <c r="G245" s="190"/>
      <c r="H245" s="193">
        <v>0</v>
      </c>
      <c r="I245" s="193">
        <v>0</v>
      </c>
      <c r="J245" s="193">
        <v>0</v>
      </c>
      <c r="K245" s="193">
        <v>0</v>
      </c>
      <c r="L245" s="190"/>
      <c r="M245" s="323" t="s">
        <v>656</v>
      </c>
      <c r="N245" s="323"/>
    </row>
    <row r="246" spans="1:16">
      <c r="A246" s="173" t="s">
        <v>897</v>
      </c>
      <c r="B246" s="162" t="s">
        <v>54</v>
      </c>
      <c r="C246" s="163">
        <v>3268</v>
      </c>
      <c r="D246" s="163">
        <v>391</v>
      </c>
      <c r="E246" s="163">
        <v>-1404</v>
      </c>
      <c r="F246" s="163">
        <v>2255</v>
      </c>
      <c r="H246" s="163">
        <v>49007</v>
      </c>
      <c r="I246" s="163">
        <v>276</v>
      </c>
      <c r="J246" s="163">
        <v>-1289</v>
      </c>
      <c r="K246" s="163">
        <v>47994</v>
      </c>
    </row>
    <row r="247" spans="1:16">
      <c r="A247" s="173" t="s">
        <v>898</v>
      </c>
      <c r="B247" s="162" t="s">
        <v>55</v>
      </c>
      <c r="C247" s="163">
        <v>955</v>
      </c>
      <c r="D247" s="163">
        <v>-65</v>
      </c>
      <c r="E247" s="163">
        <v>1014</v>
      </c>
      <c r="F247" s="163">
        <v>1904</v>
      </c>
      <c r="H247" s="163">
        <v>642</v>
      </c>
      <c r="I247" s="163">
        <v>-65</v>
      </c>
      <c r="J247" s="163">
        <v>1014</v>
      </c>
      <c r="K247" s="163">
        <v>1591</v>
      </c>
    </row>
    <row r="248" spans="1:16">
      <c r="A248" s="173" t="s">
        <v>211</v>
      </c>
      <c r="B248" s="162" t="s">
        <v>56</v>
      </c>
      <c r="C248" s="163">
        <v>6351</v>
      </c>
      <c r="D248" s="163">
        <v>4</v>
      </c>
      <c r="E248" s="163">
        <v>-9006</v>
      </c>
      <c r="F248" s="163">
        <v>-2651</v>
      </c>
      <c r="H248" s="163">
        <v>2595</v>
      </c>
      <c r="I248" s="163">
        <v>0</v>
      </c>
      <c r="J248" s="163">
        <v>-9027</v>
      </c>
      <c r="K248" s="163">
        <v>-6432</v>
      </c>
    </row>
    <row r="249" spans="1:16">
      <c r="A249" s="173" t="s">
        <v>899</v>
      </c>
      <c r="B249" s="162" t="s">
        <v>57</v>
      </c>
      <c r="C249" s="163">
        <v>342095</v>
      </c>
      <c r="D249" s="163">
        <v>5248</v>
      </c>
      <c r="E249" s="163">
        <v>-250</v>
      </c>
      <c r="F249" s="163">
        <v>347093</v>
      </c>
      <c r="H249" s="163">
        <v>238678</v>
      </c>
      <c r="I249" s="163">
        <v>-29791</v>
      </c>
      <c r="J249" s="163">
        <v>21</v>
      </c>
      <c r="K249" s="163">
        <v>208908</v>
      </c>
    </row>
    <row r="250" spans="1:16">
      <c r="A250" s="222" t="s">
        <v>900</v>
      </c>
      <c r="B250" s="222" t="s">
        <v>58</v>
      </c>
      <c r="C250" s="227">
        <v>0</v>
      </c>
      <c r="D250" s="227">
        <v>0</v>
      </c>
      <c r="E250" s="227">
        <v>0</v>
      </c>
      <c r="F250" s="227">
        <v>0</v>
      </c>
      <c r="H250" s="227">
        <v>0</v>
      </c>
      <c r="I250" s="227">
        <v>0</v>
      </c>
      <c r="J250" s="227">
        <v>0</v>
      </c>
      <c r="K250" s="227">
        <v>0</v>
      </c>
    </row>
    <row r="251" spans="1:16">
      <c r="A251" s="172" t="s">
        <v>901</v>
      </c>
      <c r="B251" s="222" t="s">
        <v>521</v>
      </c>
      <c r="C251" s="227">
        <v>36156</v>
      </c>
      <c r="D251" s="227">
        <v>1367</v>
      </c>
      <c r="E251" s="227">
        <v>-1337</v>
      </c>
      <c r="F251" s="227">
        <v>36186</v>
      </c>
      <c r="H251" s="227">
        <v>36079</v>
      </c>
      <c r="I251" s="227">
        <v>2691</v>
      </c>
      <c r="J251" s="227">
        <v>-2658</v>
      </c>
      <c r="K251" s="227">
        <v>36112</v>
      </c>
    </row>
    <row r="252" spans="1:16">
      <c r="A252" s="173" t="s">
        <v>215</v>
      </c>
      <c r="B252" s="162" t="s">
        <v>60</v>
      </c>
      <c r="C252" s="163">
        <v>0</v>
      </c>
      <c r="D252" s="163">
        <v>0</v>
      </c>
      <c r="E252" s="163">
        <v>0</v>
      </c>
      <c r="F252" s="163">
        <v>0</v>
      </c>
      <c r="H252" s="163">
        <v>0</v>
      </c>
      <c r="I252" s="163">
        <v>0</v>
      </c>
      <c r="J252" s="163">
        <v>0</v>
      </c>
      <c r="K252" s="163">
        <v>0</v>
      </c>
    </row>
    <row r="253" spans="1:16" s="284" customFormat="1">
      <c r="A253" s="162" t="s">
        <v>216</v>
      </c>
      <c r="B253" s="162" t="s">
        <v>61</v>
      </c>
      <c r="C253" s="163">
        <v>18883</v>
      </c>
      <c r="D253" s="163">
        <v>1337</v>
      </c>
      <c r="E253" s="163">
        <v>-1337</v>
      </c>
      <c r="F253" s="163">
        <v>18883</v>
      </c>
      <c r="H253" s="163">
        <v>21080</v>
      </c>
      <c r="I253" s="163">
        <v>2658</v>
      </c>
      <c r="J253" s="163">
        <v>-2658</v>
      </c>
      <c r="K253" s="163">
        <v>21080</v>
      </c>
      <c r="L253" s="98"/>
      <c r="M253" s="98"/>
      <c r="N253" s="98"/>
      <c r="O253" s="98"/>
      <c r="P253" s="98"/>
    </row>
    <row r="254" spans="1:16" s="284" customFormat="1">
      <c r="A254" s="173" t="s">
        <v>225</v>
      </c>
      <c r="B254" s="162" t="s">
        <v>70</v>
      </c>
      <c r="C254" s="163">
        <v>2620</v>
      </c>
      <c r="D254" s="163">
        <v>0</v>
      </c>
      <c r="E254" s="163">
        <v>0</v>
      </c>
      <c r="F254" s="163">
        <v>2620</v>
      </c>
      <c r="G254" s="98"/>
      <c r="H254" s="163">
        <v>2860</v>
      </c>
      <c r="I254" s="163">
        <v>0</v>
      </c>
      <c r="J254" s="163">
        <v>0</v>
      </c>
      <c r="K254" s="163">
        <v>2860</v>
      </c>
      <c r="L254" s="98"/>
      <c r="M254" s="98"/>
      <c r="N254" s="98"/>
      <c r="O254" s="98"/>
      <c r="P254" s="98"/>
    </row>
    <row r="255" spans="1:16" s="284" customFormat="1">
      <c r="A255" s="173" t="s">
        <v>218</v>
      </c>
      <c r="B255" s="162" t="s">
        <v>63</v>
      </c>
      <c r="C255" s="163">
        <v>50</v>
      </c>
      <c r="D255" s="163">
        <v>0</v>
      </c>
      <c r="E255" s="163">
        <v>0</v>
      </c>
      <c r="F255" s="163">
        <v>50</v>
      </c>
      <c r="G255" s="98"/>
      <c r="H255" s="163">
        <v>0</v>
      </c>
      <c r="I255" s="163">
        <v>0</v>
      </c>
      <c r="J255" s="163">
        <v>0</v>
      </c>
      <c r="K255" s="163">
        <v>0</v>
      </c>
      <c r="L255" s="98"/>
      <c r="M255" s="98"/>
      <c r="N255" s="98"/>
      <c r="O255" s="98"/>
      <c r="P255" s="98"/>
    </row>
    <row r="256" spans="1:16" s="284" customFormat="1">
      <c r="A256" s="173" t="s">
        <v>902</v>
      </c>
      <c r="B256" s="162" t="s">
        <v>64</v>
      </c>
      <c r="C256" s="163">
        <v>3666</v>
      </c>
      <c r="D256" s="163">
        <v>3</v>
      </c>
      <c r="E256" s="163">
        <v>0</v>
      </c>
      <c r="F256" s="163">
        <v>3669</v>
      </c>
      <c r="G256" s="98"/>
      <c r="H256" s="163">
        <v>6403</v>
      </c>
      <c r="I256" s="163">
        <v>21</v>
      </c>
      <c r="J256" s="163">
        <v>0</v>
      </c>
      <c r="K256" s="163">
        <v>6424</v>
      </c>
      <c r="L256" s="98"/>
      <c r="M256" s="98"/>
      <c r="N256" s="98"/>
      <c r="O256" s="98"/>
      <c r="P256" s="98"/>
    </row>
    <row r="257" spans="1:16" s="284" customFormat="1">
      <c r="A257" s="173" t="s">
        <v>903</v>
      </c>
      <c r="B257" s="162" t="s">
        <v>65</v>
      </c>
      <c r="C257" s="163">
        <v>339</v>
      </c>
      <c r="D257" s="163">
        <v>27</v>
      </c>
      <c r="E257" s="163">
        <v>0</v>
      </c>
      <c r="F257" s="163">
        <v>366</v>
      </c>
      <c r="G257" s="98"/>
      <c r="H257" s="163">
        <v>368</v>
      </c>
      <c r="I257" s="163">
        <v>12</v>
      </c>
      <c r="J257" s="163">
        <v>0</v>
      </c>
      <c r="K257" s="163">
        <v>380</v>
      </c>
      <c r="L257" s="98"/>
      <c r="M257" s="98"/>
      <c r="N257" s="98"/>
      <c r="O257" s="98"/>
      <c r="P257" s="98"/>
    </row>
    <row r="258" spans="1:16" s="284" customFormat="1">
      <c r="A258" s="173" t="s">
        <v>539</v>
      </c>
      <c r="B258" s="162" t="s">
        <v>66</v>
      </c>
      <c r="C258" s="163">
        <v>10598</v>
      </c>
      <c r="D258" s="163">
        <v>0</v>
      </c>
      <c r="E258" s="163">
        <v>0</v>
      </c>
      <c r="F258" s="163">
        <v>10598</v>
      </c>
      <c r="H258" s="163">
        <v>5368</v>
      </c>
      <c r="I258" s="163">
        <v>0</v>
      </c>
      <c r="J258" s="163">
        <v>0</v>
      </c>
      <c r="K258" s="163">
        <v>5368</v>
      </c>
      <c r="M258" s="98"/>
      <c r="N258" s="98"/>
      <c r="O258" s="98"/>
      <c r="P258" s="98"/>
    </row>
    <row r="259" spans="1:16">
      <c r="A259" s="172" t="s">
        <v>904</v>
      </c>
      <c r="B259" s="222" t="s">
        <v>523</v>
      </c>
      <c r="C259" s="227">
        <v>153627</v>
      </c>
      <c r="D259" s="227">
        <v>56843</v>
      </c>
      <c r="E259" s="227">
        <v>-5936</v>
      </c>
      <c r="F259" s="227">
        <v>204534</v>
      </c>
      <c r="H259" s="227">
        <v>172230</v>
      </c>
      <c r="I259" s="227">
        <v>60611</v>
      </c>
      <c r="J259" s="227">
        <v>-4574</v>
      </c>
      <c r="K259" s="227">
        <v>228267</v>
      </c>
    </row>
    <row r="260" spans="1:16" s="196" customFormat="1">
      <c r="A260" s="173" t="s">
        <v>215</v>
      </c>
      <c r="B260" s="162" t="s">
        <v>853</v>
      </c>
      <c r="C260" s="163">
        <v>0</v>
      </c>
      <c r="D260" s="163">
        <v>0</v>
      </c>
      <c r="E260" s="163">
        <v>0</v>
      </c>
      <c r="F260" s="163">
        <v>0</v>
      </c>
      <c r="H260" s="163">
        <v>0</v>
      </c>
      <c r="I260" s="163">
        <v>0</v>
      </c>
      <c r="J260" s="163">
        <v>0</v>
      </c>
      <c r="K260" s="163">
        <v>0</v>
      </c>
      <c r="L260" s="98"/>
      <c r="M260" s="98"/>
      <c r="N260" s="98"/>
      <c r="O260" s="98"/>
      <c r="P260" s="98"/>
    </row>
    <row r="261" spans="1:16" s="196" customFormat="1">
      <c r="A261" s="173" t="s">
        <v>216</v>
      </c>
      <c r="B261" s="162" t="s">
        <v>854</v>
      </c>
      <c r="C261" s="163">
        <v>8687</v>
      </c>
      <c r="D261" s="163">
        <v>1417</v>
      </c>
      <c r="E261" s="163">
        <v>-526</v>
      </c>
      <c r="F261" s="163">
        <v>9578</v>
      </c>
      <c r="G261" s="98"/>
      <c r="H261" s="163">
        <v>25661</v>
      </c>
      <c r="I261" s="163">
        <v>869</v>
      </c>
      <c r="J261" s="163">
        <v>-728</v>
      </c>
      <c r="K261" s="163">
        <v>25802</v>
      </c>
      <c r="L261" s="98"/>
      <c r="M261" s="98"/>
      <c r="N261" s="98"/>
      <c r="O261" s="98"/>
      <c r="P261" s="98"/>
    </row>
    <row r="262" spans="1:16" s="196" customFormat="1">
      <c r="A262" s="173" t="s">
        <v>905</v>
      </c>
      <c r="B262" s="162" t="s">
        <v>68</v>
      </c>
      <c r="C262" s="163">
        <v>38787</v>
      </c>
      <c r="D262" s="163">
        <v>38236</v>
      </c>
      <c r="E262" s="163">
        <v>-4904</v>
      </c>
      <c r="F262" s="163">
        <v>72119</v>
      </c>
      <c r="G262" s="98"/>
      <c r="H262" s="163">
        <v>15703</v>
      </c>
      <c r="I262" s="163">
        <v>39787</v>
      </c>
      <c r="J262" s="163">
        <v>-2110</v>
      </c>
      <c r="K262" s="163">
        <v>53380</v>
      </c>
      <c r="L262" s="98"/>
      <c r="M262" s="98"/>
      <c r="N262" s="98"/>
      <c r="O262" s="98"/>
      <c r="P262" s="98"/>
    </row>
    <row r="263" spans="1:16" s="196" customFormat="1">
      <c r="A263" s="173" t="s">
        <v>538</v>
      </c>
      <c r="B263" s="162" t="s">
        <v>69</v>
      </c>
      <c r="C263" s="163">
        <v>2116</v>
      </c>
      <c r="D263" s="163">
        <v>0</v>
      </c>
      <c r="E263" s="163">
        <v>0</v>
      </c>
      <c r="F263" s="163">
        <v>2116</v>
      </c>
      <c r="G263" s="98"/>
      <c r="H263" s="163">
        <v>24445</v>
      </c>
      <c r="I263" s="163">
        <v>1</v>
      </c>
      <c r="J263" s="163">
        <v>0</v>
      </c>
      <c r="K263" s="163">
        <v>24446</v>
      </c>
      <c r="L263" s="98"/>
      <c r="M263" s="98"/>
      <c r="N263" s="98"/>
      <c r="O263" s="98"/>
      <c r="P263" s="98"/>
    </row>
    <row r="264" spans="1:16" s="196" customFormat="1">
      <c r="A264" s="173" t="s">
        <v>225</v>
      </c>
      <c r="B264" s="162" t="s">
        <v>524</v>
      </c>
      <c r="C264" s="163">
        <v>4382</v>
      </c>
      <c r="D264" s="163">
        <v>5862</v>
      </c>
      <c r="E264" s="163">
        <v>0</v>
      </c>
      <c r="F264" s="163">
        <v>10244</v>
      </c>
      <c r="G264" s="98"/>
      <c r="H264" s="163">
        <v>4134</v>
      </c>
      <c r="I264" s="163">
        <v>7567</v>
      </c>
      <c r="J264" s="163">
        <v>-1659</v>
      </c>
      <c r="K264" s="163">
        <v>10042</v>
      </c>
      <c r="L264" s="98"/>
      <c r="M264" s="98"/>
      <c r="N264" s="98"/>
      <c r="O264" s="98"/>
      <c r="P264" s="98"/>
    </row>
    <row r="265" spans="1:16" s="196" customFormat="1">
      <c r="A265" s="173" t="s">
        <v>902</v>
      </c>
      <c r="B265" s="162" t="s">
        <v>855</v>
      </c>
      <c r="C265" s="163">
        <v>16379</v>
      </c>
      <c r="D265" s="163">
        <v>6046</v>
      </c>
      <c r="E265" s="163">
        <v>0</v>
      </c>
      <c r="F265" s="163">
        <v>22425</v>
      </c>
      <c r="G265" s="98"/>
      <c r="H265" s="163">
        <v>26072</v>
      </c>
      <c r="I265" s="163">
        <v>5476</v>
      </c>
      <c r="J265" s="163">
        <v>0</v>
      </c>
      <c r="K265" s="163">
        <v>31548</v>
      </c>
      <c r="L265" s="98"/>
      <c r="M265" s="98"/>
      <c r="N265" s="98"/>
      <c r="O265" s="98"/>
      <c r="P265" s="98"/>
    </row>
    <row r="266" spans="1:16" s="196" customFormat="1">
      <c r="A266" s="173" t="s">
        <v>903</v>
      </c>
      <c r="B266" s="162" t="s">
        <v>856</v>
      </c>
      <c r="C266" s="163">
        <v>9</v>
      </c>
      <c r="D266" s="163">
        <v>1</v>
      </c>
      <c r="E266" s="163">
        <v>0</v>
      </c>
      <c r="F266" s="163">
        <v>10</v>
      </c>
      <c r="H266" s="163">
        <v>6</v>
      </c>
      <c r="I266" s="163">
        <v>1</v>
      </c>
      <c r="J266" s="163">
        <v>0</v>
      </c>
      <c r="K266" s="163">
        <v>7</v>
      </c>
      <c r="L266" s="98"/>
      <c r="M266" s="98"/>
      <c r="N266" s="98"/>
      <c r="O266" s="98"/>
      <c r="P266" s="98"/>
    </row>
    <row r="267" spans="1:16">
      <c r="A267" s="173" t="s">
        <v>539</v>
      </c>
      <c r="B267" s="162" t="s">
        <v>857</v>
      </c>
      <c r="C267" s="163">
        <v>83267</v>
      </c>
      <c r="D267" s="163">
        <v>5281</v>
      </c>
      <c r="E267" s="163">
        <v>-506</v>
      </c>
      <c r="F267" s="163">
        <v>88042</v>
      </c>
      <c r="H267" s="163">
        <v>76209</v>
      </c>
      <c r="I267" s="163">
        <v>6910</v>
      </c>
      <c r="J267" s="163">
        <v>-77</v>
      </c>
      <c r="K267" s="163">
        <v>83042</v>
      </c>
    </row>
    <row r="268" spans="1:16">
      <c r="A268" s="172" t="s">
        <v>894</v>
      </c>
      <c r="B268" s="222" t="s">
        <v>525</v>
      </c>
      <c r="C268" s="227">
        <v>2199769</v>
      </c>
      <c r="D268" s="227">
        <v>96925</v>
      </c>
      <c r="E268" s="227">
        <v>-22570</v>
      </c>
      <c r="F268" s="227">
        <v>2274124</v>
      </c>
      <c r="H268" s="227">
        <v>2084245</v>
      </c>
      <c r="I268" s="227">
        <v>96654</v>
      </c>
      <c r="J268" s="227">
        <v>-22164</v>
      </c>
      <c r="K268" s="227">
        <v>2158735</v>
      </c>
    </row>
    <row r="269" spans="1:16">
      <c r="A269" s="271" t="s">
        <v>943</v>
      </c>
    </row>
    <row r="276" s="98" customFormat="1"/>
    <row r="277" s="98" customFormat="1"/>
    <row r="278" s="98" customFormat="1"/>
    <row r="279" s="98" customFormat="1"/>
    <row r="280" s="98" customFormat="1"/>
    <row r="281" s="98" customFormat="1"/>
    <row r="282" s="98" customFormat="1"/>
    <row r="283" s="98" customFormat="1"/>
    <row r="284" s="98" customFormat="1"/>
    <row r="285" s="98" customFormat="1"/>
    <row r="286" s="98" customFormat="1"/>
    <row r="287" s="98" customFormat="1"/>
    <row r="288" s="98" customFormat="1"/>
    <row r="289" s="98" customFormat="1"/>
    <row r="290" s="98" customFormat="1"/>
    <row r="291" s="98" customFormat="1"/>
    <row r="292" s="98" customFormat="1"/>
    <row r="293" s="98" customFormat="1"/>
    <row r="294" s="98" customFormat="1"/>
    <row r="295" s="98" customFormat="1"/>
    <row r="296" s="98" customFormat="1"/>
    <row r="297" s="98" customFormat="1"/>
    <row r="298" s="98" customFormat="1"/>
    <row r="299" s="98" customFormat="1"/>
    <row r="300" s="98" customFormat="1"/>
    <row r="301" s="98" customFormat="1"/>
    <row r="302" s="98" customFormat="1"/>
    <row r="303" s="98" customFormat="1"/>
    <row r="308" s="98" customFormat="1"/>
    <row r="309" s="98" customFormat="1"/>
    <row r="310" s="98" customFormat="1"/>
    <row r="311" s="98" customFormat="1"/>
    <row r="312" s="98" customFormat="1"/>
    <row r="313" s="98" customFormat="1"/>
    <row r="369" spans="13:13">
      <c r="M369" s="98">
        <v>1.42</v>
      </c>
    </row>
  </sheetData>
  <mergeCells count="28">
    <mergeCell ref="M245:N245"/>
    <mergeCell ref="C237:F237"/>
    <mergeCell ref="H237:K237"/>
    <mergeCell ref="A238:A239"/>
    <mergeCell ref="B238:B239"/>
    <mergeCell ref="C238:C239"/>
    <mergeCell ref="D238:D239"/>
    <mergeCell ref="H238:H239"/>
    <mergeCell ref="I238:I239"/>
    <mergeCell ref="I184:I185"/>
    <mergeCell ref="C210:F210"/>
    <mergeCell ref="H210:K210"/>
    <mergeCell ref="A211:A212"/>
    <mergeCell ref="B211:B212"/>
    <mergeCell ref="C211:C212"/>
    <mergeCell ref="D211:D212"/>
    <mergeCell ref="H211:H212"/>
    <mergeCell ref="I211:I212"/>
    <mergeCell ref="A184:A185"/>
    <mergeCell ref="B184:B185"/>
    <mergeCell ref="C184:C185"/>
    <mergeCell ref="D184:D185"/>
    <mergeCell ref="H184:H185"/>
    <mergeCell ref="F78:G78"/>
    <mergeCell ref="F162:G162"/>
    <mergeCell ref="F146:G146"/>
    <mergeCell ref="C183:F183"/>
    <mergeCell ref="H183:K183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D81AE0-219F-4115-92AF-3C95B4C30C7D}">
  <sheetPr>
    <tabColor theme="8" tint="0.59999389629810485"/>
  </sheetPr>
  <dimension ref="A1:U357"/>
  <sheetViews>
    <sheetView zoomScale="90" zoomScaleNormal="90" workbookViewId="0"/>
  </sheetViews>
  <sheetFormatPr defaultColWidth="8.3984375" defaultRowHeight="13.8"/>
  <cols>
    <col min="1" max="1" width="50.19921875" style="139" customWidth="1"/>
    <col min="2" max="2" width="50" style="139" customWidth="1"/>
    <col min="3" max="5" width="12.19921875" style="276" customWidth="1"/>
    <col min="6" max="6" width="12.19921875" style="98" customWidth="1"/>
    <col min="7" max="7" width="4.69921875" style="98" customWidth="1"/>
    <col min="8" max="11" width="12.19921875" style="98" customWidth="1"/>
    <col min="12" max="12" width="4.69921875" style="98" customWidth="1"/>
    <col min="13" max="16" width="12.19921875" style="98" customWidth="1"/>
    <col min="17" max="17" width="4.69921875" style="98" customWidth="1"/>
    <col min="18" max="21" width="12.19921875" style="98" customWidth="1"/>
    <col min="22" max="16384" width="8.3984375" style="98"/>
  </cols>
  <sheetData>
    <row r="1" spans="1:6">
      <c r="A1" s="138" t="s">
        <v>945</v>
      </c>
      <c r="B1" s="98"/>
    </row>
    <row r="2" spans="1:6">
      <c r="A2" s="242" t="s">
        <v>946</v>
      </c>
      <c r="B2" s="98"/>
    </row>
    <row r="3" spans="1:6">
      <c r="A3" s="138"/>
    </row>
    <row r="4" spans="1:6">
      <c r="A4" s="138"/>
    </row>
    <row r="5" spans="1:6" ht="24">
      <c r="A5" s="133" t="s">
        <v>758</v>
      </c>
      <c r="B5" s="134" t="s">
        <v>432</v>
      </c>
    </row>
    <row r="6" spans="1:6" ht="20.399999999999999">
      <c r="A6" s="224" t="s">
        <v>404</v>
      </c>
      <c r="B6" s="224" t="s">
        <v>405</v>
      </c>
      <c r="C6" s="214" t="s">
        <v>947</v>
      </c>
      <c r="D6" s="214" t="s">
        <v>948</v>
      </c>
      <c r="E6" s="214" t="s">
        <v>826</v>
      </c>
      <c r="F6" s="214" t="s">
        <v>827</v>
      </c>
    </row>
    <row r="7" spans="1:6">
      <c r="A7" s="215" t="s">
        <v>151</v>
      </c>
      <c r="B7" s="215" t="s">
        <v>0</v>
      </c>
      <c r="C7" s="216">
        <v>245514</v>
      </c>
      <c r="D7" s="216">
        <v>623507</v>
      </c>
      <c r="E7" s="216">
        <v>144463</v>
      </c>
      <c r="F7" s="216">
        <v>615109</v>
      </c>
    </row>
    <row r="8" spans="1:6">
      <c r="A8" s="217" t="s">
        <v>862</v>
      </c>
      <c r="B8" s="217" t="s">
        <v>1</v>
      </c>
      <c r="C8" s="184">
        <v>203189</v>
      </c>
      <c r="D8" s="184">
        <v>489057</v>
      </c>
      <c r="E8" s="184">
        <v>104262</v>
      </c>
      <c r="F8" s="184">
        <v>471248</v>
      </c>
    </row>
    <row r="9" spans="1:6">
      <c r="A9" s="217" t="s">
        <v>863</v>
      </c>
      <c r="B9" s="217" t="s">
        <v>2</v>
      </c>
      <c r="C9" s="184">
        <v>308</v>
      </c>
      <c r="D9" s="184">
        <v>1622</v>
      </c>
      <c r="E9" s="184">
        <v>420</v>
      </c>
      <c r="F9" s="184">
        <v>4132</v>
      </c>
    </row>
    <row r="10" spans="1:6">
      <c r="A10" s="217" t="s">
        <v>864</v>
      </c>
      <c r="B10" s="217" t="s">
        <v>492</v>
      </c>
      <c r="C10" s="184">
        <v>42017</v>
      </c>
      <c r="D10" s="184">
        <v>132828</v>
      </c>
      <c r="E10" s="184">
        <v>39781</v>
      </c>
      <c r="F10" s="184">
        <v>139729</v>
      </c>
    </row>
    <row r="11" spans="1:6">
      <c r="A11" s="215" t="s">
        <v>865</v>
      </c>
      <c r="B11" s="215" t="s">
        <v>630</v>
      </c>
      <c r="C11" s="216">
        <v>79200</v>
      </c>
      <c r="D11" s="216">
        <v>180561</v>
      </c>
      <c r="E11" s="216">
        <v>52927</v>
      </c>
      <c r="F11" s="216">
        <v>215123</v>
      </c>
    </row>
    <row r="12" spans="1:6">
      <c r="A12" s="217" t="s">
        <v>156</v>
      </c>
      <c r="B12" s="217" t="s">
        <v>494</v>
      </c>
      <c r="C12" s="184">
        <v>48602</v>
      </c>
      <c r="D12" s="184">
        <v>85640</v>
      </c>
      <c r="E12" s="184">
        <v>23217</v>
      </c>
      <c r="F12" s="184">
        <v>111126</v>
      </c>
    </row>
    <row r="13" spans="1:6">
      <c r="A13" s="217" t="s">
        <v>687</v>
      </c>
      <c r="B13" s="217" t="s">
        <v>495</v>
      </c>
      <c r="C13" s="184">
        <v>30598</v>
      </c>
      <c r="D13" s="184">
        <v>94921</v>
      </c>
      <c r="E13" s="184">
        <v>29710</v>
      </c>
      <c r="F13" s="184">
        <v>103997</v>
      </c>
    </row>
    <row r="14" spans="1:6">
      <c r="A14" s="218" t="s">
        <v>866</v>
      </c>
      <c r="B14" s="218" t="s">
        <v>735</v>
      </c>
      <c r="C14" s="216">
        <v>166314</v>
      </c>
      <c r="D14" s="216">
        <v>442946</v>
      </c>
      <c r="E14" s="216">
        <v>91536</v>
      </c>
      <c r="F14" s="216">
        <v>399986</v>
      </c>
    </row>
    <row r="15" spans="1:6">
      <c r="A15" s="162" t="s">
        <v>867</v>
      </c>
      <c r="B15" s="162" t="s">
        <v>9</v>
      </c>
      <c r="C15" s="184">
        <v>54379</v>
      </c>
      <c r="D15" s="184">
        <v>155720</v>
      </c>
      <c r="E15" s="184">
        <v>55322</v>
      </c>
      <c r="F15" s="184">
        <v>186505</v>
      </c>
    </row>
    <row r="16" spans="1:6">
      <c r="A16" s="162" t="s">
        <v>868</v>
      </c>
      <c r="B16" s="162" t="s">
        <v>10</v>
      </c>
      <c r="C16" s="184">
        <v>17867</v>
      </c>
      <c r="D16" s="184">
        <v>53156</v>
      </c>
      <c r="E16" s="184">
        <v>23231</v>
      </c>
      <c r="F16" s="184">
        <v>77418</v>
      </c>
    </row>
    <row r="17" spans="1:6">
      <c r="A17" s="162" t="s">
        <v>869</v>
      </c>
      <c r="B17" s="162" t="s">
        <v>8</v>
      </c>
      <c r="C17" s="184">
        <v>9819</v>
      </c>
      <c r="D17" s="184">
        <v>15204</v>
      </c>
      <c r="E17" s="184">
        <v>4915</v>
      </c>
      <c r="F17" s="184">
        <v>8768</v>
      </c>
    </row>
    <row r="18" spans="1:6">
      <c r="A18" s="162" t="s">
        <v>162</v>
      </c>
      <c r="B18" s="162" t="s">
        <v>11</v>
      </c>
      <c r="C18" s="184">
        <v>6783</v>
      </c>
      <c r="D18" s="184">
        <v>14692</v>
      </c>
      <c r="E18" s="184">
        <v>2261</v>
      </c>
      <c r="F18" s="184">
        <v>6575</v>
      </c>
    </row>
    <row r="19" spans="1:6">
      <c r="A19" s="162" t="s">
        <v>870</v>
      </c>
      <c r="B19" s="162" t="s">
        <v>639</v>
      </c>
      <c r="C19" s="184">
        <v>-9</v>
      </c>
      <c r="D19" s="184">
        <v>-17</v>
      </c>
      <c r="E19" s="184">
        <v>-5</v>
      </c>
      <c r="F19" s="184">
        <v>-6</v>
      </c>
    </row>
    <row r="20" spans="1:6">
      <c r="A20" s="218" t="s">
        <v>871</v>
      </c>
      <c r="B20" s="218" t="s">
        <v>736</v>
      </c>
      <c r="C20" s="216">
        <v>97095</v>
      </c>
      <c r="D20" s="216">
        <v>234565</v>
      </c>
      <c r="E20" s="216">
        <v>15632</v>
      </c>
      <c r="F20" s="216">
        <v>138250</v>
      </c>
    </row>
    <row r="21" spans="1:6">
      <c r="A21" s="162" t="s">
        <v>872</v>
      </c>
      <c r="B21" s="162" t="s">
        <v>13</v>
      </c>
      <c r="C21" s="184">
        <v>33219</v>
      </c>
      <c r="D21" s="184">
        <v>68589</v>
      </c>
      <c r="E21" s="184">
        <v>9984</v>
      </c>
      <c r="F21" s="184">
        <v>12387</v>
      </c>
    </row>
    <row r="22" spans="1:6">
      <c r="A22" s="162" t="s">
        <v>873</v>
      </c>
      <c r="B22" s="162" t="s">
        <v>14</v>
      </c>
      <c r="C22" s="184">
        <v>18276</v>
      </c>
      <c r="D22" s="184">
        <v>37513</v>
      </c>
      <c r="E22" s="184">
        <v>9216</v>
      </c>
      <c r="F22" s="184">
        <v>18370</v>
      </c>
    </row>
    <row r="23" spans="1:6">
      <c r="A23" s="218" t="s">
        <v>874</v>
      </c>
      <c r="B23" s="218" t="s">
        <v>737</v>
      </c>
      <c r="C23" s="216">
        <v>112038</v>
      </c>
      <c r="D23" s="216">
        <v>265641</v>
      </c>
      <c r="E23" s="216">
        <v>16400</v>
      </c>
      <c r="F23" s="216">
        <v>132267</v>
      </c>
    </row>
    <row r="24" spans="1:6">
      <c r="A24" s="162" t="s">
        <v>875</v>
      </c>
      <c r="B24" s="162" t="s">
        <v>17</v>
      </c>
      <c r="C24" s="184">
        <v>13334</v>
      </c>
      <c r="D24" s="184">
        <v>53179</v>
      </c>
      <c r="E24" s="184">
        <v>58</v>
      </c>
      <c r="F24" s="184">
        <v>10877</v>
      </c>
    </row>
    <row r="25" spans="1:6">
      <c r="A25" s="218"/>
      <c r="B25" s="218"/>
      <c r="C25" s="216"/>
      <c r="D25" s="216"/>
      <c r="E25" s="216"/>
      <c r="F25" s="216"/>
    </row>
    <row r="26" spans="1:6">
      <c r="A26" s="218" t="s">
        <v>876</v>
      </c>
      <c r="B26" s="218" t="s">
        <v>738</v>
      </c>
      <c r="C26" s="216">
        <v>98704</v>
      </c>
      <c r="D26" s="216">
        <v>212462</v>
      </c>
      <c r="E26" s="216">
        <v>16342</v>
      </c>
      <c r="F26" s="216">
        <v>121390</v>
      </c>
    </row>
    <row r="27" spans="1:6">
      <c r="A27" s="162"/>
      <c r="B27" s="162"/>
      <c r="C27" s="184"/>
      <c r="D27" s="184"/>
      <c r="E27" s="184"/>
      <c r="F27" s="184"/>
    </row>
    <row r="28" spans="1:6">
      <c r="A28" s="218" t="s">
        <v>949</v>
      </c>
      <c r="B28" s="218" t="s">
        <v>950</v>
      </c>
      <c r="C28" s="216">
        <v>98704</v>
      </c>
      <c r="D28" s="216">
        <v>212462</v>
      </c>
      <c r="E28" s="216">
        <v>16342</v>
      </c>
      <c r="F28" s="216">
        <v>121390</v>
      </c>
    </row>
    <row r="29" spans="1:6">
      <c r="B29" s="147"/>
      <c r="C29" s="148"/>
      <c r="D29" s="148"/>
    </row>
    <row r="30" spans="1:6">
      <c r="B30" s="149"/>
      <c r="C30" s="150"/>
      <c r="D30" s="150"/>
    </row>
    <row r="31" spans="1:6">
      <c r="A31" s="228" t="s">
        <v>878</v>
      </c>
      <c r="B31" s="228" t="s">
        <v>740</v>
      </c>
      <c r="C31" s="229"/>
      <c r="D31" s="229"/>
      <c r="E31" s="229"/>
      <c r="F31" s="229"/>
    </row>
    <row r="32" spans="1:6">
      <c r="A32" s="153" t="s">
        <v>176</v>
      </c>
      <c r="B32" s="153" t="s">
        <v>23</v>
      </c>
      <c r="C32" s="230">
        <v>0.97980025119276881</v>
      </c>
      <c r="D32" s="230">
        <v>2.1090433459825637</v>
      </c>
      <c r="E32" s="230">
        <v>0.1622239797100184</v>
      </c>
      <c r="F32" s="230">
        <v>1.2053314752584323</v>
      </c>
    </row>
    <row r="33" spans="1:7">
      <c r="A33" s="231" t="s">
        <v>177</v>
      </c>
      <c r="B33" s="231" t="s">
        <v>24</v>
      </c>
      <c r="C33" s="230">
        <v>0.9795768691347051</v>
      </c>
      <c r="D33" s="230">
        <v>2.1084885775846152</v>
      </c>
      <c r="E33" s="230">
        <v>0.16214094787700989</v>
      </c>
      <c r="F33" s="230">
        <v>1.2047037324591614</v>
      </c>
    </row>
    <row r="34" spans="1:7">
      <c r="A34" s="138"/>
    </row>
    <row r="36" spans="1:7">
      <c r="A36" s="228" t="s">
        <v>232</v>
      </c>
      <c r="B36" s="228" t="s">
        <v>738</v>
      </c>
      <c r="C36" s="216">
        <v>98704</v>
      </c>
      <c r="D36" s="216">
        <v>212462</v>
      </c>
      <c r="E36" s="216">
        <v>16342</v>
      </c>
      <c r="F36" s="216">
        <v>121390</v>
      </c>
    </row>
    <row r="37" spans="1:7">
      <c r="A37" s="155" t="s">
        <v>883</v>
      </c>
      <c r="B37" s="155" t="s">
        <v>513</v>
      </c>
      <c r="C37" s="219">
        <v>-4402</v>
      </c>
      <c r="D37" s="219">
        <v>-10841</v>
      </c>
      <c r="E37" s="219">
        <v>1876</v>
      </c>
      <c r="F37" s="219">
        <v>3680</v>
      </c>
    </row>
    <row r="38" spans="1:7" ht="14.4" customHeight="1">
      <c r="A38" s="157" t="s">
        <v>879</v>
      </c>
      <c r="B38" s="157" t="s">
        <v>640</v>
      </c>
      <c r="C38" s="184">
        <v>1896</v>
      </c>
      <c r="D38" s="184">
        <v>3448</v>
      </c>
      <c r="E38" s="184">
        <v>83</v>
      </c>
      <c r="F38" s="184">
        <v>109</v>
      </c>
    </row>
    <row r="39" spans="1:7" ht="14.4" customHeight="1">
      <c r="A39" s="241" t="s">
        <v>880</v>
      </c>
      <c r="B39" s="157" t="s">
        <v>778</v>
      </c>
      <c r="C39" s="184">
        <v>-6298</v>
      </c>
      <c r="D39" s="184">
        <v>-14289</v>
      </c>
      <c r="E39" s="184">
        <v>1793</v>
      </c>
      <c r="F39" s="184">
        <v>3571</v>
      </c>
      <c r="G39" s="196"/>
    </row>
    <row r="40" spans="1:7" ht="14.4" customHeight="1">
      <c r="A40" s="241" t="s">
        <v>316</v>
      </c>
      <c r="B40" s="157" t="s">
        <v>308</v>
      </c>
      <c r="C40" s="184"/>
      <c r="D40" s="184"/>
      <c r="E40" s="184"/>
      <c r="F40" s="184"/>
      <c r="G40" s="246"/>
    </row>
    <row r="41" spans="1:7" ht="13.95" customHeight="1">
      <c r="A41" s="157" t="s">
        <v>881</v>
      </c>
      <c r="B41" s="157" t="s">
        <v>515</v>
      </c>
      <c r="C41" s="184"/>
      <c r="D41" s="184"/>
      <c r="E41" s="184"/>
      <c r="F41" s="184"/>
    </row>
    <row r="42" spans="1:7">
      <c r="A42" s="228" t="s">
        <v>312</v>
      </c>
      <c r="B42" s="228" t="s">
        <v>516</v>
      </c>
      <c r="C42" s="216">
        <v>94302</v>
      </c>
      <c r="D42" s="216">
        <v>201621</v>
      </c>
      <c r="E42" s="216">
        <v>18218</v>
      </c>
      <c r="F42" s="216">
        <v>125070</v>
      </c>
    </row>
    <row r="43" spans="1:7">
      <c r="A43" s="157" t="s">
        <v>882</v>
      </c>
      <c r="B43" s="157" t="s">
        <v>480</v>
      </c>
      <c r="C43" s="184"/>
      <c r="D43" s="184"/>
      <c r="E43" s="184"/>
      <c r="F43" s="184"/>
    </row>
    <row r="44" spans="1:7" ht="24">
      <c r="A44" s="228" t="s">
        <v>884</v>
      </c>
      <c r="B44" s="228" t="s">
        <v>697</v>
      </c>
      <c r="C44" s="216">
        <v>94302</v>
      </c>
      <c r="D44" s="216">
        <v>201621</v>
      </c>
      <c r="E44" s="216">
        <v>18218</v>
      </c>
      <c r="F44" s="216">
        <v>125070</v>
      </c>
    </row>
    <row r="45" spans="1:7" ht="14.4" customHeight="1">
      <c r="A45" s="269"/>
    </row>
    <row r="46" spans="1:7" ht="14.4" customHeight="1"/>
    <row r="47" spans="1:7" ht="24">
      <c r="A47" s="133" t="s">
        <v>759</v>
      </c>
      <c r="B47" s="133" t="s">
        <v>434</v>
      </c>
    </row>
    <row r="48" spans="1:7">
      <c r="A48" s="224" t="s">
        <v>203</v>
      </c>
      <c r="B48" s="224" t="s">
        <v>73</v>
      </c>
      <c r="C48" s="220">
        <v>44834</v>
      </c>
      <c r="D48" s="220">
        <v>44742</v>
      </c>
      <c r="E48" s="220" t="s">
        <v>842</v>
      </c>
    </row>
    <row r="49" spans="1:5">
      <c r="A49" s="232" t="s">
        <v>885</v>
      </c>
      <c r="B49" s="232" t="s">
        <v>488</v>
      </c>
      <c r="C49" s="233">
        <v>1092237</v>
      </c>
      <c r="D49" s="233">
        <v>1039127</v>
      </c>
      <c r="E49" s="233">
        <v>905846</v>
      </c>
    </row>
    <row r="50" spans="1:5">
      <c r="A50" s="162" t="s">
        <v>886</v>
      </c>
      <c r="B50" s="162" t="s">
        <v>27</v>
      </c>
      <c r="C50" s="163">
        <v>131431</v>
      </c>
      <c r="D50" s="163">
        <v>129155</v>
      </c>
      <c r="E50" s="163">
        <v>119588</v>
      </c>
    </row>
    <row r="51" spans="1:5">
      <c r="A51" s="162" t="s">
        <v>183</v>
      </c>
      <c r="B51" s="162" t="s">
        <v>475</v>
      </c>
      <c r="C51" s="163">
        <v>69952</v>
      </c>
      <c r="D51" s="163">
        <v>69764</v>
      </c>
      <c r="E51" s="163">
        <v>58393</v>
      </c>
    </row>
    <row r="52" spans="1:5">
      <c r="A52" s="162" t="s">
        <v>887</v>
      </c>
      <c r="B52" s="162" t="s">
        <v>416</v>
      </c>
      <c r="C52" s="163">
        <v>449468</v>
      </c>
      <c r="D52" s="163">
        <v>434055</v>
      </c>
      <c r="E52" s="163">
        <v>350195</v>
      </c>
    </row>
    <row r="53" spans="1:5">
      <c r="A53" s="162" t="s">
        <v>184</v>
      </c>
      <c r="B53" s="162" t="s">
        <v>29</v>
      </c>
      <c r="C53" s="163">
        <v>56438</v>
      </c>
      <c r="D53" s="163">
        <v>56438</v>
      </c>
      <c r="E53" s="163">
        <v>56438</v>
      </c>
    </row>
    <row r="54" spans="1:5">
      <c r="A54" s="162" t="s">
        <v>679</v>
      </c>
      <c r="B54" s="162" t="s">
        <v>30</v>
      </c>
      <c r="C54" s="163">
        <v>42961</v>
      </c>
      <c r="D54" s="163">
        <v>43655</v>
      </c>
      <c r="E54" s="163">
        <v>44634</v>
      </c>
    </row>
    <row r="55" spans="1:5">
      <c r="A55" s="162" t="s">
        <v>680</v>
      </c>
      <c r="B55" s="162" t="s">
        <v>674</v>
      </c>
      <c r="C55" s="163">
        <v>0</v>
      </c>
      <c r="D55" s="163">
        <v>0</v>
      </c>
      <c r="E55" s="163">
        <v>0</v>
      </c>
    </row>
    <row r="56" spans="1:5">
      <c r="A56" s="162" t="s">
        <v>888</v>
      </c>
      <c r="B56" s="162" t="s">
        <v>632</v>
      </c>
      <c r="C56" s="163">
        <v>72195</v>
      </c>
      <c r="D56" s="163">
        <v>67055</v>
      </c>
      <c r="E56" s="163">
        <v>38520</v>
      </c>
    </row>
    <row r="57" spans="1:5">
      <c r="A57" s="162" t="s">
        <v>189</v>
      </c>
      <c r="B57" s="162" t="s">
        <v>34</v>
      </c>
      <c r="C57" s="163">
        <v>197509</v>
      </c>
      <c r="D57" s="163">
        <v>173589</v>
      </c>
      <c r="E57" s="163">
        <v>178540</v>
      </c>
    </row>
    <row r="58" spans="1:5">
      <c r="A58" s="162" t="s">
        <v>889</v>
      </c>
      <c r="B58" s="162" t="s">
        <v>44</v>
      </c>
      <c r="C58" s="163">
        <v>29619</v>
      </c>
      <c r="D58" s="163">
        <v>24247</v>
      </c>
      <c r="E58" s="163">
        <v>11434</v>
      </c>
    </row>
    <row r="59" spans="1:5">
      <c r="A59" s="162" t="s">
        <v>890</v>
      </c>
      <c r="B59" s="162" t="s">
        <v>35</v>
      </c>
      <c r="C59" s="163">
        <v>41877</v>
      </c>
      <c r="D59" s="163">
        <v>40435</v>
      </c>
      <c r="E59" s="163">
        <v>47418</v>
      </c>
    </row>
    <row r="60" spans="1:5">
      <c r="A60" s="162" t="s">
        <v>196</v>
      </c>
      <c r="B60" s="162" t="s">
        <v>490</v>
      </c>
      <c r="C60" s="163">
        <v>787</v>
      </c>
      <c r="D60" s="163">
        <v>734</v>
      </c>
      <c r="E60" s="163">
        <v>686</v>
      </c>
    </row>
    <row r="61" spans="1:5">
      <c r="A61" s="232" t="s">
        <v>891</v>
      </c>
      <c r="B61" s="232" t="s">
        <v>489</v>
      </c>
      <c r="C61" s="233">
        <v>1138568</v>
      </c>
      <c r="D61" s="233">
        <v>1157539</v>
      </c>
      <c r="E61" s="233">
        <v>1252889</v>
      </c>
    </row>
    <row r="62" spans="1:5">
      <c r="A62" s="162" t="s">
        <v>193</v>
      </c>
      <c r="B62" s="162" t="s">
        <v>38</v>
      </c>
      <c r="C62" s="163">
        <v>14492</v>
      </c>
      <c r="D62" s="163">
        <v>15136</v>
      </c>
      <c r="E62" s="163">
        <v>15886</v>
      </c>
    </row>
    <row r="63" spans="1:5">
      <c r="A63" s="162" t="s">
        <v>194</v>
      </c>
      <c r="B63" s="162" t="s">
        <v>39</v>
      </c>
      <c r="C63" s="163">
        <v>147246</v>
      </c>
      <c r="D63" s="163">
        <v>63220</v>
      </c>
      <c r="E63" s="163">
        <v>125293</v>
      </c>
    </row>
    <row r="64" spans="1:5">
      <c r="A64" s="162" t="s">
        <v>892</v>
      </c>
      <c r="B64" s="162" t="s">
        <v>40</v>
      </c>
      <c r="C64" s="163">
        <v>1332</v>
      </c>
      <c r="D64" s="163">
        <v>2454</v>
      </c>
      <c r="E64" s="163">
        <v>98</v>
      </c>
    </row>
    <row r="65" spans="1:5">
      <c r="A65" s="162" t="s">
        <v>196</v>
      </c>
      <c r="B65" s="162" t="s">
        <v>490</v>
      </c>
      <c r="C65" s="163">
        <v>48536</v>
      </c>
      <c r="D65" s="163">
        <v>51411</v>
      </c>
      <c r="E65" s="163">
        <v>113498</v>
      </c>
    </row>
    <row r="66" spans="1:5">
      <c r="A66" s="162" t="s">
        <v>189</v>
      </c>
      <c r="B66" s="162" t="s">
        <v>34</v>
      </c>
      <c r="C66" s="163">
        <v>289662</v>
      </c>
      <c r="D66" s="163">
        <v>319572</v>
      </c>
      <c r="E66" s="163">
        <v>307765</v>
      </c>
    </row>
    <row r="67" spans="1:5">
      <c r="A67" s="162" t="s">
        <v>889</v>
      </c>
      <c r="B67" s="162" t="s">
        <v>44</v>
      </c>
      <c r="C67" s="163">
        <v>28067</v>
      </c>
      <c r="D67" s="163">
        <v>20717</v>
      </c>
      <c r="E67" s="163">
        <v>13763</v>
      </c>
    </row>
    <row r="68" spans="1:5">
      <c r="A68" s="267" t="s">
        <v>200</v>
      </c>
      <c r="B68" s="162" t="s">
        <v>482</v>
      </c>
      <c r="C68" s="163">
        <v>198689</v>
      </c>
      <c r="D68" s="163">
        <v>685029</v>
      </c>
      <c r="E68" s="163">
        <v>411586</v>
      </c>
    </row>
    <row r="69" spans="1:5">
      <c r="A69" s="162" t="s">
        <v>893</v>
      </c>
      <c r="B69" s="162" t="s">
        <v>483</v>
      </c>
      <c r="C69" s="163">
        <v>410544</v>
      </c>
      <c r="D69" s="163">
        <v>0</v>
      </c>
      <c r="E69" s="163">
        <v>265000</v>
      </c>
    </row>
    <row r="70" spans="1:5">
      <c r="A70" s="162" t="s">
        <v>681</v>
      </c>
      <c r="B70" s="162" t="s">
        <v>675</v>
      </c>
      <c r="C70" s="163">
        <v>0</v>
      </c>
      <c r="D70" s="163">
        <v>0</v>
      </c>
      <c r="E70" s="163">
        <v>0</v>
      </c>
    </row>
    <row r="71" spans="1:5">
      <c r="A71" s="232" t="s">
        <v>532</v>
      </c>
      <c r="B71" s="232" t="s">
        <v>491</v>
      </c>
      <c r="C71" s="233">
        <v>2230805</v>
      </c>
      <c r="D71" s="233">
        <v>2196666</v>
      </c>
      <c r="E71" s="233">
        <v>2158735</v>
      </c>
    </row>
    <row r="72" spans="1:5">
      <c r="C72" s="277"/>
      <c r="D72" s="278"/>
      <c r="E72" s="278"/>
    </row>
    <row r="73" spans="1:5">
      <c r="A73" s="224" t="s">
        <v>944</v>
      </c>
      <c r="B73" s="224" t="s">
        <v>48</v>
      </c>
      <c r="C73" s="220">
        <v>44834</v>
      </c>
      <c r="D73" s="220">
        <v>44742</v>
      </c>
      <c r="E73" s="220">
        <v>44561</v>
      </c>
    </row>
    <row r="74" spans="1:5">
      <c r="A74" s="232" t="s">
        <v>533</v>
      </c>
      <c r="B74" s="232" t="s">
        <v>518</v>
      </c>
      <c r="C74" s="233">
        <v>1998523</v>
      </c>
      <c r="D74" s="233">
        <v>1903244</v>
      </c>
      <c r="E74" s="233">
        <v>1894356</v>
      </c>
    </row>
    <row r="75" spans="1:5">
      <c r="A75" s="232" t="s">
        <v>951</v>
      </c>
      <c r="B75" s="232" t="s">
        <v>952</v>
      </c>
      <c r="C75" s="233">
        <v>1998523</v>
      </c>
      <c r="D75" s="233">
        <v>1903244</v>
      </c>
      <c r="E75" s="233">
        <v>1894356</v>
      </c>
    </row>
    <row r="76" spans="1:5">
      <c r="A76" s="162" t="s">
        <v>206</v>
      </c>
      <c r="B76" s="162" t="s">
        <v>51</v>
      </c>
      <c r="C76" s="163">
        <v>100739</v>
      </c>
      <c r="D76" s="163">
        <v>100739</v>
      </c>
      <c r="E76" s="163">
        <v>100739</v>
      </c>
    </row>
    <row r="77" spans="1:5">
      <c r="A77" s="162" t="s">
        <v>470</v>
      </c>
      <c r="B77" s="162" t="s">
        <v>519</v>
      </c>
      <c r="C77" s="163">
        <v>1530035</v>
      </c>
      <c r="D77" s="163">
        <v>1560842</v>
      </c>
      <c r="E77" s="163">
        <v>1425647</v>
      </c>
    </row>
    <row r="78" spans="1:5">
      <c r="A78" s="162" t="s">
        <v>896</v>
      </c>
      <c r="B78" s="162" t="s">
        <v>803</v>
      </c>
      <c r="C78" s="163">
        <v>115909</v>
      </c>
      <c r="D78" s="163">
        <v>115909</v>
      </c>
      <c r="E78" s="163">
        <v>115909</v>
      </c>
    </row>
    <row r="79" spans="1:5">
      <c r="A79" s="162" t="s">
        <v>897</v>
      </c>
      <c r="B79" s="162" t="s">
        <v>54</v>
      </c>
      <c r="C79" s="163">
        <v>36990</v>
      </c>
      <c r="D79" s="163">
        <v>42323</v>
      </c>
      <c r="E79" s="163">
        <v>47994</v>
      </c>
    </row>
    <row r="80" spans="1:5">
      <c r="A80" s="162" t="s">
        <v>898</v>
      </c>
      <c r="B80" s="162" t="s">
        <v>520</v>
      </c>
      <c r="C80" s="163">
        <v>5039</v>
      </c>
      <c r="D80" s="163">
        <v>3143</v>
      </c>
      <c r="E80" s="163">
        <v>1591</v>
      </c>
    </row>
    <row r="81" spans="1:5">
      <c r="A81" s="162" t="s">
        <v>211</v>
      </c>
      <c r="B81" s="162" t="s">
        <v>56</v>
      </c>
      <c r="C81" s="163">
        <v>-2651</v>
      </c>
      <c r="D81" s="163">
        <v>-33458</v>
      </c>
      <c r="E81" s="163">
        <v>-6432</v>
      </c>
    </row>
    <row r="82" spans="1:5">
      <c r="A82" s="162" t="s">
        <v>899</v>
      </c>
      <c r="B82" s="162" t="s">
        <v>57</v>
      </c>
      <c r="C82" s="163">
        <v>212462</v>
      </c>
      <c r="D82" s="163">
        <v>113746</v>
      </c>
      <c r="E82" s="163">
        <v>208908</v>
      </c>
    </row>
    <row r="83" spans="1:5">
      <c r="A83" s="215" t="s">
        <v>900</v>
      </c>
      <c r="B83" s="215" t="s">
        <v>58</v>
      </c>
      <c r="C83" s="279"/>
      <c r="D83" s="221"/>
      <c r="E83" s="221"/>
    </row>
    <row r="84" spans="1:5">
      <c r="A84" s="232" t="s">
        <v>901</v>
      </c>
      <c r="B84" s="232" t="s">
        <v>521</v>
      </c>
      <c r="C84" s="233">
        <v>35584</v>
      </c>
      <c r="D84" s="233">
        <v>32729</v>
      </c>
      <c r="E84" s="233">
        <v>36112</v>
      </c>
    </row>
    <row r="85" spans="1:5">
      <c r="A85" s="162" t="s">
        <v>216</v>
      </c>
      <c r="B85" s="162" t="s">
        <v>61</v>
      </c>
      <c r="C85" s="163">
        <v>23919</v>
      </c>
      <c r="D85" s="163">
        <v>23614</v>
      </c>
      <c r="E85" s="163">
        <v>21080</v>
      </c>
    </row>
    <row r="86" spans="1:5">
      <c r="A86" s="162" t="s">
        <v>225</v>
      </c>
      <c r="B86" s="162" t="s">
        <v>62</v>
      </c>
      <c r="C86" s="163">
        <v>2680</v>
      </c>
      <c r="D86" s="163">
        <v>2740</v>
      </c>
      <c r="E86" s="163">
        <v>2860</v>
      </c>
    </row>
    <row r="87" spans="1:5">
      <c r="A87" s="162" t="s">
        <v>218</v>
      </c>
      <c r="B87" s="162" t="s">
        <v>63</v>
      </c>
      <c r="C87" s="163">
        <v>0</v>
      </c>
      <c r="D87" s="163">
        <v>0</v>
      </c>
      <c r="E87" s="163">
        <v>0</v>
      </c>
    </row>
    <row r="88" spans="1:5">
      <c r="A88" s="162" t="s">
        <v>902</v>
      </c>
      <c r="B88" s="162" t="s">
        <v>64</v>
      </c>
      <c r="C88" s="163">
        <v>4135</v>
      </c>
      <c r="D88" s="163">
        <v>5504</v>
      </c>
      <c r="E88" s="163">
        <v>6424</v>
      </c>
    </row>
    <row r="89" spans="1:5">
      <c r="A89" s="162" t="s">
        <v>903</v>
      </c>
      <c r="B89" s="162" t="s">
        <v>522</v>
      </c>
      <c r="C89" s="163">
        <v>380</v>
      </c>
      <c r="D89" s="163">
        <v>380</v>
      </c>
      <c r="E89" s="163">
        <v>380</v>
      </c>
    </row>
    <row r="90" spans="1:5">
      <c r="A90" s="162" t="s">
        <v>539</v>
      </c>
      <c r="B90" s="162" t="s">
        <v>66</v>
      </c>
      <c r="C90" s="163">
        <v>4470</v>
      </c>
      <c r="D90" s="163">
        <v>491</v>
      </c>
      <c r="E90" s="163">
        <v>5368</v>
      </c>
    </row>
    <row r="91" spans="1:5">
      <c r="A91" s="232" t="s">
        <v>904</v>
      </c>
      <c r="B91" s="232" t="s">
        <v>523</v>
      </c>
      <c r="C91" s="233">
        <v>196698</v>
      </c>
      <c r="D91" s="233">
        <v>260693</v>
      </c>
      <c r="E91" s="233">
        <v>228267</v>
      </c>
    </row>
    <row r="92" spans="1:5">
      <c r="A92" s="162" t="s">
        <v>215</v>
      </c>
      <c r="B92" s="162" t="s">
        <v>60</v>
      </c>
      <c r="C92" s="163">
        <v>0</v>
      </c>
      <c r="D92" s="163">
        <v>0</v>
      </c>
      <c r="E92" s="163">
        <v>0</v>
      </c>
    </row>
    <row r="93" spans="1:5">
      <c r="A93" s="162" t="s">
        <v>216</v>
      </c>
      <c r="B93" s="162" t="s">
        <v>61</v>
      </c>
      <c r="C93" s="163">
        <v>38591</v>
      </c>
      <c r="D93" s="163">
        <v>29724</v>
      </c>
      <c r="E93" s="163">
        <v>25802</v>
      </c>
    </row>
    <row r="94" spans="1:5">
      <c r="A94" s="162" t="s">
        <v>905</v>
      </c>
      <c r="B94" s="162" t="s">
        <v>68</v>
      </c>
      <c r="C94" s="163">
        <v>67726</v>
      </c>
      <c r="D94" s="163">
        <v>64042</v>
      </c>
      <c r="E94" s="163">
        <v>53380</v>
      </c>
    </row>
    <row r="95" spans="1:5">
      <c r="A95" s="162" t="s">
        <v>538</v>
      </c>
      <c r="B95" s="162" t="s">
        <v>69</v>
      </c>
      <c r="C95" s="163">
        <v>6468</v>
      </c>
      <c r="D95" s="163">
        <v>0</v>
      </c>
      <c r="E95" s="163">
        <v>24446</v>
      </c>
    </row>
    <row r="96" spans="1:5">
      <c r="A96" s="162" t="s">
        <v>225</v>
      </c>
      <c r="B96" s="162" t="s">
        <v>524</v>
      </c>
      <c r="C96" s="163">
        <v>8879</v>
      </c>
      <c r="D96" s="163">
        <v>110322</v>
      </c>
      <c r="E96" s="163">
        <v>10042</v>
      </c>
    </row>
    <row r="97" spans="1:6">
      <c r="A97" s="162" t="s">
        <v>902</v>
      </c>
      <c r="B97" s="162" t="s">
        <v>64</v>
      </c>
      <c r="C97" s="163">
        <v>20632</v>
      </c>
      <c r="D97" s="163">
        <v>17682</v>
      </c>
      <c r="E97" s="163">
        <v>31548</v>
      </c>
    </row>
    <row r="98" spans="1:6">
      <c r="A98" s="162" t="s">
        <v>903</v>
      </c>
      <c r="B98" s="162" t="s">
        <v>522</v>
      </c>
      <c r="C98" s="163">
        <v>7</v>
      </c>
      <c r="D98" s="163">
        <v>7</v>
      </c>
      <c r="E98" s="163">
        <v>7</v>
      </c>
    </row>
    <row r="99" spans="1:6">
      <c r="A99" s="162" t="s">
        <v>539</v>
      </c>
      <c r="B99" s="162" t="s">
        <v>66</v>
      </c>
      <c r="C99" s="163">
        <v>54395</v>
      </c>
      <c r="D99" s="163">
        <v>38916</v>
      </c>
      <c r="E99" s="163">
        <v>83042</v>
      </c>
    </row>
    <row r="100" spans="1:6">
      <c r="A100" s="232" t="s">
        <v>894</v>
      </c>
      <c r="B100" s="232" t="s">
        <v>525</v>
      </c>
      <c r="C100" s="233">
        <v>2230805</v>
      </c>
      <c r="D100" s="233">
        <v>2196666</v>
      </c>
      <c r="E100" s="233">
        <v>2158735</v>
      </c>
    </row>
    <row r="101" spans="1:6">
      <c r="A101" s="158" t="s">
        <v>943</v>
      </c>
    </row>
    <row r="103" spans="1:6" ht="24">
      <c r="A103" s="133" t="s">
        <v>760</v>
      </c>
      <c r="B103" s="133" t="s">
        <v>436</v>
      </c>
      <c r="E103" s="280"/>
    </row>
    <row r="104" spans="1:6" ht="20.399999999999999">
      <c r="A104" s="224" t="s">
        <v>280</v>
      </c>
      <c r="B104" s="224" t="s">
        <v>119</v>
      </c>
      <c r="C104" s="214" t="s">
        <v>947</v>
      </c>
      <c r="D104" s="214" t="s">
        <v>948</v>
      </c>
      <c r="E104" s="214" t="s">
        <v>826</v>
      </c>
      <c r="F104" s="214" t="s">
        <v>953</v>
      </c>
    </row>
    <row r="105" spans="1:6">
      <c r="A105" s="222" t="s">
        <v>542</v>
      </c>
      <c r="B105" s="222" t="s">
        <v>74</v>
      </c>
      <c r="C105" s="5"/>
      <c r="D105" s="5"/>
      <c r="E105" s="5"/>
      <c r="F105" s="5"/>
    </row>
    <row r="106" spans="1:6">
      <c r="A106" s="223" t="s">
        <v>876</v>
      </c>
      <c r="B106" s="223" t="s">
        <v>738</v>
      </c>
      <c r="C106" s="5">
        <v>98704</v>
      </c>
      <c r="D106" s="5">
        <v>212462</v>
      </c>
      <c r="E106" s="5">
        <v>16342</v>
      </c>
      <c r="F106" s="5">
        <v>121390</v>
      </c>
    </row>
    <row r="107" spans="1:6">
      <c r="A107" s="223" t="s">
        <v>233</v>
      </c>
      <c r="B107" s="223" t="s">
        <v>75</v>
      </c>
      <c r="C107" s="5">
        <v>-42149</v>
      </c>
      <c r="D107" s="5">
        <v>-18150</v>
      </c>
      <c r="E107" s="5">
        <v>75887</v>
      </c>
      <c r="F107" s="5">
        <v>841713</v>
      </c>
    </row>
    <row r="108" spans="1:6">
      <c r="A108" s="170" t="s">
        <v>906</v>
      </c>
      <c r="B108" s="170" t="s">
        <v>745</v>
      </c>
      <c r="C108" s="168">
        <v>3425</v>
      </c>
      <c r="D108" s="168">
        <v>10771</v>
      </c>
      <c r="E108" s="168">
        <v>4396</v>
      </c>
      <c r="F108" s="168">
        <v>13284</v>
      </c>
    </row>
    <row r="109" spans="1:6">
      <c r="A109" s="170" t="s">
        <v>907</v>
      </c>
      <c r="B109" s="170" t="s">
        <v>845</v>
      </c>
      <c r="C109" s="168">
        <v>48325</v>
      </c>
      <c r="D109" s="168">
        <v>84541</v>
      </c>
      <c r="E109" s="168">
        <v>22876</v>
      </c>
      <c r="F109" s="168">
        <v>69383</v>
      </c>
    </row>
    <row r="110" spans="1:6">
      <c r="A110" s="170" t="s">
        <v>908</v>
      </c>
      <c r="B110" s="170" t="s">
        <v>817</v>
      </c>
      <c r="C110" s="168">
        <v>-19888</v>
      </c>
      <c r="D110" s="168">
        <v>-24769</v>
      </c>
      <c r="E110" s="168">
        <v>-9705</v>
      </c>
      <c r="F110" s="168">
        <v>-11719</v>
      </c>
    </row>
    <row r="111" spans="1:6">
      <c r="A111" s="170" t="s">
        <v>909</v>
      </c>
      <c r="B111" s="170" t="s">
        <v>78</v>
      </c>
      <c r="C111" s="168">
        <v>-9168</v>
      </c>
      <c r="D111" s="168">
        <v>-26719</v>
      </c>
      <c r="E111" s="168">
        <v>-17</v>
      </c>
      <c r="F111" s="168">
        <v>332</v>
      </c>
    </row>
    <row r="112" spans="1:6">
      <c r="A112" s="170" t="s">
        <v>910</v>
      </c>
      <c r="B112" s="170" t="s">
        <v>564</v>
      </c>
      <c r="C112" s="168">
        <v>13796</v>
      </c>
      <c r="D112" s="168">
        <v>15282</v>
      </c>
      <c r="E112" s="168">
        <v>9460</v>
      </c>
      <c r="F112" s="168">
        <v>14111</v>
      </c>
    </row>
    <row r="113" spans="1:6">
      <c r="A113" s="170" t="s">
        <v>911</v>
      </c>
      <c r="B113" s="170" t="s">
        <v>80</v>
      </c>
      <c r="C113" s="168">
        <v>13275</v>
      </c>
      <c r="D113" s="168">
        <v>-36914</v>
      </c>
      <c r="E113" s="168">
        <v>-49463</v>
      </c>
      <c r="F113" s="168">
        <v>-285827</v>
      </c>
    </row>
    <row r="114" spans="1:6">
      <c r="A114" s="170" t="s">
        <v>912</v>
      </c>
      <c r="B114" s="170" t="s">
        <v>81</v>
      </c>
      <c r="C114" s="168">
        <v>644</v>
      </c>
      <c r="D114" s="168">
        <v>1394</v>
      </c>
      <c r="E114" s="168">
        <v>339</v>
      </c>
      <c r="F114" s="168">
        <v>-9607</v>
      </c>
    </row>
    <row r="115" spans="1:6">
      <c r="A115" s="170" t="s">
        <v>913</v>
      </c>
      <c r="B115" s="170" t="s">
        <v>82</v>
      </c>
      <c r="C115" s="168">
        <v>-87658</v>
      </c>
      <c r="D115" s="168">
        <v>-15016</v>
      </c>
      <c r="E115" s="168">
        <v>88877</v>
      </c>
      <c r="F115" s="168">
        <v>1118518</v>
      </c>
    </row>
    <row r="116" spans="1:6">
      <c r="A116" s="170" t="s">
        <v>914</v>
      </c>
      <c r="B116" s="170" t="s">
        <v>846</v>
      </c>
      <c r="C116" s="168">
        <v>4762</v>
      </c>
      <c r="D116" s="168">
        <v>12285</v>
      </c>
      <c r="E116" s="168">
        <v>12747</v>
      </c>
      <c r="F116" s="168">
        <v>-76816</v>
      </c>
    </row>
    <row r="117" spans="1:6">
      <c r="A117" s="170" t="s">
        <v>241</v>
      </c>
      <c r="B117" s="170" t="s">
        <v>130</v>
      </c>
      <c r="C117" s="168">
        <v>-11201</v>
      </c>
      <c r="D117" s="168">
        <v>-45874</v>
      </c>
      <c r="E117" s="168">
        <v>-12971</v>
      </c>
      <c r="F117" s="168">
        <v>-18152</v>
      </c>
    </row>
    <row r="118" spans="1:6">
      <c r="A118" s="170" t="s">
        <v>242</v>
      </c>
      <c r="B118" s="170" t="s">
        <v>84</v>
      </c>
      <c r="C118" s="168">
        <v>1539</v>
      </c>
      <c r="D118" s="168">
        <v>6869</v>
      </c>
      <c r="E118" s="168">
        <v>9348</v>
      </c>
      <c r="F118" s="168">
        <v>28206</v>
      </c>
    </row>
    <row r="119" spans="1:6">
      <c r="A119" s="223" t="s">
        <v>915</v>
      </c>
      <c r="B119" s="223" t="s">
        <v>85</v>
      </c>
      <c r="C119" s="5">
        <v>56555</v>
      </c>
      <c r="D119" s="5">
        <v>194312</v>
      </c>
      <c r="E119" s="5">
        <v>92229</v>
      </c>
      <c r="F119" s="5">
        <v>963103</v>
      </c>
    </row>
    <row r="120" spans="1:6">
      <c r="A120" s="170" t="s">
        <v>875</v>
      </c>
      <c r="B120" s="170" t="s">
        <v>859</v>
      </c>
      <c r="C120" s="168">
        <v>6612</v>
      </c>
      <c r="D120" s="168">
        <v>21823</v>
      </c>
      <c r="E120" s="168">
        <v>375</v>
      </c>
      <c r="F120" s="168">
        <v>11191</v>
      </c>
    </row>
    <row r="121" spans="1:6">
      <c r="A121" s="170" t="s">
        <v>787</v>
      </c>
      <c r="B121" s="170" t="s">
        <v>788</v>
      </c>
      <c r="C121" s="168">
        <v>6722</v>
      </c>
      <c r="D121" s="168">
        <v>31356</v>
      </c>
      <c r="E121" s="168">
        <v>-317</v>
      </c>
      <c r="F121" s="168">
        <v>-314</v>
      </c>
    </row>
    <row r="122" spans="1:6">
      <c r="A122" s="170" t="s">
        <v>916</v>
      </c>
      <c r="B122" s="170" t="s">
        <v>748</v>
      </c>
      <c r="C122" s="168">
        <v>-454</v>
      </c>
      <c r="D122" s="168">
        <v>-35407</v>
      </c>
      <c r="E122" s="168">
        <v>-6456</v>
      </c>
      <c r="F122" s="168">
        <v>-7689</v>
      </c>
    </row>
    <row r="123" spans="1:6">
      <c r="A123" s="222" t="s">
        <v>917</v>
      </c>
      <c r="B123" s="222" t="s">
        <v>569</v>
      </c>
      <c r="C123" s="5">
        <v>69435</v>
      </c>
      <c r="D123" s="5">
        <v>212084</v>
      </c>
      <c r="E123" s="5">
        <v>85831</v>
      </c>
      <c r="F123" s="5">
        <v>966291</v>
      </c>
    </row>
    <row r="124" spans="1:6">
      <c r="A124" s="222" t="s">
        <v>918</v>
      </c>
      <c r="B124" s="222" t="s">
        <v>88</v>
      </c>
      <c r="C124" s="5"/>
      <c r="D124" s="5"/>
      <c r="E124" s="5"/>
      <c r="F124" s="5"/>
    </row>
    <row r="125" spans="1:6">
      <c r="A125" s="223" t="s">
        <v>919</v>
      </c>
      <c r="B125" s="223" t="s">
        <v>89</v>
      </c>
      <c r="C125" s="5">
        <v>92054</v>
      </c>
      <c r="D125" s="5">
        <v>553821</v>
      </c>
      <c r="E125" s="5">
        <v>506</v>
      </c>
      <c r="F125" s="5">
        <v>239764</v>
      </c>
    </row>
    <row r="126" spans="1:6">
      <c r="A126" s="170" t="s">
        <v>920</v>
      </c>
      <c r="B126" s="170" t="s">
        <v>487</v>
      </c>
      <c r="C126" s="168">
        <v>260</v>
      </c>
      <c r="D126" s="168">
        <v>274</v>
      </c>
      <c r="E126" s="168">
        <v>6</v>
      </c>
      <c r="F126" s="168">
        <v>14</v>
      </c>
    </row>
    <row r="127" spans="1:6">
      <c r="A127" s="170" t="s">
        <v>657</v>
      </c>
      <c r="B127" s="170" t="s">
        <v>654</v>
      </c>
      <c r="C127" s="168">
        <v>0</v>
      </c>
      <c r="D127" s="168">
        <v>0</v>
      </c>
      <c r="E127" s="168">
        <v>0</v>
      </c>
      <c r="F127" s="168">
        <v>0</v>
      </c>
    </row>
    <row r="128" spans="1:6">
      <c r="A128" s="170" t="s">
        <v>710</v>
      </c>
      <c r="B128" s="170" t="s">
        <v>705</v>
      </c>
      <c r="C128" s="168">
        <v>0</v>
      </c>
      <c r="D128" s="168">
        <v>0</v>
      </c>
      <c r="E128" s="168">
        <v>0</v>
      </c>
      <c r="F128" s="168">
        <v>0</v>
      </c>
    </row>
    <row r="129" spans="1:6">
      <c r="A129" s="170" t="s">
        <v>252</v>
      </c>
      <c r="B129" s="170" t="s">
        <v>92</v>
      </c>
      <c r="C129" s="168">
        <v>0</v>
      </c>
      <c r="D129" s="168">
        <v>0</v>
      </c>
      <c r="E129" s="168">
        <v>0</v>
      </c>
      <c r="F129" s="168">
        <v>0</v>
      </c>
    </row>
    <row r="130" spans="1:6">
      <c r="A130" s="170" t="s">
        <v>828</v>
      </c>
      <c r="B130" s="170" t="s">
        <v>823</v>
      </c>
      <c r="C130" s="168">
        <v>0</v>
      </c>
      <c r="D130" s="168">
        <v>76</v>
      </c>
      <c r="E130" s="168">
        <v>19</v>
      </c>
      <c r="F130" s="168">
        <v>19</v>
      </c>
    </row>
    <row r="131" spans="1:6">
      <c r="A131" s="170" t="s">
        <v>861</v>
      </c>
      <c r="B131" s="170" t="s">
        <v>849</v>
      </c>
      <c r="C131" s="168">
        <v>0</v>
      </c>
      <c r="D131" s="168">
        <v>12202</v>
      </c>
      <c r="E131" s="168">
        <v>0</v>
      </c>
      <c r="F131" s="168">
        <v>0</v>
      </c>
    </row>
    <row r="132" spans="1:6">
      <c r="A132" s="170" t="s">
        <v>921</v>
      </c>
      <c r="B132" s="170" t="s">
        <v>615</v>
      </c>
      <c r="C132" s="168">
        <v>0</v>
      </c>
      <c r="D132" s="168">
        <v>265000</v>
      </c>
      <c r="E132" s="168">
        <v>0</v>
      </c>
      <c r="F132" s="168">
        <v>164368</v>
      </c>
    </row>
    <row r="133" spans="1:6">
      <c r="A133" s="170" t="s">
        <v>922</v>
      </c>
      <c r="B133" s="170" t="s">
        <v>789</v>
      </c>
      <c r="C133" s="168">
        <v>84853</v>
      </c>
      <c r="D133" s="168">
        <v>257943</v>
      </c>
      <c r="E133" s="168">
        <v>0</v>
      </c>
      <c r="F133" s="168">
        <v>66628</v>
      </c>
    </row>
    <row r="134" spans="1:6">
      <c r="A134" s="170" t="s">
        <v>775</v>
      </c>
      <c r="B134" s="170" t="s">
        <v>779</v>
      </c>
      <c r="C134" s="168">
        <v>1147</v>
      </c>
      <c r="D134" s="168">
        <v>3250</v>
      </c>
      <c r="E134" s="168">
        <v>445</v>
      </c>
      <c r="F134" s="168">
        <v>725</v>
      </c>
    </row>
    <row r="135" spans="1:6">
      <c r="A135" s="170" t="s">
        <v>839</v>
      </c>
      <c r="B135" s="170" t="s">
        <v>840</v>
      </c>
      <c r="C135" s="168">
        <v>5794</v>
      </c>
      <c r="D135" s="168">
        <v>14811</v>
      </c>
      <c r="E135" s="168">
        <v>0</v>
      </c>
      <c r="F135" s="168">
        <v>41</v>
      </c>
    </row>
    <row r="136" spans="1:6">
      <c r="A136" s="170" t="s">
        <v>923</v>
      </c>
      <c r="B136" s="170" t="s">
        <v>791</v>
      </c>
      <c r="C136" s="168">
        <v>0</v>
      </c>
      <c r="D136" s="168">
        <v>0</v>
      </c>
      <c r="E136" s="168">
        <v>0</v>
      </c>
      <c r="F136" s="168">
        <v>7887</v>
      </c>
    </row>
    <row r="137" spans="1:6">
      <c r="A137" s="170" t="s">
        <v>924</v>
      </c>
      <c r="B137" s="170" t="s">
        <v>792</v>
      </c>
      <c r="C137" s="168">
        <v>0</v>
      </c>
      <c r="D137" s="168">
        <v>265</v>
      </c>
      <c r="E137" s="168">
        <v>36</v>
      </c>
      <c r="F137" s="168">
        <v>82</v>
      </c>
    </row>
    <row r="138" spans="1:6">
      <c r="A138" s="223" t="s">
        <v>925</v>
      </c>
      <c r="B138" s="223" t="s">
        <v>94</v>
      </c>
      <c r="C138" s="5">
        <v>546181</v>
      </c>
      <c r="D138" s="5">
        <v>875014</v>
      </c>
      <c r="E138" s="5">
        <v>63738</v>
      </c>
      <c r="F138" s="5">
        <v>574103</v>
      </c>
    </row>
    <row r="139" spans="1:6">
      <c r="A139" s="170" t="s">
        <v>926</v>
      </c>
      <c r="B139" s="170" t="s">
        <v>793</v>
      </c>
      <c r="C139" s="168">
        <v>10333</v>
      </c>
      <c r="D139" s="168">
        <v>35953</v>
      </c>
      <c r="E139" s="168">
        <v>5636</v>
      </c>
      <c r="F139" s="168">
        <v>23755</v>
      </c>
    </row>
    <row r="140" spans="1:6">
      <c r="A140" s="170" t="s">
        <v>887</v>
      </c>
      <c r="B140" s="170" t="s">
        <v>416</v>
      </c>
      <c r="C140" s="168">
        <v>55831</v>
      </c>
      <c r="D140" s="168">
        <v>145542</v>
      </c>
      <c r="E140" s="168">
        <v>26530</v>
      </c>
      <c r="F140" s="168">
        <v>135557</v>
      </c>
    </row>
    <row r="141" spans="1:6">
      <c r="A141" s="170" t="s">
        <v>658</v>
      </c>
      <c r="B141" s="170" t="s">
        <v>655</v>
      </c>
      <c r="C141" s="168"/>
      <c r="D141" s="168"/>
      <c r="E141" s="168"/>
      <c r="F141" s="168"/>
    </row>
    <row r="142" spans="1:6">
      <c r="A142" s="170" t="s">
        <v>927</v>
      </c>
      <c r="B142" s="170" t="s">
        <v>794</v>
      </c>
      <c r="C142" s="168">
        <v>0</v>
      </c>
      <c r="D142" s="168">
        <v>145</v>
      </c>
      <c r="E142" s="168">
        <v>595</v>
      </c>
      <c r="F142" s="168">
        <v>2000</v>
      </c>
    </row>
    <row r="143" spans="1:6">
      <c r="A143" s="170" t="s">
        <v>776</v>
      </c>
      <c r="B143" s="170" t="s">
        <v>780</v>
      </c>
      <c r="C143" s="168">
        <v>0</v>
      </c>
      <c r="D143" s="168">
        <v>3400</v>
      </c>
      <c r="E143" s="168">
        <v>600</v>
      </c>
      <c r="F143" s="168">
        <v>4340</v>
      </c>
    </row>
    <row r="144" spans="1:6">
      <c r="A144" s="170" t="s">
        <v>694</v>
      </c>
      <c r="B144" s="170" t="s">
        <v>628</v>
      </c>
      <c r="C144" s="168"/>
      <c r="D144" s="168"/>
      <c r="E144" s="168"/>
      <c r="F144" s="168"/>
    </row>
    <row r="145" spans="1:12">
      <c r="A145" s="170" t="s">
        <v>829</v>
      </c>
      <c r="B145" s="170" t="s">
        <v>824</v>
      </c>
      <c r="C145" s="168">
        <v>0</v>
      </c>
      <c r="D145" s="168">
        <v>0</v>
      </c>
      <c r="E145" s="168">
        <v>7679</v>
      </c>
      <c r="F145" s="168">
        <v>7679</v>
      </c>
    </row>
    <row r="146" spans="1:12">
      <c r="A146" s="170" t="s">
        <v>682</v>
      </c>
      <c r="B146" s="170" t="s">
        <v>676</v>
      </c>
      <c r="C146" s="168"/>
      <c r="D146" s="168"/>
      <c r="E146" s="168"/>
      <c r="F146" s="168"/>
    </row>
    <row r="147" spans="1:12">
      <c r="A147" s="170" t="s">
        <v>695</v>
      </c>
      <c r="B147" s="170" t="s">
        <v>572</v>
      </c>
      <c r="C147" s="168">
        <v>410544</v>
      </c>
      <c r="D147" s="168">
        <v>410544</v>
      </c>
      <c r="E147" s="168">
        <v>0</v>
      </c>
      <c r="F147" s="168">
        <v>50073</v>
      </c>
    </row>
    <row r="148" spans="1:12">
      <c r="A148" s="170" t="s">
        <v>929</v>
      </c>
      <c r="B148" s="170" t="s">
        <v>781</v>
      </c>
      <c r="C148" s="168">
        <v>57380</v>
      </c>
      <c r="D148" s="168">
        <v>225500</v>
      </c>
      <c r="E148" s="168">
        <v>22623</v>
      </c>
      <c r="F148" s="168">
        <v>350699</v>
      </c>
    </row>
    <row r="149" spans="1:12">
      <c r="A149" s="170" t="s">
        <v>930</v>
      </c>
      <c r="B149" s="170" t="s">
        <v>825</v>
      </c>
      <c r="C149" s="168">
        <v>9785</v>
      </c>
      <c r="D149" s="168">
        <v>25548</v>
      </c>
      <c r="E149" s="168">
        <v>75</v>
      </c>
      <c r="F149" s="168">
        <v>0</v>
      </c>
    </row>
    <row r="150" spans="1:12">
      <c r="A150" s="170" t="s">
        <v>928</v>
      </c>
      <c r="B150" s="170" t="s">
        <v>850</v>
      </c>
      <c r="C150" s="168">
        <v>2308</v>
      </c>
      <c r="D150" s="168">
        <v>28318</v>
      </c>
      <c r="E150" s="168">
        <v>0</v>
      </c>
      <c r="F150" s="168">
        <v>0</v>
      </c>
    </row>
    <row r="151" spans="1:12">
      <c r="A151" s="170" t="s">
        <v>931</v>
      </c>
      <c r="B151" s="170" t="s">
        <v>98</v>
      </c>
      <c r="C151" s="168">
        <v>0</v>
      </c>
      <c r="D151" s="168">
        <v>64</v>
      </c>
      <c r="E151" s="168">
        <v>0</v>
      </c>
      <c r="F151" s="168">
        <v>0</v>
      </c>
    </row>
    <row r="152" spans="1:12">
      <c r="A152" s="222" t="s">
        <v>932</v>
      </c>
      <c r="B152" s="222" t="s">
        <v>573</v>
      </c>
      <c r="C152" s="5">
        <v>-454127</v>
      </c>
      <c r="D152" s="5">
        <v>-321193</v>
      </c>
      <c r="E152" s="5">
        <v>-63232</v>
      </c>
      <c r="F152" s="5">
        <v>-334339</v>
      </c>
    </row>
    <row r="153" spans="1:12">
      <c r="A153" s="222" t="s">
        <v>933</v>
      </c>
      <c r="B153" s="222" t="s">
        <v>580</v>
      </c>
      <c r="C153" s="5"/>
      <c r="D153" s="5"/>
      <c r="E153" s="5"/>
      <c r="F153" s="5"/>
    </row>
    <row r="154" spans="1:12">
      <c r="A154" s="223" t="s">
        <v>919</v>
      </c>
      <c r="B154" s="223" t="s">
        <v>89</v>
      </c>
      <c r="C154" s="5">
        <v>10</v>
      </c>
      <c r="D154" s="5">
        <v>30</v>
      </c>
      <c r="E154" s="5">
        <v>10</v>
      </c>
      <c r="F154" s="5">
        <v>2179</v>
      </c>
    </row>
    <row r="155" spans="1:12">
      <c r="A155" s="170" t="s">
        <v>934</v>
      </c>
      <c r="B155" s="170" t="s">
        <v>806</v>
      </c>
      <c r="C155" s="168">
        <v>0</v>
      </c>
      <c r="D155" s="168">
        <v>0</v>
      </c>
      <c r="E155" s="168">
        <v>0</v>
      </c>
      <c r="F155" s="168">
        <v>2149</v>
      </c>
    </row>
    <row r="156" spans="1:12">
      <c r="A156" s="170" t="s">
        <v>215</v>
      </c>
      <c r="B156" s="170" t="s">
        <v>60</v>
      </c>
      <c r="C156" s="168">
        <v>0</v>
      </c>
      <c r="D156" s="168">
        <v>0</v>
      </c>
      <c r="E156" s="168">
        <v>0</v>
      </c>
      <c r="F156" s="168">
        <v>0</v>
      </c>
    </row>
    <row r="157" spans="1:12">
      <c r="A157" s="170" t="s">
        <v>935</v>
      </c>
      <c r="B157" s="170" t="s">
        <v>707</v>
      </c>
      <c r="C157" s="168">
        <v>10</v>
      </c>
      <c r="D157" s="168">
        <v>30</v>
      </c>
      <c r="E157" s="168">
        <v>10</v>
      </c>
      <c r="F157" s="168">
        <v>30</v>
      </c>
    </row>
    <row r="158" spans="1:12">
      <c r="A158" s="170" t="s">
        <v>659</v>
      </c>
      <c r="B158" s="170" t="s">
        <v>111</v>
      </c>
      <c r="C158" s="168">
        <v>0</v>
      </c>
      <c r="D158" s="168">
        <v>0</v>
      </c>
      <c r="E158" s="168">
        <v>0</v>
      </c>
      <c r="F158" s="168">
        <v>0</v>
      </c>
    </row>
    <row r="159" spans="1:12">
      <c r="A159" s="223" t="s">
        <v>925</v>
      </c>
      <c r="B159" s="223" t="s">
        <v>94</v>
      </c>
      <c r="C159" s="5">
        <v>101658</v>
      </c>
      <c r="D159" s="5">
        <v>103818</v>
      </c>
      <c r="E159" s="5">
        <v>1028</v>
      </c>
      <c r="F159" s="5">
        <v>506785</v>
      </c>
    </row>
    <row r="160" spans="1:12">
      <c r="A160" s="170" t="s">
        <v>629</v>
      </c>
      <c r="B160" s="170" t="s">
        <v>628</v>
      </c>
      <c r="C160" s="168">
        <v>0</v>
      </c>
      <c r="D160" s="168">
        <v>0</v>
      </c>
      <c r="E160" s="168">
        <v>0</v>
      </c>
      <c r="F160" s="168">
        <v>0</v>
      </c>
      <c r="L160" s="139"/>
    </row>
    <row r="161" spans="1:21">
      <c r="A161" s="170" t="s">
        <v>936</v>
      </c>
      <c r="B161" s="170" t="s">
        <v>105</v>
      </c>
      <c r="C161" s="168">
        <v>100739</v>
      </c>
      <c r="D161" s="168">
        <v>100739</v>
      </c>
      <c r="E161" s="168">
        <v>0</v>
      </c>
      <c r="F161" s="168">
        <v>503694</v>
      </c>
      <c r="L161" s="139"/>
    </row>
    <row r="162" spans="1:21">
      <c r="A162" s="170" t="s">
        <v>795</v>
      </c>
      <c r="B162" s="170" t="s">
        <v>810</v>
      </c>
      <c r="C162" s="168">
        <v>0</v>
      </c>
      <c r="D162" s="168">
        <v>0</v>
      </c>
      <c r="E162" s="168">
        <v>0</v>
      </c>
      <c r="F162" s="168">
        <v>0</v>
      </c>
      <c r="L162" s="139"/>
    </row>
    <row r="163" spans="1:21" ht="15" customHeight="1">
      <c r="A163" s="170" t="s">
        <v>937</v>
      </c>
      <c r="B163" s="170" t="s">
        <v>708</v>
      </c>
      <c r="C163" s="168">
        <v>782</v>
      </c>
      <c r="D163" s="168">
        <v>2675</v>
      </c>
      <c r="E163" s="168">
        <v>927</v>
      </c>
      <c r="F163" s="168">
        <v>2650</v>
      </c>
    </row>
    <row r="164" spans="1:21">
      <c r="A164" s="170" t="s">
        <v>271</v>
      </c>
      <c r="B164" s="170" t="s">
        <v>111</v>
      </c>
      <c r="C164" s="168">
        <v>137</v>
      </c>
      <c r="D164" s="168">
        <v>404</v>
      </c>
      <c r="E164" s="168">
        <v>101</v>
      </c>
      <c r="F164" s="168">
        <v>441</v>
      </c>
    </row>
    <row r="165" spans="1:21">
      <c r="A165" s="222" t="s">
        <v>938</v>
      </c>
      <c r="B165" s="222" t="s">
        <v>575</v>
      </c>
      <c r="C165" s="5">
        <v>-101648</v>
      </c>
      <c r="D165" s="5">
        <v>-103788</v>
      </c>
      <c r="E165" s="5">
        <v>-1018</v>
      </c>
      <c r="F165" s="5">
        <v>-504606</v>
      </c>
    </row>
    <row r="166" spans="1:21">
      <c r="A166" s="222" t="s">
        <v>939</v>
      </c>
      <c r="B166" s="222" t="s">
        <v>576</v>
      </c>
      <c r="C166" s="5">
        <v>-486340</v>
      </c>
      <c r="D166" s="5">
        <v>-212897</v>
      </c>
      <c r="E166" s="5">
        <v>21581</v>
      </c>
      <c r="F166" s="5">
        <v>127346</v>
      </c>
    </row>
    <row r="167" spans="1:21">
      <c r="A167" s="222" t="s">
        <v>940</v>
      </c>
      <c r="B167" s="222" t="s">
        <v>577</v>
      </c>
      <c r="C167" s="5">
        <v>-486340</v>
      </c>
      <c r="D167" s="5">
        <v>-212897</v>
      </c>
      <c r="E167" s="5">
        <v>21581</v>
      </c>
      <c r="F167" s="5">
        <v>127346</v>
      </c>
    </row>
    <row r="168" spans="1:21">
      <c r="A168" s="222" t="s">
        <v>941</v>
      </c>
      <c r="B168" s="222" t="s">
        <v>578</v>
      </c>
      <c r="C168" s="5">
        <v>685029</v>
      </c>
      <c r="D168" s="5">
        <v>411586</v>
      </c>
      <c r="E168" s="5">
        <v>669100</v>
      </c>
      <c r="F168" s="5">
        <v>563335</v>
      </c>
    </row>
    <row r="169" spans="1:21">
      <c r="A169" s="222" t="s">
        <v>942</v>
      </c>
      <c r="B169" s="222" t="s">
        <v>579</v>
      </c>
      <c r="C169" s="5">
        <v>198689</v>
      </c>
      <c r="D169" s="5">
        <v>198689</v>
      </c>
      <c r="E169" s="5">
        <v>690681</v>
      </c>
      <c r="F169" s="5">
        <v>690681</v>
      </c>
    </row>
    <row r="170" spans="1:21">
      <c r="A170" s="158" t="s">
        <v>943</v>
      </c>
      <c r="B170" s="149"/>
      <c r="C170" s="150"/>
      <c r="D170" s="150"/>
    </row>
    <row r="171" spans="1:21">
      <c r="A171" s="158"/>
      <c r="B171" s="149"/>
      <c r="C171" s="150"/>
      <c r="D171" s="150"/>
    </row>
    <row r="172" spans="1:21" ht="24">
      <c r="A172" s="133" t="s">
        <v>761</v>
      </c>
      <c r="B172" s="134" t="s">
        <v>604</v>
      </c>
      <c r="C172" s="324" t="s">
        <v>947</v>
      </c>
      <c r="D172" s="324"/>
      <c r="E172" s="324"/>
      <c r="F172" s="324"/>
      <c r="H172" s="324" t="s">
        <v>948</v>
      </c>
      <c r="I172" s="324"/>
      <c r="J172" s="324"/>
      <c r="K172" s="324"/>
      <c r="M172" s="312" t="s">
        <v>826</v>
      </c>
      <c r="N172" s="313"/>
      <c r="O172" s="313"/>
      <c r="P172" s="314"/>
      <c r="R172" s="312" t="s">
        <v>827</v>
      </c>
      <c r="S172" s="313"/>
      <c r="T172" s="313"/>
      <c r="U172" s="314"/>
    </row>
    <row r="173" spans="1:21" ht="48">
      <c r="A173" s="315" t="s">
        <v>403</v>
      </c>
      <c r="B173" s="316" t="s">
        <v>118</v>
      </c>
      <c r="C173" s="325" t="s">
        <v>413</v>
      </c>
      <c r="D173" s="325" t="s">
        <v>414</v>
      </c>
      <c r="E173" s="235" t="s">
        <v>120</v>
      </c>
      <c r="F173" s="235" t="s">
        <v>121</v>
      </c>
      <c r="H173" s="325" t="s">
        <v>413</v>
      </c>
      <c r="I173" s="325" t="s">
        <v>414</v>
      </c>
      <c r="J173" s="235" t="s">
        <v>120</v>
      </c>
      <c r="K173" s="235" t="s">
        <v>121</v>
      </c>
      <c r="M173" s="321" t="s">
        <v>413</v>
      </c>
      <c r="N173" s="321" t="s">
        <v>414</v>
      </c>
      <c r="O173" s="235" t="s">
        <v>120</v>
      </c>
      <c r="P173" s="235" t="s">
        <v>121</v>
      </c>
      <c r="R173" s="321" t="s">
        <v>413</v>
      </c>
      <c r="S173" s="321" t="s">
        <v>414</v>
      </c>
      <c r="T173" s="235" t="s">
        <v>120</v>
      </c>
      <c r="U173" s="235" t="s">
        <v>121</v>
      </c>
    </row>
    <row r="174" spans="1:21" ht="60">
      <c r="A174" s="315"/>
      <c r="B174" s="316"/>
      <c r="C174" s="325"/>
      <c r="D174" s="325"/>
      <c r="E174" s="235" t="s">
        <v>586</v>
      </c>
      <c r="F174" s="235" t="s">
        <v>285</v>
      </c>
      <c r="H174" s="325"/>
      <c r="I174" s="325"/>
      <c r="J174" s="235" t="s">
        <v>586</v>
      </c>
      <c r="K174" s="235" t="s">
        <v>285</v>
      </c>
      <c r="M174" s="322"/>
      <c r="N174" s="322"/>
      <c r="O174" s="235" t="s">
        <v>586</v>
      </c>
      <c r="P174" s="235" t="s">
        <v>285</v>
      </c>
      <c r="R174" s="322"/>
      <c r="S174" s="322"/>
      <c r="T174" s="235" t="s">
        <v>586</v>
      </c>
      <c r="U174" s="235" t="s">
        <v>285</v>
      </c>
    </row>
    <row r="175" spans="1:21">
      <c r="A175" s="172" t="s">
        <v>151</v>
      </c>
      <c r="B175" s="222" t="s">
        <v>0</v>
      </c>
      <c r="C175" s="225">
        <v>205157</v>
      </c>
      <c r="D175" s="225">
        <v>44022</v>
      </c>
      <c r="E175" s="225">
        <v>-3665</v>
      </c>
      <c r="F175" s="225">
        <v>245514</v>
      </c>
      <c r="H175" s="225">
        <v>500722</v>
      </c>
      <c r="I175" s="225">
        <v>132773</v>
      </c>
      <c r="J175" s="225">
        <v>-9988</v>
      </c>
      <c r="K175" s="225">
        <v>623507</v>
      </c>
      <c r="M175" s="225">
        <v>104770</v>
      </c>
      <c r="N175" s="225">
        <v>41784</v>
      </c>
      <c r="O175" s="225">
        <v>-2091</v>
      </c>
      <c r="P175" s="225">
        <v>144463</v>
      </c>
      <c r="R175" s="225">
        <v>476710</v>
      </c>
      <c r="S175" s="225">
        <v>148117</v>
      </c>
      <c r="T175" s="225">
        <v>-9718</v>
      </c>
      <c r="U175" s="225">
        <v>615109</v>
      </c>
    </row>
    <row r="176" spans="1:21">
      <c r="A176" s="175" t="s">
        <v>862</v>
      </c>
      <c r="B176" s="217" t="s">
        <v>1</v>
      </c>
      <c r="C176" s="163">
        <v>201745</v>
      </c>
      <c r="D176" s="163">
        <v>0</v>
      </c>
      <c r="E176" s="163">
        <v>1444</v>
      </c>
      <c r="F176" s="163">
        <v>203189</v>
      </c>
      <c r="H176" s="163">
        <v>485216</v>
      </c>
      <c r="I176" s="163">
        <v>0</v>
      </c>
      <c r="J176" s="163">
        <v>3841</v>
      </c>
      <c r="K176" s="163">
        <v>489057</v>
      </c>
      <c r="M176" s="163">
        <v>101642</v>
      </c>
      <c r="N176" s="163">
        <v>1984</v>
      </c>
      <c r="O176" s="163">
        <v>636</v>
      </c>
      <c r="P176" s="163">
        <v>104262</v>
      </c>
      <c r="R176" s="163">
        <v>461580</v>
      </c>
      <c r="S176" s="163">
        <v>6330</v>
      </c>
      <c r="T176" s="163">
        <v>3338</v>
      </c>
      <c r="U176" s="163">
        <v>471248</v>
      </c>
    </row>
    <row r="177" spans="1:21">
      <c r="A177" s="175" t="s">
        <v>863</v>
      </c>
      <c r="B177" s="217" t="s">
        <v>2</v>
      </c>
      <c r="C177" s="163">
        <v>576</v>
      </c>
      <c r="D177" s="163">
        <v>68</v>
      </c>
      <c r="E177" s="163">
        <v>-336</v>
      </c>
      <c r="F177" s="163">
        <v>308</v>
      </c>
      <c r="H177" s="163">
        <v>2582</v>
      </c>
      <c r="I177" s="163">
        <v>204</v>
      </c>
      <c r="J177" s="163">
        <v>-1164</v>
      </c>
      <c r="K177" s="163">
        <v>1622</v>
      </c>
      <c r="M177" s="163">
        <v>964</v>
      </c>
      <c r="N177" s="163">
        <v>73</v>
      </c>
      <c r="O177" s="163">
        <v>-617</v>
      </c>
      <c r="P177" s="163">
        <v>420</v>
      </c>
      <c r="R177" s="163">
        <v>5946</v>
      </c>
      <c r="S177" s="163">
        <v>212</v>
      </c>
      <c r="T177" s="163">
        <v>-2026</v>
      </c>
      <c r="U177" s="163">
        <v>4132</v>
      </c>
    </row>
    <row r="178" spans="1:21">
      <c r="A178" s="175" t="s">
        <v>864</v>
      </c>
      <c r="B178" s="217" t="s">
        <v>3</v>
      </c>
      <c r="C178" s="163">
        <v>2836</v>
      </c>
      <c r="D178" s="163">
        <v>43954</v>
      </c>
      <c r="E178" s="163">
        <v>-4773</v>
      </c>
      <c r="F178" s="163">
        <v>42017</v>
      </c>
      <c r="H178" s="163">
        <v>12924</v>
      </c>
      <c r="I178" s="163">
        <v>132569</v>
      </c>
      <c r="J178" s="163">
        <v>-12665</v>
      </c>
      <c r="K178" s="163">
        <v>132828</v>
      </c>
      <c r="M178" s="163">
        <v>2164</v>
      </c>
      <c r="N178" s="163">
        <v>39727</v>
      </c>
      <c r="O178" s="163">
        <v>-2110</v>
      </c>
      <c r="P178" s="163">
        <v>39781</v>
      </c>
      <c r="R178" s="163">
        <v>9184</v>
      </c>
      <c r="S178" s="163">
        <v>141575</v>
      </c>
      <c r="T178" s="163">
        <v>-11030</v>
      </c>
      <c r="U178" s="163">
        <v>139729</v>
      </c>
    </row>
    <row r="179" spans="1:21">
      <c r="A179" s="172" t="s">
        <v>865</v>
      </c>
      <c r="B179" s="222" t="s">
        <v>630</v>
      </c>
      <c r="C179" s="225">
        <v>50916</v>
      </c>
      <c r="D179" s="225">
        <v>31672</v>
      </c>
      <c r="E179" s="225">
        <v>-3388</v>
      </c>
      <c r="F179" s="225">
        <v>79200</v>
      </c>
      <c r="H179" s="225">
        <v>94733</v>
      </c>
      <c r="I179" s="225">
        <v>94880</v>
      </c>
      <c r="J179" s="225">
        <v>-9052</v>
      </c>
      <c r="K179" s="225">
        <v>180561</v>
      </c>
      <c r="M179" s="225">
        <v>24023</v>
      </c>
      <c r="N179" s="225">
        <v>30546</v>
      </c>
      <c r="O179" s="225">
        <v>-1642</v>
      </c>
      <c r="P179" s="225">
        <v>52927</v>
      </c>
      <c r="R179" s="225">
        <v>116098</v>
      </c>
      <c r="S179" s="225">
        <v>107406</v>
      </c>
      <c r="T179" s="225">
        <v>-8381</v>
      </c>
      <c r="U179" s="225">
        <v>215123</v>
      </c>
    </row>
    <row r="180" spans="1:21">
      <c r="A180" s="175" t="s">
        <v>156</v>
      </c>
      <c r="B180" s="217" t="s">
        <v>5</v>
      </c>
      <c r="C180" s="163">
        <v>48657</v>
      </c>
      <c r="D180" s="163">
        <v>4</v>
      </c>
      <c r="E180" s="163">
        <v>-59</v>
      </c>
      <c r="F180" s="163">
        <v>48602</v>
      </c>
      <c r="H180" s="163">
        <v>85821</v>
      </c>
      <c r="I180" s="163">
        <v>47</v>
      </c>
      <c r="J180" s="163">
        <v>-228</v>
      </c>
      <c r="K180" s="163">
        <v>85640</v>
      </c>
      <c r="M180" s="163">
        <v>22051</v>
      </c>
      <c r="N180" s="163">
        <v>1357</v>
      </c>
      <c r="O180" s="163">
        <v>-191</v>
      </c>
      <c r="P180" s="163">
        <v>23217</v>
      </c>
      <c r="R180" s="163">
        <v>107655</v>
      </c>
      <c r="S180" s="163">
        <v>4184</v>
      </c>
      <c r="T180" s="163">
        <v>-713</v>
      </c>
      <c r="U180" s="163">
        <v>111126</v>
      </c>
    </row>
    <row r="181" spans="1:21">
      <c r="A181" s="175" t="s">
        <v>687</v>
      </c>
      <c r="B181" s="217" t="s">
        <v>6</v>
      </c>
      <c r="C181" s="163">
        <v>2259</v>
      </c>
      <c r="D181" s="163">
        <v>31668</v>
      </c>
      <c r="E181" s="163">
        <v>-3329</v>
      </c>
      <c r="F181" s="163">
        <v>30598</v>
      </c>
      <c r="H181" s="163">
        <v>8912</v>
      </c>
      <c r="I181" s="163">
        <v>94833</v>
      </c>
      <c r="J181" s="163">
        <v>-8824</v>
      </c>
      <c r="K181" s="163">
        <v>94921</v>
      </c>
      <c r="M181" s="163">
        <v>1972</v>
      </c>
      <c r="N181" s="163">
        <v>29189</v>
      </c>
      <c r="O181" s="163">
        <v>-1451</v>
      </c>
      <c r="P181" s="163">
        <v>29710</v>
      </c>
      <c r="R181" s="163">
        <v>8443</v>
      </c>
      <c r="S181" s="163">
        <v>103222</v>
      </c>
      <c r="T181" s="163">
        <v>-7668</v>
      </c>
      <c r="U181" s="163">
        <v>103997</v>
      </c>
    </row>
    <row r="182" spans="1:21">
      <c r="A182" s="176" t="s">
        <v>866</v>
      </c>
      <c r="B182" s="226" t="s">
        <v>735</v>
      </c>
      <c r="C182" s="225">
        <v>154241</v>
      </c>
      <c r="D182" s="225">
        <v>12350</v>
      </c>
      <c r="E182" s="225">
        <v>-277</v>
      </c>
      <c r="F182" s="225">
        <v>166314</v>
      </c>
      <c r="H182" s="225">
        <v>405989</v>
      </c>
      <c r="I182" s="225">
        <v>37893</v>
      </c>
      <c r="J182" s="225">
        <v>-936</v>
      </c>
      <c r="K182" s="225">
        <v>442946</v>
      </c>
      <c r="M182" s="225">
        <v>80747</v>
      </c>
      <c r="N182" s="225">
        <v>11238</v>
      </c>
      <c r="O182" s="225">
        <v>-449</v>
      </c>
      <c r="P182" s="225">
        <v>91536</v>
      </c>
      <c r="R182" s="225">
        <v>360612</v>
      </c>
      <c r="S182" s="225">
        <v>40711</v>
      </c>
      <c r="T182" s="225">
        <v>-1337</v>
      </c>
      <c r="U182" s="225">
        <v>399986</v>
      </c>
    </row>
    <row r="183" spans="1:21">
      <c r="A183" s="173" t="s">
        <v>867</v>
      </c>
      <c r="B183" s="162" t="s">
        <v>9</v>
      </c>
      <c r="C183" s="163">
        <v>44304</v>
      </c>
      <c r="D183" s="163">
        <v>10387</v>
      </c>
      <c r="E183" s="163">
        <v>-312</v>
      </c>
      <c r="F183" s="163">
        <v>54379</v>
      </c>
      <c r="H183" s="163">
        <v>124890</v>
      </c>
      <c r="I183" s="163">
        <v>31261</v>
      </c>
      <c r="J183" s="163">
        <v>-431</v>
      </c>
      <c r="K183" s="163">
        <v>155720</v>
      </c>
      <c r="M183" s="163">
        <v>40976</v>
      </c>
      <c r="N183" s="163">
        <v>14511</v>
      </c>
      <c r="O183" s="163">
        <v>-165</v>
      </c>
      <c r="P183" s="163">
        <v>55322</v>
      </c>
      <c r="R183" s="163">
        <v>142624</v>
      </c>
      <c r="S183" s="163">
        <v>44841</v>
      </c>
      <c r="T183" s="163">
        <v>-960</v>
      </c>
      <c r="U183" s="163">
        <v>186505</v>
      </c>
    </row>
    <row r="184" spans="1:21">
      <c r="A184" s="173" t="s">
        <v>868</v>
      </c>
      <c r="B184" s="162" t="s">
        <v>10</v>
      </c>
      <c r="C184" s="163">
        <v>16285</v>
      </c>
      <c r="D184" s="163">
        <v>1611</v>
      </c>
      <c r="E184" s="163">
        <v>-29</v>
      </c>
      <c r="F184" s="163">
        <v>17867</v>
      </c>
      <c r="H184" s="163">
        <v>48637</v>
      </c>
      <c r="I184" s="163">
        <v>4775</v>
      </c>
      <c r="J184" s="163">
        <v>-256</v>
      </c>
      <c r="K184" s="163">
        <v>53156</v>
      </c>
      <c r="M184" s="163">
        <v>21344</v>
      </c>
      <c r="N184" s="163">
        <v>2013</v>
      </c>
      <c r="O184" s="163">
        <v>-126</v>
      </c>
      <c r="P184" s="163">
        <v>23231</v>
      </c>
      <c r="R184" s="163">
        <v>71546</v>
      </c>
      <c r="S184" s="163">
        <v>6098</v>
      </c>
      <c r="T184" s="163">
        <v>-226</v>
      </c>
      <c r="U184" s="163">
        <v>77418</v>
      </c>
    </row>
    <row r="185" spans="1:21">
      <c r="A185" s="173" t="s">
        <v>869</v>
      </c>
      <c r="B185" s="162" t="s">
        <v>8</v>
      </c>
      <c r="C185" s="163">
        <v>7817</v>
      </c>
      <c r="D185" s="163">
        <v>2891</v>
      </c>
      <c r="E185" s="163">
        <v>-889</v>
      </c>
      <c r="F185" s="163">
        <v>9819</v>
      </c>
      <c r="H185" s="163">
        <v>13178</v>
      </c>
      <c r="I185" s="163">
        <v>5074</v>
      </c>
      <c r="J185" s="163">
        <v>-3048</v>
      </c>
      <c r="K185" s="163">
        <v>15204</v>
      </c>
      <c r="M185" s="163">
        <v>5155</v>
      </c>
      <c r="N185" s="163">
        <v>321</v>
      </c>
      <c r="O185" s="163">
        <v>-561</v>
      </c>
      <c r="P185" s="163">
        <v>4915</v>
      </c>
      <c r="R185" s="163">
        <v>10214</v>
      </c>
      <c r="S185" s="163">
        <v>1193</v>
      </c>
      <c r="T185" s="163">
        <v>-2639</v>
      </c>
      <c r="U185" s="163">
        <v>8768</v>
      </c>
    </row>
    <row r="186" spans="1:21">
      <c r="A186" s="173" t="s">
        <v>162</v>
      </c>
      <c r="B186" s="162" t="s">
        <v>11</v>
      </c>
      <c r="C186" s="163">
        <v>6810</v>
      </c>
      <c r="D186" s="163">
        <v>808</v>
      </c>
      <c r="E186" s="163">
        <v>-835</v>
      </c>
      <c r="F186" s="163">
        <v>6783</v>
      </c>
      <c r="H186" s="163">
        <v>15189</v>
      </c>
      <c r="I186" s="163">
        <v>2680</v>
      </c>
      <c r="J186" s="163">
        <v>-3177</v>
      </c>
      <c r="K186" s="163">
        <v>14692</v>
      </c>
      <c r="M186" s="163">
        <v>2731</v>
      </c>
      <c r="N186" s="163">
        <v>237</v>
      </c>
      <c r="O186" s="163">
        <v>-707</v>
      </c>
      <c r="P186" s="163">
        <v>2261</v>
      </c>
      <c r="R186" s="163">
        <v>8359</v>
      </c>
      <c r="S186" s="163">
        <v>852</v>
      </c>
      <c r="T186" s="163">
        <v>-2636</v>
      </c>
      <c r="U186" s="163">
        <v>6575</v>
      </c>
    </row>
    <row r="187" spans="1:21">
      <c r="A187" s="173" t="s">
        <v>870</v>
      </c>
      <c r="B187" s="162" t="s">
        <v>841</v>
      </c>
      <c r="C187" s="163">
        <v>-9</v>
      </c>
      <c r="D187" s="163">
        <v>0</v>
      </c>
      <c r="E187" s="163">
        <v>0</v>
      </c>
      <c r="F187" s="163">
        <v>-9</v>
      </c>
      <c r="H187" s="163">
        <v>-17</v>
      </c>
      <c r="I187" s="163">
        <v>0</v>
      </c>
      <c r="J187" s="163">
        <v>0</v>
      </c>
      <c r="K187" s="163">
        <v>-17</v>
      </c>
      <c r="M187" s="163">
        <v>-5</v>
      </c>
      <c r="N187" s="163">
        <v>0</v>
      </c>
      <c r="O187" s="163">
        <v>0</v>
      </c>
      <c r="P187" s="163">
        <v>-5</v>
      </c>
      <c r="R187" s="163">
        <v>-6</v>
      </c>
      <c r="S187" s="163">
        <v>0</v>
      </c>
      <c r="T187" s="163">
        <v>0</v>
      </c>
      <c r="U187" s="163">
        <v>-6</v>
      </c>
    </row>
    <row r="188" spans="1:21">
      <c r="A188" s="176" t="s">
        <v>871</v>
      </c>
      <c r="B188" s="226" t="s">
        <v>736</v>
      </c>
      <c r="C188" s="225">
        <v>94650</v>
      </c>
      <c r="D188" s="225">
        <v>2435</v>
      </c>
      <c r="E188" s="225">
        <v>10</v>
      </c>
      <c r="F188" s="225">
        <v>97095</v>
      </c>
      <c r="H188" s="225">
        <v>230434</v>
      </c>
      <c r="I188" s="225">
        <v>4251</v>
      </c>
      <c r="J188" s="225">
        <v>-120</v>
      </c>
      <c r="K188" s="225">
        <v>234565</v>
      </c>
      <c r="M188" s="225">
        <v>20846</v>
      </c>
      <c r="N188" s="225">
        <v>-5202</v>
      </c>
      <c r="O188" s="225">
        <v>-12</v>
      </c>
      <c r="P188" s="225">
        <v>15632</v>
      </c>
      <c r="R188" s="225">
        <v>148291</v>
      </c>
      <c r="S188" s="225">
        <v>-9887</v>
      </c>
      <c r="T188" s="225">
        <v>-154</v>
      </c>
      <c r="U188" s="225">
        <v>138250</v>
      </c>
    </row>
    <row r="189" spans="1:21">
      <c r="A189" s="173" t="s">
        <v>872</v>
      </c>
      <c r="B189" s="162" t="s">
        <v>13</v>
      </c>
      <c r="C189" s="163">
        <v>33984</v>
      </c>
      <c r="D189" s="163">
        <v>3563</v>
      </c>
      <c r="E189" s="163">
        <v>-4328</v>
      </c>
      <c r="F189" s="163">
        <v>33219</v>
      </c>
      <c r="H189" s="163">
        <v>70316</v>
      </c>
      <c r="I189" s="163">
        <v>8007</v>
      </c>
      <c r="J189" s="163">
        <v>-9734</v>
      </c>
      <c r="K189" s="163">
        <v>68589</v>
      </c>
      <c r="M189" s="163">
        <v>10782</v>
      </c>
      <c r="N189" s="163">
        <v>1966</v>
      </c>
      <c r="O189" s="163">
        <v>-2764</v>
      </c>
      <c r="P189" s="163">
        <v>9984</v>
      </c>
      <c r="R189" s="163">
        <v>7685</v>
      </c>
      <c r="S189" s="163">
        <v>4702</v>
      </c>
      <c r="T189" s="163">
        <v>0</v>
      </c>
      <c r="U189" s="163">
        <v>12387</v>
      </c>
    </row>
    <row r="190" spans="1:21">
      <c r="A190" s="173" t="s">
        <v>873</v>
      </c>
      <c r="B190" s="162" t="s">
        <v>14</v>
      </c>
      <c r="C190" s="163">
        <v>18245</v>
      </c>
      <c r="D190" s="163">
        <v>4374</v>
      </c>
      <c r="E190" s="163">
        <v>-4343</v>
      </c>
      <c r="F190" s="163">
        <v>18276</v>
      </c>
      <c r="H190" s="163">
        <v>37244</v>
      </c>
      <c r="I190" s="163">
        <v>10068</v>
      </c>
      <c r="J190" s="163">
        <v>-9799</v>
      </c>
      <c r="K190" s="163">
        <v>37513</v>
      </c>
      <c r="M190" s="163">
        <v>9215</v>
      </c>
      <c r="N190" s="163">
        <v>2792</v>
      </c>
      <c r="O190" s="163">
        <v>-2791</v>
      </c>
      <c r="P190" s="163">
        <v>9216</v>
      </c>
      <c r="R190" s="163">
        <v>12444</v>
      </c>
      <c r="S190" s="163">
        <v>5998</v>
      </c>
      <c r="T190" s="163">
        <v>-72</v>
      </c>
      <c r="U190" s="163">
        <v>18370</v>
      </c>
    </row>
    <row r="191" spans="1:21">
      <c r="A191" s="176" t="s">
        <v>874</v>
      </c>
      <c r="B191" s="226" t="s">
        <v>737</v>
      </c>
      <c r="C191" s="225">
        <v>110389</v>
      </c>
      <c r="D191" s="225">
        <v>1624</v>
      </c>
      <c r="E191" s="225">
        <v>25</v>
      </c>
      <c r="F191" s="225">
        <v>112038</v>
      </c>
      <c r="H191" s="225">
        <v>263506</v>
      </c>
      <c r="I191" s="225">
        <v>2190</v>
      </c>
      <c r="J191" s="225">
        <v>-55</v>
      </c>
      <c r="K191" s="225">
        <v>265641</v>
      </c>
      <c r="M191" s="225">
        <v>22413</v>
      </c>
      <c r="N191" s="225">
        <v>-6028</v>
      </c>
      <c r="O191" s="225">
        <v>15</v>
      </c>
      <c r="P191" s="225">
        <v>16400</v>
      </c>
      <c r="R191" s="225">
        <v>143532</v>
      </c>
      <c r="S191" s="225">
        <v>-11183</v>
      </c>
      <c r="T191" s="225">
        <v>-82</v>
      </c>
      <c r="U191" s="225">
        <v>132267</v>
      </c>
    </row>
    <row r="192" spans="1:21">
      <c r="A192" s="173" t="s">
        <v>875</v>
      </c>
      <c r="B192" s="162" t="s">
        <v>17</v>
      </c>
      <c r="C192" s="163">
        <v>13012</v>
      </c>
      <c r="D192" s="163">
        <v>318</v>
      </c>
      <c r="E192" s="163">
        <v>4</v>
      </c>
      <c r="F192" s="163">
        <v>13334</v>
      </c>
      <c r="H192" s="163">
        <v>52641</v>
      </c>
      <c r="I192" s="163">
        <v>531</v>
      </c>
      <c r="J192" s="163">
        <v>7</v>
      </c>
      <c r="K192" s="163">
        <v>53179</v>
      </c>
      <c r="M192" s="163">
        <v>1332</v>
      </c>
      <c r="N192" s="163">
        <v>-1276</v>
      </c>
      <c r="O192" s="163">
        <v>2</v>
      </c>
      <c r="P192" s="163">
        <v>58</v>
      </c>
      <c r="R192" s="163">
        <v>12856</v>
      </c>
      <c r="S192" s="163">
        <v>-1973</v>
      </c>
      <c r="T192" s="163">
        <v>-6</v>
      </c>
      <c r="U192" s="163">
        <v>10877</v>
      </c>
    </row>
    <row r="193" spans="1:21">
      <c r="A193" s="176" t="s">
        <v>876</v>
      </c>
      <c r="B193" s="226" t="s">
        <v>738</v>
      </c>
      <c r="C193" s="225">
        <v>97377</v>
      </c>
      <c r="D193" s="225">
        <v>1306</v>
      </c>
      <c r="E193" s="225">
        <v>21</v>
      </c>
      <c r="F193" s="225">
        <v>98704</v>
      </c>
      <c r="H193" s="225">
        <v>210865</v>
      </c>
      <c r="I193" s="225">
        <v>1659</v>
      </c>
      <c r="J193" s="225">
        <v>-62</v>
      </c>
      <c r="K193" s="225">
        <v>212462</v>
      </c>
      <c r="M193" s="225">
        <v>21081</v>
      </c>
      <c r="N193" s="225">
        <v>-4752</v>
      </c>
      <c r="O193" s="225">
        <v>13</v>
      </c>
      <c r="P193" s="225">
        <v>16342</v>
      </c>
      <c r="R193" s="225">
        <v>130676</v>
      </c>
      <c r="S193" s="225">
        <v>-9210</v>
      </c>
      <c r="T193" s="225">
        <v>-76</v>
      </c>
      <c r="U193" s="225">
        <v>121390</v>
      </c>
    </row>
    <row r="194" spans="1:21">
      <c r="A194" s="173"/>
      <c r="B194" s="162"/>
      <c r="C194" s="163"/>
      <c r="D194" s="163"/>
      <c r="E194" s="163"/>
      <c r="F194" s="163"/>
      <c r="H194" s="163"/>
      <c r="I194" s="163"/>
      <c r="J194" s="163"/>
      <c r="K194" s="163"/>
      <c r="M194" s="163"/>
      <c r="N194" s="163"/>
      <c r="O194" s="163"/>
      <c r="P194" s="163"/>
      <c r="R194" s="163"/>
      <c r="S194" s="163"/>
      <c r="T194" s="163"/>
      <c r="U194" s="163"/>
    </row>
    <row r="195" spans="1:21">
      <c r="A195" s="176" t="s">
        <v>877</v>
      </c>
      <c r="B195" s="226" t="s">
        <v>739</v>
      </c>
      <c r="C195" s="225">
        <v>97377</v>
      </c>
      <c r="D195" s="225">
        <v>1306</v>
      </c>
      <c r="E195" s="225">
        <v>21</v>
      </c>
      <c r="F195" s="225">
        <v>98704</v>
      </c>
      <c r="H195" s="225">
        <v>210865</v>
      </c>
      <c r="I195" s="225">
        <v>1659</v>
      </c>
      <c r="J195" s="225">
        <v>-62</v>
      </c>
      <c r="K195" s="225">
        <v>212462</v>
      </c>
      <c r="M195" s="225">
        <v>21081</v>
      </c>
      <c r="N195" s="225">
        <v>-4752</v>
      </c>
      <c r="O195" s="225">
        <v>13</v>
      </c>
      <c r="P195" s="225">
        <v>16342</v>
      </c>
      <c r="R195" s="225">
        <v>130676</v>
      </c>
      <c r="S195" s="225">
        <v>-9210</v>
      </c>
      <c r="T195" s="225">
        <v>-76</v>
      </c>
      <c r="U195" s="225">
        <v>121390</v>
      </c>
    </row>
    <row r="196" spans="1:21" s="139" customFormat="1">
      <c r="A196" s="270"/>
      <c r="C196" s="276"/>
      <c r="D196" s="276"/>
      <c r="E196" s="276"/>
      <c r="F196" s="98"/>
      <c r="G196" s="98"/>
      <c r="L196" s="98"/>
      <c r="R196" s="158"/>
    </row>
    <row r="197" spans="1:21" s="139" customFormat="1">
      <c r="B197" s="272"/>
      <c r="C197" s="277"/>
      <c r="D197" s="277"/>
      <c r="E197" s="277"/>
      <c r="G197" s="98"/>
    </row>
    <row r="199" spans="1:21" ht="24">
      <c r="A199" s="133" t="s">
        <v>762</v>
      </c>
      <c r="B199" s="133" t="s">
        <v>438</v>
      </c>
      <c r="C199" s="312">
        <v>44834</v>
      </c>
      <c r="D199" s="313"/>
      <c r="E199" s="313"/>
      <c r="F199" s="314"/>
      <c r="H199" s="312">
        <v>44742</v>
      </c>
      <c r="I199" s="313"/>
      <c r="J199" s="313"/>
      <c r="K199" s="314"/>
      <c r="M199" s="312" t="s">
        <v>842</v>
      </c>
      <c r="N199" s="313"/>
      <c r="O199" s="313"/>
      <c r="P199" s="314"/>
    </row>
    <row r="200" spans="1:21" ht="48">
      <c r="A200" s="319" t="s">
        <v>203</v>
      </c>
      <c r="B200" s="319" t="s">
        <v>73</v>
      </c>
      <c r="C200" s="321" t="s">
        <v>413</v>
      </c>
      <c r="D200" s="321" t="s">
        <v>414</v>
      </c>
      <c r="E200" s="235" t="s">
        <v>120</v>
      </c>
      <c r="F200" s="235" t="s">
        <v>121</v>
      </c>
      <c r="H200" s="321" t="s">
        <v>413</v>
      </c>
      <c r="I200" s="321" t="s">
        <v>414</v>
      </c>
      <c r="J200" s="235" t="s">
        <v>120</v>
      </c>
      <c r="K200" s="235" t="s">
        <v>121</v>
      </c>
      <c r="M200" s="321" t="s">
        <v>413</v>
      </c>
      <c r="N200" s="321" t="s">
        <v>414</v>
      </c>
      <c r="O200" s="235" t="s">
        <v>120</v>
      </c>
      <c r="P200" s="235" t="s">
        <v>121</v>
      </c>
    </row>
    <row r="201" spans="1:21" ht="60">
      <c r="A201" s="320"/>
      <c r="B201" s="320"/>
      <c r="C201" s="322"/>
      <c r="D201" s="322"/>
      <c r="E201" s="235" t="s">
        <v>586</v>
      </c>
      <c r="F201" s="235" t="s">
        <v>285</v>
      </c>
      <c r="H201" s="322"/>
      <c r="I201" s="322"/>
      <c r="J201" s="235" t="s">
        <v>586</v>
      </c>
      <c r="K201" s="235" t="s">
        <v>285</v>
      </c>
      <c r="M201" s="322"/>
      <c r="N201" s="322"/>
      <c r="O201" s="235" t="s">
        <v>586</v>
      </c>
      <c r="P201" s="235" t="s">
        <v>285</v>
      </c>
    </row>
    <row r="202" spans="1:21">
      <c r="A202" s="222" t="s">
        <v>885</v>
      </c>
      <c r="B202" s="222" t="s">
        <v>488</v>
      </c>
      <c r="C202" s="227">
        <v>1075120</v>
      </c>
      <c r="D202" s="227">
        <v>34197</v>
      </c>
      <c r="E202" s="227">
        <v>-17080</v>
      </c>
      <c r="F202" s="227">
        <v>1092237</v>
      </c>
      <c r="H202" s="227">
        <v>1029020</v>
      </c>
      <c r="I202" s="227">
        <v>28417</v>
      </c>
      <c r="J202" s="227">
        <v>-18310</v>
      </c>
      <c r="K202" s="227">
        <v>1039127</v>
      </c>
      <c r="M202" s="227">
        <v>906304</v>
      </c>
      <c r="N202" s="227">
        <v>17860</v>
      </c>
      <c r="O202" s="227">
        <v>-18318</v>
      </c>
      <c r="P202" s="227">
        <v>905846</v>
      </c>
    </row>
    <row r="203" spans="1:21">
      <c r="A203" s="162" t="s">
        <v>886</v>
      </c>
      <c r="B203" s="162" t="s">
        <v>27</v>
      </c>
      <c r="C203" s="163">
        <v>129858</v>
      </c>
      <c r="D203" s="163">
        <v>3558</v>
      </c>
      <c r="E203" s="163">
        <v>-1985</v>
      </c>
      <c r="F203" s="163">
        <v>131431</v>
      </c>
      <c r="H203" s="163">
        <v>115255</v>
      </c>
      <c r="I203" s="163">
        <v>4921</v>
      </c>
      <c r="J203" s="163">
        <v>8979</v>
      </c>
      <c r="K203" s="163">
        <v>129155</v>
      </c>
      <c r="M203" s="163">
        <v>105236</v>
      </c>
      <c r="N203" s="163">
        <v>5316</v>
      </c>
      <c r="O203" s="163">
        <v>9036</v>
      </c>
      <c r="P203" s="163">
        <v>119588</v>
      </c>
    </row>
    <row r="204" spans="1:21">
      <c r="A204" s="162" t="s">
        <v>183</v>
      </c>
      <c r="B204" s="162" t="s">
        <v>475</v>
      </c>
      <c r="C204" s="163">
        <v>69942</v>
      </c>
      <c r="D204" s="163">
        <v>10</v>
      </c>
      <c r="E204" s="163">
        <v>0</v>
      </c>
      <c r="F204" s="163">
        <v>69952</v>
      </c>
      <c r="H204" s="163">
        <v>69754</v>
      </c>
      <c r="I204" s="163">
        <v>10</v>
      </c>
      <c r="J204" s="163">
        <v>0</v>
      </c>
      <c r="K204" s="163">
        <v>69764</v>
      </c>
      <c r="M204" s="163">
        <v>58382</v>
      </c>
      <c r="N204" s="163">
        <v>11</v>
      </c>
      <c r="O204" s="163">
        <v>0</v>
      </c>
      <c r="P204" s="163">
        <v>58393</v>
      </c>
    </row>
    <row r="205" spans="1:21">
      <c r="A205" s="162" t="s">
        <v>887</v>
      </c>
      <c r="B205" s="162" t="s">
        <v>416</v>
      </c>
      <c r="C205" s="163">
        <v>447993</v>
      </c>
      <c r="D205" s="163">
        <v>1487</v>
      </c>
      <c r="E205" s="163">
        <v>-12</v>
      </c>
      <c r="F205" s="163">
        <v>449468</v>
      </c>
      <c r="H205" s="163">
        <v>432371</v>
      </c>
      <c r="I205" s="163">
        <v>1697</v>
      </c>
      <c r="J205" s="163">
        <v>-13</v>
      </c>
      <c r="K205" s="163">
        <v>434055</v>
      </c>
      <c r="M205" s="163">
        <v>347802</v>
      </c>
      <c r="N205" s="163">
        <v>2318</v>
      </c>
      <c r="O205" s="163">
        <v>75</v>
      </c>
      <c r="P205" s="163">
        <v>350195</v>
      </c>
    </row>
    <row r="206" spans="1:21">
      <c r="A206" s="162" t="s">
        <v>184</v>
      </c>
      <c r="B206" s="162" t="s">
        <v>29</v>
      </c>
      <c r="C206" s="163">
        <v>56438</v>
      </c>
      <c r="D206" s="163">
        <v>0</v>
      </c>
      <c r="E206" s="163">
        <v>0</v>
      </c>
      <c r="F206" s="163">
        <v>56438</v>
      </c>
      <c r="H206" s="163">
        <v>56438</v>
      </c>
      <c r="I206" s="163">
        <v>0</v>
      </c>
      <c r="J206" s="163">
        <v>0</v>
      </c>
      <c r="K206" s="163">
        <v>56438</v>
      </c>
      <c r="M206" s="163">
        <v>56438</v>
      </c>
      <c r="N206" s="163">
        <v>0</v>
      </c>
      <c r="O206" s="163">
        <v>0</v>
      </c>
      <c r="P206" s="163">
        <v>56438</v>
      </c>
    </row>
    <row r="207" spans="1:21">
      <c r="A207" s="162" t="s">
        <v>679</v>
      </c>
      <c r="B207" s="162" t="s">
        <v>30</v>
      </c>
      <c r="C207" s="163">
        <v>42961</v>
      </c>
      <c r="D207" s="163">
        <v>0</v>
      </c>
      <c r="E207" s="163">
        <v>0</v>
      </c>
      <c r="F207" s="163">
        <v>42961</v>
      </c>
      <c r="H207" s="163">
        <v>55830</v>
      </c>
      <c r="I207" s="163">
        <v>0</v>
      </c>
      <c r="J207" s="163">
        <v>-12175</v>
      </c>
      <c r="K207" s="163">
        <v>43655</v>
      </c>
      <c r="M207" s="163">
        <v>57082</v>
      </c>
      <c r="N207" s="163">
        <v>0</v>
      </c>
      <c r="O207" s="163">
        <v>-12448</v>
      </c>
      <c r="P207" s="163">
        <v>44634</v>
      </c>
    </row>
    <row r="208" spans="1:21">
      <c r="A208" s="162" t="s">
        <v>186</v>
      </c>
      <c r="B208" s="162" t="s">
        <v>31</v>
      </c>
      <c r="C208" s="163">
        <v>15073</v>
      </c>
      <c r="D208" s="163">
        <v>0</v>
      </c>
      <c r="E208" s="163">
        <v>-15073</v>
      </c>
      <c r="F208" s="163">
        <v>0</v>
      </c>
      <c r="H208" s="163">
        <v>15095</v>
      </c>
      <c r="I208" s="163">
        <v>0</v>
      </c>
      <c r="J208" s="163">
        <v>-15095</v>
      </c>
      <c r="K208" s="163">
        <v>0</v>
      </c>
      <c r="M208" s="163">
        <v>14978</v>
      </c>
      <c r="N208" s="163">
        <v>0</v>
      </c>
      <c r="O208" s="163">
        <v>-14978</v>
      </c>
      <c r="P208" s="163">
        <v>0</v>
      </c>
    </row>
    <row r="209" spans="1:16">
      <c r="A209" s="162" t="s">
        <v>888</v>
      </c>
      <c r="B209" s="162" t="s">
        <v>632</v>
      </c>
      <c r="C209" s="163">
        <v>72195</v>
      </c>
      <c r="D209" s="163">
        <v>0</v>
      </c>
      <c r="E209" s="163">
        <v>0</v>
      </c>
      <c r="F209" s="163">
        <v>72195</v>
      </c>
      <c r="H209" s="163">
        <v>67055</v>
      </c>
      <c r="I209" s="163">
        <v>0</v>
      </c>
      <c r="J209" s="163">
        <v>0</v>
      </c>
      <c r="K209" s="163">
        <v>67055</v>
      </c>
      <c r="M209" s="163">
        <v>38520</v>
      </c>
      <c r="N209" s="163">
        <v>0</v>
      </c>
      <c r="O209" s="163">
        <v>0</v>
      </c>
      <c r="P209" s="163">
        <v>38520</v>
      </c>
    </row>
    <row r="210" spans="1:16">
      <c r="A210" s="162" t="s">
        <v>189</v>
      </c>
      <c r="B210" s="162" t="s">
        <v>34</v>
      </c>
      <c r="C210" s="163">
        <v>197509</v>
      </c>
      <c r="D210" s="163">
        <v>0</v>
      </c>
      <c r="E210" s="163">
        <v>0</v>
      </c>
      <c r="F210" s="163">
        <v>197509</v>
      </c>
      <c r="H210" s="163">
        <v>173589</v>
      </c>
      <c r="I210" s="163">
        <v>0</v>
      </c>
      <c r="J210" s="163">
        <v>0</v>
      </c>
      <c r="K210" s="163">
        <v>173589</v>
      </c>
      <c r="M210" s="163">
        <v>178540</v>
      </c>
      <c r="N210" s="163">
        <v>0</v>
      </c>
      <c r="O210" s="163">
        <v>0</v>
      </c>
      <c r="P210" s="163">
        <v>178540</v>
      </c>
    </row>
    <row r="211" spans="1:16">
      <c r="A211" s="162" t="s">
        <v>889</v>
      </c>
      <c r="B211" s="162" t="s">
        <v>44</v>
      </c>
      <c r="C211" s="163">
        <v>3535</v>
      </c>
      <c r="D211" s="163">
        <v>26084</v>
      </c>
      <c r="E211" s="163">
        <v>0</v>
      </c>
      <c r="F211" s="163">
        <v>29619</v>
      </c>
      <c r="H211" s="163">
        <v>5833</v>
      </c>
      <c r="I211" s="163">
        <v>18414</v>
      </c>
      <c r="J211" s="163">
        <v>0</v>
      </c>
      <c r="K211" s="163">
        <v>24247</v>
      </c>
      <c r="M211" s="163">
        <v>4741</v>
      </c>
      <c r="N211" s="163">
        <v>6693</v>
      </c>
      <c r="O211" s="163">
        <v>0</v>
      </c>
      <c r="P211" s="163">
        <v>11434</v>
      </c>
    </row>
    <row r="212" spans="1:16">
      <c r="A212" s="162" t="s">
        <v>890</v>
      </c>
      <c r="B212" s="162" t="s">
        <v>35</v>
      </c>
      <c r="C212" s="163">
        <v>38829</v>
      </c>
      <c r="D212" s="163">
        <v>3058</v>
      </c>
      <c r="E212" s="163">
        <v>-10</v>
      </c>
      <c r="F212" s="163">
        <v>41877</v>
      </c>
      <c r="H212" s="163">
        <v>37066</v>
      </c>
      <c r="I212" s="163">
        <v>3375</v>
      </c>
      <c r="J212" s="163">
        <v>-6</v>
      </c>
      <c r="K212" s="163">
        <v>40435</v>
      </c>
      <c r="M212" s="163">
        <v>43899</v>
      </c>
      <c r="N212" s="163">
        <v>3522</v>
      </c>
      <c r="O212" s="163">
        <v>-3</v>
      </c>
      <c r="P212" s="163">
        <v>47418</v>
      </c>
    </row>
    <row r="213" spans="1:16">
      <c r="A213" s="162" t="s">
        <v>196</v>
      </c>
      <c r="B213" s="162" t="s">
        <v>465</v>
      </c>
      <c r="C213" s="163">
        <v>787</v>
      </c>
      <c r="D213" s="163">
        <v>0</v>
      </c>
      <c r="E213" s="163">
        <v>0</v>
      </c>
      <c r="F213" s="163">
        <v>787</v>
      </c>
      <c r="H213" s="163">
        <v>734</v>
      </c>
      <c r="I213" s="163">
        <v>0</v>
      </c>
      <c r="J213" s="163">
        <v>0</v>
      </c>
      <c r="K213" s="163">
        <v>734</v>
      </c>
      <c r="M213" s="163">
        <v>686</v>
      </c>
      <c r="N213" s="163">
        <v>0</v>
      </c>
      <c r="O213" s="163">
        <v>0</v>
      </c>
      <c r="P213" s="163">
        <v>686</v>
      </c>
    </row>
    <row r="214" spans="1:16">
      <c r="A214" s="222" t="s">
        <v>891</v>
      </c>
      <c r="B214" s="222" t="s">
        <v>489</v>
      </c>
      <c r="C214" s="227">
        <v>1080000</v>
      </c>
      <c r="D214" s="227">
        <v>62252</v>
      </c>
      <c r="E214" s="227">
        <v>-3684</v>
      </c>
      <c r="F214" s="227">
        <v>1138568</v>
      </c>
      <c r="H214" s="227">
        <v>1084507</v>
      </c>
      <c r="I214" s="227">
        <v>75735</v>
      </c>
      <c r="J214" s="227">
        <v>-2703</v>
      </c>
      <c r="K214" s="227">
        <v>1157539</v>
      </c>
      <c r="M214" s="227">
        <v>1177941</v>
      </c>
      <c r="N214" s="227">
        <v>78794</v>
      </c>
      <c r="O214" s="227">
        <v>-3846</v>
      </c>
      <c r="P214" s="227">
        <v>1252889</v>
      </c>
    </row>
    <row r="215" spans="1:16">
      <c r="A215" s="162" t="s">
        <v>193</v>
      </c>
      <c r="B215" s="162" t="s">
        <v>38</v>
      </c>
      <c r="C215" s="163">
        <v>14492</v>
      </c>
      <c r="D215" s="163">
        <v>0</v>
      </c>
      <c r="E215" s="163">
        <v>0</v>
      </c>
      <c r="F215" s="163">
        <v>14492</v>
      </c>
      <c r="H215" s="163">
        <v>15136</v>
      </c>
      <c r="I215" s="163">
        <v>0</v>
      </c>
      <c r="J215" s="163">
        <v>0</v>
      </c>
      <c r="K215" s="163">
        <v>15136</v>
      </c>
      <c r="M215" s="163">
        <v>15886</v>
      </c>
      <c r="N215" s="163">
        <v>0</v>
      </c>
      <c r="O215" s="163">
        <v>0</v>
      </c>
      <c r="P215" s="163">
        <v>15886</v>
      </c>
    </row>
    <row r="216" spans="1:16">
      <c r="A216" s="162" t="s">
        <v>194</v>
      </c>
      <c r="B216" s="162" t="s">
        <v>39</v>
      </c>
      <c r="C216" s="163">
        <v>146628</v>
      </c>
      <c r="D216" s="163">
        <v>4302</v>
      </c>
      <c r="E216" s="163">
        <v>-3684</v>
      </c>
      <c r="F216" s="163">
        <v>147246</v>
      </c>
      <c r="H216" s="163">
        <v>63008</v>
      </c>
      <c r="I216" s="163">
        <v>2915</v>
      </c>
      <c r="J216" s="163">
        <v>-2703</v>
      </c>
      <c r="K216" s="163">
        <v>63220</v>
      </c>
      <c r="M216" s="163">
        <v>123605</v>
      </c>
      <c r="N216" s="163">
        <v>3875</v>
      </c>
      <c r="O216" s="163">
        <v>-2187</v>
      </c>
      <c r="P216" s="163">
        <v>125293</v>
      </c>
    </row>
    <row r="217" spans="1:16">
      <c r="A217" s="162" t="s">
        <v>892</v>
      </c>
      <c r="B217" s="162" t="s">
        <v>40</v>
      </c>
      <c r="C217" s="163">
        <v>122</v>
      </c>
      <c r="D217" s="163">
        <v>1210</v>
      </c>
      <c r="E217" s="163">
        <v>0</v>
      </c>
      <c r="F217" s="163">
        <v>1332</v>
      </c>
      <c r="H217" s="163">
        <v>1698</v>
      </c>
      <c r="I217" s="163">
        <v>756</v>
      </c>
      <c r="J217" s="163">
        <v>0</v>
      </c>
      <c r="K217" s="163">
        <v>2454</v>
      </c>
      <c r="M217" s="163">
        <v>98</v>
      </c>
      <c r="N217" s="163">
        <v>0</v>
      </c>
      <c r="O217" s="163">
        <v>0</v>
      </c>
      <c r="P217" s="163">
        <v>98</v>
      </c>
    </row>
    <row r="218" spans="1:16">
      <c r="A218" s="162" t="s">
        <v>196</v>
      </c>
      <c r="B218" s="162" t="s">
        <v>41</v>
      </c>
      <c r="C218" s="163">
        <v>46908</v>
      </c>
      <c r="D218" s="163">
        <v>1628</v>
      </c>
      <c r="E218" s="163">
        <v>0</v>
      </c>
      <c r="F218" s="163">
        <v>48536</v>
      </c>
      <c r="H218" s="163">
        <v>49779</v>
      </c>
      <c r="I218" s="163">
        <v>1632</v>
      </c>
      <c r="J218" s="163">
        <v>0</v>
      </c>
      <c r="K218" s="163">
        <v>51411</v>
      </c>
      <c r="M218" s="163">
        <v>113724</v>
      </c>
      <c r="N218" s="163">
        <v>1433</v>
      </c>
      <c r="O218" s="163">
        <v>-1659</v>
      </c>
      <c r="P218" s="163">
        <v>113498</v>
      </c>
    </row>
    <row r="219" spans="1:16">
      <c r="A219" s="162" t="s">
        <v>189</v>
      </c>
      <c r="B219" s="162" t="s">
        <v>851</v>
      </c>
      <c r="C219" s="163">
        <v>288980</v>
      </c>
      <c r="D219" s="163">
        <v>682</v>
      </c>
      <c r="E219" s="163">
        <v>0</v>
      </c>
      <c r="F219" s="163">
        <v>289662</v>
      </c>
      <c r="H219" s="163">
        <v>319572</v>
      </c>
      <c r="I219" s="163">
        <v>0</v>
      </c>
      <c r="J219" s="163">
        <v>0</v>
      </c>
      <c r="K219" s="163">
        <v>319572</v>
      </c>
      <c r="M219" s="163">
        <v>307765</v>
      </c>
      <c r="N219" s="163">
        <v>0</v>
      </c>
      <c r="O219" s="163">
        <v>0</v>
      </c>
      <c r="P219" s="163">
        <v>307765</v>
      </c>
    </row>
    <row r="220" spans="1:16">
      <c r="A220" s="162" t="s">
        <v>889</v>
      </c>
      <c r="B220" s="162" t="s">
        <v>852</v>
      </c>
      <c r="C220" s="163">
        <v>8211</v>
      </c>
      <c r="D220" s="163">
        <v>19856</v>
      </c>
      <c r="E220" s="163">
        <v>0</v>
      </c>
      <c r="F220" s="163">
        <v>28067</v>
      </c>
      <c r="H220" s="163">
        <v>5630</v>
      </c>
      <c r="I220" s="163">
        <v>15087</v>
      </c>
      <c r="J220" s="163">
        <v>0</v>
      </c>
      <c r="K220" s="163">
        <v>20717</v>
      </c>
      <c r="M220" s="163">
        <v>4154</v>
      </c>
      <c r="N220" s="163">
        <v>9609</v>
      </c>
      <c r="O220" s="163">
        <v>0</v>
      </c>
      <c r="P220" s="163">
        <v>13763</v>
      </c>
    </row>
    <row r="221" spans="1:16">
      <c r="A221" s="162" t="s">
        <v>200</v>
      </c>
      <c r="B221" s="162" t="s">
        <v>482</v>
      </c>
      <c r="C221" s="163">
        <v>164115</v>
      </c>
      <c r="D221" s="163">
        <v>34574</v>
      </c>
      <c r="E221" s="163">
        <v>0</v>
      </c>
      <c r="F221" s="163">
        <v>198689</v>
      </c>
      <c r="H221" s="163">
        <v>629684</v>
      </c>
      <c r="I221" s="163">
        <v>55345</v>
      </c>
      <c r="J221" s="163">
        <v>0</v>
      </c>
      <c r="K221" s="163">
        <v>685029</v>
      </c>
      <c r="M221" s="163">
        <v>347709</v>
      </c>
      <c r="N221" s="163">
        <v>63877</v>
      </c>
      <c r="O221" s="163">
        <v>0</v>
      </c>
      <c r="P221" s="163">
        <v>411586</v>
      </c>
    </row>
    <row r="222" spans="1:16">
      <c r="A222" s="162" t="s">
        <v>486</v>
      </c>
      <c r="B222" s="162" t="s">
        <v>483</v>
      </c>
      <c r="C222" s="163">
        <v>410544</v>
      </c>
      <c r="D222" s="163">
        <v>0</v>
      </c>
      <c r="E222" s="163">
        <v>0</v>
      </c>
      <c r="F222" s="163">
        <v>410544</v>
      </c>
      <c r="H222" s="163">
        <v>0</v>
      </c>
      <c r="I222" s="163">
        <v>0</v>
      </c>
      <c r="J222" s="163">
        <v>0</v>
      </c>
      <c r="K222" s="163">
        <v>0</v>
      </c>
      <c r="M222" s="163">
        <v>265000</v>
      </c>
      <c r="N222" s="163">
        <v>0</v>
      </c>
      <c r="O222" s="163">
        <v>0</v>
      </c>
      <c r="P222" s="163">
        <v>265000</v>
      </c>
    </row>
    <row r="223" spans="1:16">
      <c r="A223" s="162" t="s">
        <v>681</v>
      </c>
      <c r="B223" s="162" t="s">
        <v>675</v>
      </c>
      <c r="C223" s="163">
        <v>0</v>
      </c>
      <c r="D223" s="163">
        <v>0</v>
      </c>
      <c r="E223" s="163">
        <v>0</v>
      </c>
      <c r="F223" s="163">
        <v>0</v>
      </c>
      <c r="H223" s="163">
        <v>0</v>
      </c>
      <c r="I223" s="163">
        <v>0</v>
      </c>
      <c r="J223" s="163">
        <v>0</v>
      </c>
      <c r="K223" s="163">
        <v>0</v>
      </c>
      <c r="M223" s="163">
        <v>0</v>
      </c>
      <c r="N223" s="163">
        <v>0</v>
      </c>
      <c r="O223" s="163">
        <v>0</v>
      </c>
      <c r="P223" s="163">
        <v>0</v>
      </c>
    </row>
    <row r="224" spans="1:16">
      <c r="A224" s="222" t="s">
        <v>532</v>
      </c>
      <c r="B224" s="222" t="s">
        <v>491</v>
      </c>
      <c r="C224" s="227">
        <v>2155120</v>
      </c>
      <c r="D224" s="227">
        <v>96449</v>
      </c>
      <c r="E224" s="227">
        <v>-20764</v>
      </c>
      <c r="F224" s="227">
        <v>2230805</v>
      </c>
      <c r="H224" s="227">
        <v>2113527</v>
      </c>
      <c r="I224" s="227">
        <v>104152</v>
      </c>
      <c r="J224" s="227">
        <v>-21013</v>
      </c>
      <c r="K224" s="227">
        <v>2196666</v>
      </c>
      <c r="M224" s="227">
        <v>2084245</v>
      </c>
      <c r="N224" s="227">
        <v>96654</v>
      </c>
      <c r="O224" s="227">
        <v>-22164</v>
      </c>
      <c r="P224" s="227">
        <v>2158735</v>
      </c>
    </row>
    <row r="225" spans="1:16">
      <c r="A225" s="158"/>
    </row>
    <row r="226" spans="1:16">
      <c r="A226" s="133"/>
      <c r="B226" s="133"/>
      <c r="C226" s="312">
        <v>44834</v>
      </c>
      <c r="D226" s="313"/>
      <c r="E226" s="313"/>
      <c r="F226" s="314"/>
      <c r="H226" s="312">
        <v>44742</v>
      </c>
      <c r="I226" s="313"/>
      <c r="J226" s="313"/>
      <c r="K226" s="314"/>
      <c r="M226" s="312" t="s">
        <v>842</v>
      </c>
      <c r="N226" s="313"/>
      <c r="O226" s="313"/>
      <c r="P226" s="314"/>
    </row>
    <row r="227" spans="1:16" ht="48">
      <c r="A227" s="319" t="s">
        <v>944</v>
      </c>
      <c r="B227" s="319" t="s">
        <v>48</v>
      </c>
      <c r="C227" s="321" t="s">
        <v>413</v>
      </c>
      <c r="D227" s="321" t="s">
        <v>414</v>
      </c>
      <c r="E227" s="235" t="s">
        <v>120</v>
      </c>
      <c r="F227" s="235" t="s">
        <v>121</v>
      </c>
      <c r="H227" s="321" t="s">
        <v>413</v>
      </c>
      <c r="I227" s="321" t="s">
        <v>414</v>
      </c>
      <c r="J227" s="235" t="s">
        <v>120</v>
      </c>
      <c r="K227" s="235" t="s">
        <v>121</v>
      </c>
      <c r="M227" s="321" t="s">
        <v>413</v>
      </c>
      <c r="N227" s="321" t="s">
        <v>414</v>
      </c>
      <c r="O227" s="235" t="s">
        <v>120</v>
      </c>
      <c r="P227" s="235" t="s">
        <v>121</v>
      </c>
    </row>
    <row r="228" spans="1:16" ht="60">
      <c r="A228" s="320"/>
      <c r="B228" s="320"/>
      <c r="C228" s="322"/>
      <c r="D228" s="322"/>
      <c r="E228" s="235" t="s">
        <v>586</v>
      </c>
      <c r="F228" s="235" t="s">
        <v>285</v>
      </c>
      <c r="H228" s="322"/>
      <c r="I228" s="322"/>
      <c r="J228" s="235" t="s">
        <v>586</v>
      </c>
      <c r="K228" s="235" t="s">
        <v>285</v>
      </c>
      <c r="M228" s="322"/>
      <c r="N228" s="322"/>
      <c r="O228" s="235" t="s">
        <v>586</v>
      </c>
      <c r="P228" s="235" t="s">
        <v>285</v>
      </c>
    </row>
    <row r="229" spans="1:16">
      <c r="A229" s="172" t="s">
        <v>533</v>
      </c>
      <c r="B229" s="222" t="s">
        <v>518</v>
      </c>
      <c r="C229" s="227">
        <v>1978506</v>
      </c>
      <c r="D229" s="227">
        <v>35106</v>
      </c>
      <c r="E229" s="227">
        <v>-15089</v>
      </c>
      <c r="F229" s="227">
        <v>1998523</v>
      </c>
      <c r="H229" s="227">
        <v>1884553</v>
      </c>
      <c r="I229" s="227">
        <v>33823</v>
      </c>
      <c r="J229" s="227">
        <v>-15132</v>
      </c>
      <c r="K229" s="227">
        <v>1903244</v>
      </c>
      <c r="M229" s="227">
        <v>1875936</v>
      </c>
      <c r="N229" s="227">
        <v>33352</v>
      </c>
      <c r="O229" s="227">
        <v>-14932</v>
      </c>
      <c r="P229" s="227">
        <v>1894356</v>
      </c>
    </row>
    <row r="230" spans="1:16">
      <c r="A230" s="172" t="s">
        <v>951</v>
      </c>
      <c r="B230" s="222" t="s">
        <v>952</v>
      </c>
      <c r="C230" s="227">
        <v>1978506</v>
      </c>
      <c r="D230" s="227">
        <v>35106</v>
      </c>
      <c r="E230" s="227">
        <v>-15089</v>
      </c>
      <c r="F230" s="227">
        <v>1998523</v>
      </c>
      <c r="H230" s="227">
        <v>1884553</v>
      </c>
      <c r="I230" s="227">
        <v>33823</v>
      </c>
      <c r="J230" s="227">
        <v>-15132</v>
      </c>
      <c r="K230" s="227">
        <v>1903244</v>
      </c>
      <c r="M230" s="227">
        <v>1875936</v>
      </c>
      <c r="N230" s="227">
        <v>33352</v>
      </c>
      <c r="O230" s="227">
        <v>-14932</v>
      </c>
      <c r="P230" s="227">
        <v>1894356</v>
      </c>
    </row>
    <row r="231" spans="1:16">
      <c r="A231" s="173" t="s">
        <v>206</v>
      </c>
      <c r="B231" s="162" t="s">
        <v>51</v>
      </c>
      <c r="C231" s="163">
        <v>100739</v>
      </c>
      <c r="D231" s="163">
        <v>136</v>
      </c>
      <c r="E231" s="163">
        <v>-136</v>
      </c>
      <c r="F231" s="163">
        <v>100739</v>
      </c>
      <c r="H231" s="163">
        <v>100739</v>
      </c>
      <c r="I231" s="163">
        <v>136</v>
      </c>
      <c r="J231" s="163">
        <v>-136</v>
      </c>
      <c r="K231" s="163">
        <v>100739</v>
      </c>
      <c r="M231" s="163">
        <v>100739</v>
      </c>
      <c r="N231" s="163">
        <v>136</v>
      </c>
      <c r="O231" s="163">
        <v>-136</v>
      </c>
      <c r="P231" s="163">
        <v>100739</v>
      </c>
    </row>
    <row r="232" spans="1:16">
      <c r="A232" s="173" t="s">
        <v>470</v>
      </c>
      <c r="B232" s="162" t="s">
        <v>469</v>
      </c>
      <c r="C232" s="163">
        <v>1502549</v>
      </c>
      <c r="D232" s="163">
        <v>33001</v>
      </c>
      <c r="E232" s="163">
        <v>-5515</v>
      </c>
      <c r="F232" s="163">
        <v>1530035</v>
      </c>
      <c r="H232" s="163">
        <v>1503561</v>
      </c>
      <c r="I232" s="163">
        <v>62796</v>
      </c>
      <c r="J232" s="163">
        <v>-5515</v>
      </c>
      <c r="K232" s="163">
        <v>1560842</v>
      </c>
      <c r="M232" s="163">
        <v>1368366</v>
      </c>
      <c r="N232" s="163">
        <v>62796</v>
      </c>
      <c r="O232" s="163">
        <v>-5515</v>
      </c>
      <c r="P232" s="163">
        <v>1425647</v>
      </c>
    </row>
    <row r="233" spans="1:16">
      <c r="A233" s="173" t="s">
        <v>896</v>
      </c>
      <c r="B233" s="162" t="s">
        <v>834</v>
      </c>
      <c r="C233" s="163">
        <v>115909</v>
      </c>
      <c r="D233" s="163">
        <v>0</v>
      </c>
      <c r="E233" s="163">
        <v>0</v>
      </c>
      <c r="F233" s="163">
        <v>115909</v>
      </c>
      <c r="H233" s="163">
        <v>115909</v>
      </c>
      <c r="I233" s="163">
        <v>0</v>
      </c>
      <c r="J233" s="163">
        <v>0</v>
      </c>
      <c r="K233" s="163">
        <v>115909</v>
      </c>
      <c r="M233" s="163">
        <v>115909</v>
      </c>
      <c r="N233" s="163">
        <v>0</v>
      </c>
      <c r="O233" s="163">
        <v>0</v>
      </c>
      <c r="P233" s="163">
        <v>115909</v>
      </c>
    </row>
    <row r="234" spans="1:16">
      <c r="A234" s="173" t="s">
        <v>897</v>
      </c>
      <c r="B234" s="162" t="s">
        <v>54</v>
      </c>
      <c r="C234" s="163">
        <v>38003</v>
      </c>
      <c r="D234" s="163">
        <v>371</v>
      </c>
      <c r="E234" s="163">
        <v>-1384</v>
      </c>
      <c r="F234" s="163">
        <v>36990</v>
      </c>
      <c r="H234" s="163">
        <v>43336</v>
      </c>
      <c r="I234" s="163">
        <v>394</v>
      </c>
      <c r="J234" s="163">
        <v>-1407</v>
      </c>
      <c r="K234" s="163">
        <v>42323</v>
      </c>
      <c r="M234" s="163">
        <v>49007</v>
      </c>
      <c r="N234" s="163">
        <v>276</v>
      </c>
      <c r="O234" s="163">
        <v>-1289</v>
      </c>
      <c r="P234" s="163">
        <v>47994</v>
      </c>
    </row>
    <row r="235" spans="1:16">
      <c r="A235" s="173" t="s">
        <v>898</v>
      </c>
      <c r="B235" s="162" t="s">
        <v>55</v>
      </c>
      <c r="C235" s="163">
        <v>4090</v>
      </c>
      <c r="D235" s="163">
        <v>-65</v>
      </c>
      <c r="E235" s="163">
        <v>1014</v>
      </c>
      <c r="F235" s="163">
        <v>5039</v>
      </c>
      <c r="H235" s="163">
        <v>2194</v>
      </c>
      <c r="I235" s="163">
        <v>-65</v>
      </c>
      <c r="J235" s="163">
        <v>1014</v>
      </c>
      <c r="K235" s="163">
        <v>3143</v>
      </c>
      <c r="M235" s="163">
        <v>642</v>
      </c>
      <c r="N235" s="163">
        <v>-65</v>
      </c>
      <c r="O235" s="163">
        <v>1014</v>
      </c>
      <c r="P235" s="163">
        <v>1591</v>
      </c>
    </row>
    <row r="236" spans="1:16">
      <c r="A236" s="173" t="s">
        <v>211</v>
      </c>
      <c r="B236" s="162" t="s">
        <v>56</v>
      </c>
      <c r="C236" s="163">
        <v>6351</v>
      </c>
      <c r="D236" s="163">
        <v>4</v>
      </c>
      <c r="E236" s="163">
        <v>-9006</v>
      </c>
      <c r="F236" s="163">
        <v>-2651</v>
      </c>
      <c r="H236" s="163">
        <v>5339</v>
      </c>
      <c r="I236" s="163">
        <v>-29791</v>
      </c>
      <c r="J236" s="163">
        <v>-9006</v>
      </c>
      <c r="K236" s="163">
        <v>-33458</v>
      </c>
      <c r="M236" s="163">
        <v>2595</v>
      </c>
      <c r="N236" s="163">
        <v>0</v>
      </c>
      <c r="O236" s="163">
        <v>-9027</v>
      </c>
      <c r="P236" s="163">
        <v>-6432</v>
      </c>
    </row>
    <row r="237" spans="1:16">
      <c r="A237" s="173" t="s">
        <v>899</v>
      </c>
      <c r="B237" s="162" t="s">
        <v>57</v>
      </c>
      <c r="C237" s="163">
        <v>210865</v>
      </c>
      <c r="D237" s="163">
        <v>1659</v>
      </c>
      <c r="E237" s="163">
        <v>-62</v>
      </c>
      <c r="F237" s="163">
        <v>212462</v>
      </c>
      <c r="H237" s="163">
        <v>113475</v>
      </c>
      <c r="I237" s="163">
        <v>353</v>
      </c>
      <c r="J237" s="163">
        <v>-82</v>
      </c>
      <c r="K237" s="163">
        <v>113746</v>
      </c>
      <c r="M237" s="163">
        <v>238678</v>
      </c>
      <c r="N237" s="163">
        <v>-29791</v>
      </c>
      <c r="O237" s="163">
        <v>21</v>
      </c>
      <c r="P237" s="163">
        <v>208908</v>
      </c>
    </row>
    <row r="238" spans="1:16">
      <c r="A238" s="222" t="s">
        <v>900</v>
      </c>
      <c r="B238" s="222" t="s">
        <v>58</v>
      </c>
      <c r="C238" s="227">
        <v>0</v>
      </c>
      <c r="D238" s="227">
        <v>0</v>
      </c>
      <c r="E238" s="227">
        <v>0</v>
      </c>
      <c r="F238" s="227">
        <v>0</v>
      </c>
      <c r="H238" s="227">
        <v>0</v>
      </c>
      <c r="I238" s="227">
        <v>0</v>
      </c>
      <c r="J238" s="227">
        <v>0</v>
      </c>
      <c r="K238" s="227">
        <v>0</v>
      </c>
      <c r="M238" s="227">
        <v>0</v>
      </c>
      <c r="N238" s="227">
        <v>0</v>
      </c>
      <c r="O238" s="227">
        <v>0</v>
      </c>
      <c r="P238" s="227">
        <v>0</v>
      </c>
    </row>
    <row r="239" spans="1:16">
      <c r="A239" s="172" t="s">
        <v>901</v>
      </c>
      <c r="B239" s="222" t="s">
        <v>521</v>
      </c>
      <c r="C239" s="227">
        <v>35565</v>
      </c>
      <c r="D239" s="227">
        <v>1362</v>
      </c>
      <c r="E239" s="227">
        <v>-1343</v>
      </c>
      <c r="F239" s="227">
        <v>35584</v>
      </c>
      <c r="H239" s="227">
        <v>32705</v>
      </c>
      <c r="I239" s="227">
        <v>2426</v>
      </c>
      <c r="J239" s="227">
        <v>-2402</v>
      </c>
      <c r="K239" s="227">
        <v>32729</v>
      </c>
      <c r="M239" s="227">
        <v>36079</v>
      </c>
      <c r="N239" s="227">
        <v>2691</v>
      </c>
      <c r="O239" s="227">
        <v>-2658</v>
      </c>
      <c r="P239" s="227">
        <v>36112</v>
      </c>
    </row>
    <row r="240" spans="1:16">
      <c r="A240" s="173" t="s">
        <v>215</v>
      </c>
      <c r="B240" s="162" t="s">
        <v>60</v>
      </c>
      <c r="C240" s="163">
        <v>0</v>
      </c>
      <c r="D240" s="163">
        <v>0</v>
      </c>
      <c r="E240" s="163">
        <v>0</v>
      </c>
      <c r="F240" s="163">
        <v>0</v>
      </c>
      <c r="H240" s="163">
        <v>0</v>
      </c>
      <c r="I240" s="163">
        <v>0</v>
      </c>
      <c r="J240" s="163">
        <v>0</v>
      </c>
      <c r="K240" s="163">
        <v>0</v>
      </c>
      <c r="M240" s="163">
        <v>0</v>
      </c>
      <c r="N240" s="163">
        <v>0</v>
      </c>
      <c r="O240" s="163">
        <v>0</v>
      </c>
      <c r="P240" s="163">
        <v>0</v>
      </c>
    </row>
    <row r="241" spans="1:16">
      <c r="A241" s="162" t="s">
        <v>216</v>
      </c>
      <c r="B241" s="162" t="s">
        <v>61</v>
      </c>
      <c r="C241" s="163">
        <v>23919</v>
      </c>
      <c r="D241" s="163">
        <v>1343</v>
      </c>
      <c r="E241" s="163">
        <v>-1343</v>
      </c>
      <c r="F241" s="163">
        <v>23919</v>
      </c>
      <c r="H241" s="163">
        <v>23614</v>
      </c>
      <c r="I241" s="163">
        <v>2402</v>
      </c>
      <c r="J241" s="163">
        <v>-2402</v>
      </c>
      <c r="K241" s="163">
        <v>23614</v>
      </c>
      <c r="M241" s="163">
        <v>21080</v>
      </c>
      <c r="N241" s="163">
        <v>2658</v>
      </c>
      <c r="O241" s="163">
        <v>-2658</v>
      </c>
      <c r="P241" s="163">
        <v>21080</v>
      </c>
    </row>
    <row r="242" spans="1:16">
      <c r="A242" s="173" t="s">
        <v>225</v>
      </c>
      <c r="B242" s="162" t="s">
        <v>70</v>
      </c>
      <c r="C242" s="163">
        <v>2680</v>
      </c>
      <c r="D242" s="163">
        <v>0</v>
      </c>
      <c r="E242" s="163">
        <v>0</v>
      </c>
      <c r="F242" s="163">
        <v>2680</v>
      </c>
      <c r="H242" s="163">
        <v>2740</v>
      </c>
      <c r="I242" s="163">
        <v>0</v>
      </c>
      <c r="J242" s="163">
        <v>0</v>
      </c>
      <c r="K242" s="163">
        <v>2740</v>
      </c>
      <c r="M242" s="163">
        <v>2860</v>
      </c>
      <c r="N242" s="163">
        <v>0</v>
      </c>
      <c r="O242" s="163">
        <v>0</v>
      </c>
      <c r="P242" s="163">
        <v>2860</v>
      </c>
    </row>
    <row r="243" spans="1:16">
      <c r="A243" s="173" t="s">
        <v>218</v>
      </c>
      <c r="B243" s="162" t="s">
        <v>63</v>
      </c>
      <c r="C243" s="163">
        <v>0</v>
      </c>
      <c r="D243" s="163">
        <v>0</v>
      </c>
      <c r="E243" s="163">
        <v>0</v>
      </c>
      <c r="F243" s="163">
        <v>0</v>
      </c>
      <c r="H243" s="163">
        <v>0</v>
      </c>
      <c r="I243" s="163">
        <v>0</v>
      </c>
      <c r="J243" s="163">
        <v>0</v>
      </c>
      <c r="K243" s="163">
        <v>0</v>
      </c>
      <c r="M243" s="163">
        <v>0</v>
      </c>
      <c r="N243" s="163">
        <v>0</v>
      </c>
      <c r="O243" s="163">
        <v>0</v>
      </c>
      <c r="P243" s="163">
        <v>0</v>
      </c>
    </row>
    <row r="244" spans="1:16">
      <c r="A244" s="173" t="s">
        <v>902</v>
      </c>
      <c r="B244" s="162" t="s">
        <v>64</v>
      </c>
      <c r="C244" s="163">
        <v>4128</v>
      </c>
      <c r="D244" s="163">
        <v>7</v>
      </c>
      <c r="E244" s="163">
        <v>0</v>
      </c>
      <c r="F244" s="163">
        <v>4135</v>
      </c>
      <c r="H244" s="163">
        <v>5492</v>
      </c>
      <c r="I244" s="163">
        <v>12</v>
      </c>
      <c r="J244" s="163">
        <v>0</v>
      </c>
      <c r="K244" s="163">
        <v>5504</v>
      </c>
      <c r="M244" s="163">
        <v>6403</v>
      </c>
      <c r="N244" s="163">
        <v>21</v>
      </c>
      <c r="O244" s="163">
        <v>0</v>
      </c>
      <c r="P244" s="163">
        <v>6424</v>
      </c>
    </row>
    <row r="245" spans="1:16">
      <c r="A245" s="173" t="s">
        <v>903</v>
      </c>
      <c r="B245" s="162" t="s">
        <v>65</v>
      </c>
      <c r="C245" s="163">
        <v>368</v>
      </c>
      <c r="D245" s="163">
        <v>12</v>
      </c>
      <c r="E245" s="163">
        <v>0</v>
      </c>
      <c r="F245" s="163">
        <v>380</v>
      </c>
      <c r="H245" s="163">
        <v>368</v>
      </c>
      <c r="I245" s="163">
        <v>12</v>
      </c>
      <c r="J245" s="163">
        <v>0</v>
      </c>
      <c r="K245" s="163">
        <v>380</v>
      </c>
      <c r="M245" s="163">
        <v>368</v>
      </c>
      <c r="N245" s="163">
        <v>12</v>
      </c>
      <c r="O245" s="163">
        <v>0</v>
      </c>
      <c r="P245" s="163">
        <v>380</v>
      </c>
    </row>
    <row r="246" spans="1:16">
      <c r="A246" s="173" t="s">
        <v>539</v>
      </c>
      <c r="B246" s="162" t="s">
        <v>66</v>
      </c>
      <c r="C246" s="163">
        <v>4470</v>
      </c>
      <c r="D246" s="163">
        <v>0</v>
      </c>
      <c r="E246" s="163">
        <v>0</v>
      </c>
      <c r="F246" s="163">
        <v>4470</v>
      </c>
      <c r="H246" s="163">
        <v>491</v>
      </c>
      <c r="I246" s="163">
        <v>0</v>
      </c>
      <c r="J246" s="163">
        <v>0</v>
      </c>
      <c r="K246" s="163">
        <v>491</v>
      </c>
      <c r="M246" s="163">
        <v>5368</v>
      </c>
      <c r="N246" s="163">
        <v>0</v>
      </c>
      <c r="O246" s="163">
        <v>0</v>
      </c>
      <c r="P246" s="163">
        <v>5368</v>
      </c>
    </row>
    <row r="247" spans="1:16">
      <c r="A247" s="172" t="s">
        <v>904</v>
      </c>
      <c r="B247" s="222" t="s">
        <v>523</v>
      </c>
      <c r="C247" s="227">
        <v>141049</v>
      </c>
      <c r="D247" s="227">
        <v>59981</v>
      </c>
      <c r="E247" s="227">
        <v>-4332</v>
      </c>
      <c r="F247" s="227">
        <v>196698</v>
      </c>
      <c r="H247" s="227">
        <v>196269</v>
      </c>
      <c r="I247" s="227">
        <v>67903</v>
      </c>
      <c r="J247" s="227">
        <v>-3479</v>
      </c>
      <c r="K247" s="227">
        <v>260693</v>
      </c>
      <c r="M247" s="227">
        <v>172230</v>
      </c>
      <c r="N247" s="227">
        <v>60611</v>
      </c>
      <c r="O247" s="227">
        <v>-4574</v>
      </c>
      <c r="P247" s="227">
        <v>228267</v>
      </c>
    </row>
    <row r="248" spans="1:16">
      <c r="A248" s="173" t="s">
        <v>215</v>
      </c>
      <c r="B248" s="162" t="s">
        <v>853</v>
      </c>
      <c r="C248" s="163">
        <v>0</v>
      </c>
      <c r="D248" s="163">
        <v>0</v>
      </c>
      <c r="E248" s="163">
        <v>0</v>
      </c>
      <c r="F248" s="163">
        <v>0</v>
      </c>
      <c r="H248" s="163">
        <v>0</v>
      </c>
      <c r="I248" s="163">
        <v>0</v>
      </c>
      <c r="J248" s="163">
        <v>0</v>
      </c>
      <c r="K248" s="163">
        <v>0</v>
      </c>
      <c r="M248" s="163">
        <v>0</v>
      </c>
      <c r="N248" s="163">
        <v>0</v>
      </c>
      <c r="O248" s="163">
        <v>0</v>
      </c>
      <c r="P248" s="163">
        <v>0</v>
      </c>
    </row>
    <row r="249" spans="1:16">
      <c r="A249" s="173" t="s">
        <v>216</v>
      </c>
      <c r="B249" s="162" t="s">
        <v>854</v>
      </c>
      <c r="C249" s="163">
        <v>38591</v>
      </c>
      <c r="D249" s="163">
        <v>648</v>
      </c>
      <c r="E249" s="163">
        <v>-648</v>
      </c>
      <c r="F249" s="163">
        <v>38591</v>
      </c>
      <c r="H249" s="163">
        <v>29692</v>
      </c>
      <c r="I249" s="163">
        <v>808</v>
      </c>
      <c r="J249" s="163">
        <v>-776</v>
      </c>
      <c r="K249" s="163">
        <v>29724</v>
      </c>
      <c r="M249" s="163">
        <v>25661</v>
      </c>
      <c r="N249" s="163">
        <v>869</v>
      </c>
      <c r="O249" s="163">
        <v>-728</v>
      </c>
      <c r="P249" s="163">
        <v>25802</v>
      </c>
    </row>
    <row r="250" spans="1:16">
      <c r="A250" s="173" t="s">
        <v>905</v>
      </c>
      <c r="B250" s="162" t="s">
        <v>68</v>
      </c>
      <c r="C250" s="163">
        <v>26499</v>
      </c>
      <c r="D250" s="163">
        <v>44119</v>
      </c>
      <c r="E250" s="163">
        <v>-2892</v>
      </c>
      <c r="F250" s="163">
        <v>67726</v>
      </c>
      <c r="H250" s="163">
        <v>16580</v>
      </c>
      <c r="I250" s="163">
        <v>49424</v>
      </c>
      <c r="J250" s="163">
        <v>-1962</v>
      </c>
      <c r="K250" s="163">
        <v>64042</v>
      </c>
      <c r="M250" s="163">
        <v>15703</v>
      </c>
      <c r="N250" s="163">
        <v>39787</v>
      </c>
      <c r="O250" s="163">
        <v>-2110</v>
      </c>
      <c r="P250" s="163">
        <v>53380</v>
      </c>
    </row>
    <row r="251" spans="1:16">
      <c r="A251" s="173" t="s">
        <v>538</v>
      </c>
      <c r="B251" s="162" t="s">
        <v>69</v>
      </c>
      <c r="C251" s="163">
        <v>6468</v>
      </c>
      <c r="D251" s="163">
        <v>0</v>
      </c>
      <c r="E251" s="163">
        <v>0</v>
      </c>
      <c r="F251" s="163">
        <v>6468</v>
      </c>
      <c r="H251" s="163">
        <v>0</v>
      </c>
      <c r="I251" s="163">
        <v>0</v>
      </c>
      <c r="J251" s="163">
        <v>0</v>
      </c>
      <c r="K251" s="163">
        <v>0</v>
      </c>
      <c r="M251" s="163">
        <v>24445</v>
      </c>
      <c r="N251" s="163">
        <v>1</v>
      </c>
      <c r="O251" s="163">
        <v>0</v>
      </c>
      <c r="P251" s="163">
        <v>24446</v>
      </c>
    </row>
    <row r="252" spans="1:16">
      <c r="A252" s="173" t="s">
        <v>225</v>
      </c>
      <c r="B252" s="162" t="s">
        <v>524</v>
      </c>
      <c r="C252" s="163">
        <v>4406</v>
      </c>
      <c r="D252" s="163">
        <v>4473</v>
      </c>
      <c r="E252" s="163">
        <v>0</v>
      </c>
      <c r="F252" s="163">
        <v>8879</v>
      </c>
      <c r="H252" s="163">
        <v>105477</v>
      </c>
      <c r="I252" s="163">
        <v>4845</v>
      </c>
      <c r="J252" s="163">
        <v>0</v>
      </c>
      <c r="K252" s="163">
        <v>110322</v>
      </c>
      <c r="M252" s="163">
        <v>4134</v>
      </c>
      <c r="N252" s="163">
        <v>7567</v>
      </c>
      <c r="O252" s="163">
        <v>-1659</v>
      </c>
      <c r="P252" s="163">
        <v>10042</v>
      </c>
    </row>
    <row r="253" spans="1:16">
      <c r="A253" s="173" t="s">
        <v>902</v>
      </c>
      <c r="B253" s="162" t="s">
        <v>855</v>
      </c>
      <c r="C253" s="163">
        <v>14774</v>
      </c>
      <c r="D253" s="163">
        <v>5858</v>
      </c>
      <c r="E253" s="163">
        <v>0</v>
      </c>
      <c r="F253" s="163">
        <v>20632</v>
      </c>
      <c r="H253" s="163">
        <v>12037</v>
      </c>
      <c r="I253" s="163">
        <v>5645</v>
      </c>
      <c r="J253" s="163">
        <v>0</v>
      </c>
      <c r="K253" s="163">
        <v>17682</v>
      </c>
      <c r="M253" s="163">
        <v>26072</v>
      </c>
      <c r="N253" s="163">
        <v>5476</v>
      </c>
      <c r="O253" s="163">
        <v>0</v>
      </c>
      <c r="P253" s="163">
        <v>31548</v>
      </c>
    </row>
    <row r="254" spans="1:16">
      <c r="A254" s="173" t="s">
        <v>903</v>
      </c>
      <c r="B254" s="162" t="s">
        <v>856</v>
      </c>
      <c r="C254" s="163">
        <v>6</v>
      </c>
      <c r="D254" s="163">
        <v>1</v>
      </c>
      <c r="E254" s="163">
        <v>0</v>
      </c>
      <c r="F254" s="163">
        <v>7</v>
      </c>
      <c r="H254" s="163">
        <v>5</v>
      </c>
      <c r="I254" s="163">
        <v>2</v>
      </c>
      <c r="J254" s="163">
        <v>0</v>
      </c>
      <c r="K254" s="163">
        <v>7</v>
      </c>
      <c r="M254" s="163">
        <v>6</v>
      </c>
      <c r="N254" s="163">
        <v>1</v>
      </c>
      <c r="O254" s="163">
        <v>0</v>
      </c>
      <c r="P254" s="163">
        <v>7</v>
      </c>
    </row>
    <row r="255" spans="1:16">
      <c r="A255" s="173" t="s">
        <v>539</v>
      </c>
      <c r="B255" s="162" t="s">
        <v>857</v>
      </c>
      <c r="C255" s="163">
        <v>50305</v>
      </c>
      <c r="D255" s="163">
        <v>4882</v>
      </c>
      <c r="E255" s="163">
        <v>-792</v>
      </c>
      <c r="F255" s="163">
        <v>54395</v>
      </c>
      <c r="H255" s="163">
        <v>32478</v>
      </c>
      <c r="I255" s="163">
        <v>7179</v>
      </c>
      <c r="J255" s="163">
        <v>-741</v>
      </c>
      <c r="K255" s="163">
        <v>38916</v>
      </c>
      <c r="M255" s="163">
        <v>76209</v>
      </c>
      <c r="N255" s="163">
        <v>6910</v>
      </c>
      <c r="O255" s="163">
        <v>-77</v>
      </c>
      <c r="P255" s="163">
        <v>83042</v>
      </c>
    </row>
    <row r="256" spans="1:16">
      <c r="A256" s="172" t="s">
        <v>894</v>
      </c>
      <c r="B256" s="222" t="s">
        <v>525</v>
      </c>
      <c r="C256" s="227">
        <v>2155120</v>
      </c>
      <c r="D256" s="227">
        <v>96449</v>
      </c>
      <c r="E256" s="227">
        <v>-20764</v>
      </c>
      <c r="F256" s="227">
        <v>2230805</v>
      </c>
      <c r="H256" s="227">
        <v>2113527</v>
      </c>
      <c r="I256" s="227">
        <v>104152</v>
      </c>
      <c r="J256" s="227">
        <v>-21013</v>
      </c>
      <c r="K256" s="227">
        <v>2196666</v>
      </c>
      <c r="M256" s="227">
        <v>2084245</v>
      </c>
      <c r="N256" s="227">
        <v>96654</v>
      </c>
      <c r="O256" s="227">
        <v>-22164</v>
      </c>
      <c r="P256" s="227">
        <v>2158735</v>
      </c>
    </row>
    <row r="257" spans="1:2">
      <c r="A257" s="271" t="s">
        <v>943</v>
      </c>
    </row>
    <row r="264" spans="1:2">
      <c r="A264" s="98"/>
      <c r="B264" s="98"/>
    </row>
    <row r="265" spans="1:2">
      <c r="A265" s="98"/>
      <c r="B265" s="98"/>
    </row>
    <row r="266" spans="1:2">
      <c r="A266" s="98"/>
      <c r="B266" s="98"/>
    </row>
    <row r="267" spans="1:2">
      <c r="A267" s="98"/>
      <c r="B267" s="98"/>
    </row>
    <row r="268" spans="1:2">
      <c r="A268" s="98"/>
      <c r="B268" s="98"/>
    </row>
    <row r="269" spans="1:2">
      <c r="A269" s="98"/>
      <c r="B269" s="98"/>
    </row>
    <row r="270" spans="1:2">
      <c r="A270" s="98"/>
      <c r="B270" s="98"/>
    </row>
    <row r="271" spans="1:2">
      <c r="A271" s="98"/>
      <c r="B271" s="98"/>
    </row>
    <row r="272" spans="1:2">
      <c r="A272" s="98"/>
      <c r="B272" s="98"/>
    </row>
    <row r="273" spans="3:5" s="98" customFormat="1">
      <c r="C273" s="276"/>
      <c r="D273" s="276"/>
      <c r="E273" s="276"/>
    </row>
    <row r="274" spans="3:5" s="98" customFormat="1">
      <c r="C274" s="276"/>
      <c r="D274" s="276"/>
      <c r="E274" s="276"/>
    </row>
    <row r="275" spans="3:5" s="98" customFormat="1">
      <c r="C275" s="276"/>
      <c r="D275" s="276"/>
      <c r="E275" s="276"/>
    </row>
    <row r="276" spans="3:5" s="98" customFormat="1">
      <c r="C276" s="276"/>
      <c r="D276" s="276"/>
      <c r="E276" s="276"/>
    </row>
    <row r="277" spans="3:5" s="98" customFormat="1">
      <c r="C277" s="276"/>
      <c r="D277" s="276"/>
      <c r="E277" s="276"/>
    </row>
    <row r="278" spans="3:5" s="98" customFormat="1">
      <c r="C278" s="276"/>
      <c r="D278" s="276"/>
      <c r="E278" s="276"/>
    </row>
    <row r="279" spans="3:5" s="98" customFormat="1">
      <c r="C279" s="276"/>
      <c r="D279" s="276"/>
      <c r="E279" s="276"/>
    </row>
    <row r="280" spans="3:5" s="98" customFormat="1">
      <c r="C280" s="276"/>
      <c r="D280" s="276"/>
      <c r="E280" s="276"/>
    </row>
    <row r="281" spans="3:5" s="98" customFormat="1">
      <c r="C281" s="276"/>
      <c r="D281" s="276"/>
      <c r="E281" s="276"/>
    </row>
    <row r="282" spans="3:5" s="98" customFormat="1">
      <c r="C282" s="276"/>
      <c r="D282" s="276"/>
      <c r="E282" s="276"/>
    </row>
    <row r="283" spans="3:5" s="98" customFormat="1">
      <c r="C283" s="276"/>
      <c r="D283" s="276"/>
      <c r="E283" s="276"/>
    </row>
    <row r="284" spans="3:5" s="98" customFormat="1">
      <c r="C284" s="276"/>
      <c r="D284" s="276"/>
      <c r="E284" s="276"/>
    </row>
    <row r="285" spans="3:5" s="98" customFormat="1">
      <c r="C285" s="276"/>
      <c r="D285" s="276"/>
      <c r="E285" s="276"/>
    </row>
    <row r="286" spans="3:5" s="98" customFormat="1">
      <c r="C286" s="276"/>
      <c r="D286" s="276"/>
      <c r="E286" s="276"/>
    </row>
    <row r="287" spans="3:5" s="98" customFormat="1">
      <c r="C287" s="276"/>
      <c r="D287" s="276"/>
      <c r="E287" s="276"/>
    </row>
    <row r="288" spans="3:5" s="98" customFormat="1">
      <c r="C288" s="276"/>
      <c r="D288" s="276"/>
      <c r="E288" s="276"/>
    </row>
    <row r="289" spans="3:5" s="98" customFormat="1">
      <c r="C289" s="276"/>
      <c r="D289" s="276"/>
      <c r="E289" s="276"/>
    </row>
    <row r="290" spans="3:5" s="98" customFormat="1">
      <c r="C290" s="276"/>
      <c r="D290" s="276"/>
      <c r="E290" s="276"/>
    </row>
    <row r="291" spans="3:5" s="98" customFormat="1">
      <c r="C291" s="276"/>
      <c r="D291" s="276"/>
      <c r="E291" s="276"/>
    </row>
    <row r="296" spans="3:5" s="98" customFormat="1">
      <c r="C296" s="276"/>
      <c r="D296" s="276"/>
      <c r="E296" s="276"/>
    </row>
    <row r="297" spans="3:5" s="98" customFormat="1">
      <c r="C297" s="276"/>
      <c r="D297" s="276"/>
      <c r="E297" s="276"/>
    </row>
    <row r="298" spans="3:5" s="98" customFormat="1">
      <c r="C298" s="276"/>
      <c r="D298" s="276"/>
      <c r="E298" s="276"/>
    </row>
    <row r="299" spans="3:5" s="98" customFormat="1">
      <c r="C299" s="276"/>
      <c r="D299" s="276"/>
      <c r="E299" s="276"/>
    </row>
    <row r="300" spans="3:5" s="98" customFormat="1">
      <c r="C300" s="276"/>
      <c r="D300" s="276"/>
      <c r="E300" s="276"/>
    </row>
    <row r="301" spans="3:5" s="98" customFormat="1">
      <c r="C301" s="276"/>
      <c r="D301" s="276"/>
      <c r="E301" s="276"/>
    </row>
    <row r="357" spans="13:13">
      <c r="M357" s="98">
        <v>1.42</v>
      </c>
    </row>
  </sheetData>
  <mergeCells count="36">
    <mergeCell ref="C172:F172"/>
    <mergeCell ref="H172:K172"/>
    <mergeCell ref="M172:P172"/>
    <mergeCell ref="R172:U172"/>
    <mergeCell ref="A173:A174"/>
    <mergeCell ref="B173:B174"/>
    <mergeCell ref="C173:C174"/>
    <mergeCell ref="D173:D174"/>
    <mergeCell ref="H173:H174"/>
    <mergeCell ref="I173:I174"/>
    <mergeCell ref="M173:M174"/>
    <mergeCell ref="N173:N174"/>
    <mergeCell ref="R173:R174"/>
    <mergeCell ref="S173:S174"/>
    <mergeCell ref="C199:F199"/>
    <mergeCell ref="H199:K199"/>
    <mergeCell ref="M199:P199"/>
    <mergeCell ref="A200:A201"/>
    <mergeCell ref="B200:B201"/>
    <mergeCell ref="C200:C201"/>
    <mergeCell ref="D200:D201"/>
    <mergeCell ref="H200:H201"/>
    <mergeCell ref="M200:M201"/>
    <mergeCell ref="N200:N201"/>
    <mergeCell ref="I200:I201"/>
    <mergeCell ref="C226:F226"/>
    <mergeCell ref="H226:K226"/>
    <mergeCell ref="M226:P226"/>
    <mergeCell ref="A227:A228"/>
    <mergeCell ref="B227:B228"/>
    <mergeCell ref="C227:C228"/>
    <mergeCell ref="D227:D228"/>
    <mergeCell ref="H227:H228"/>
    <mergeCell ref="I227:I228"/>
    <mergeCell ref="M227:M228"/>
    <mergeCell ref="N227:N228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003762-13B8-4F79-8B64-3BFBB9764E5D}">
  <sheetPr>
    <tabColor theme="8" tint="0.59999389629810485"/>
  </sheetPr>
  <dimension ref="A1:M357"/>
  <sheetViews>
    <sheetView zoomScaleNormal="100" workbookViewId="0"/>
  </sheetViews>
  <sheetFormatPr defaultColWidth="8.3984375" defaultRowHeight="13.8"/>
  <cols>
    <col min="1" max="1" width="50.19921875" style="139" customWidth="1"/>
    <col min="2" max="2" width="50" style="139" customWidth="1"/>
    <col min="3" max="6" width="12.19921875" style="98" customWidth="1"/>
    <col min="7" max="7" width="4.69921875" style="98" customWidth="1"/>
    <col min="8" max="11" width="12.19921875" style="98" customWidth="1"/>
    <col min="12" max="12" width="4.69921875" style="98" customWidth="1"/>
    <col min="13" max="16" width="12.19921875" style="98" customWidth="1"/>
    <col min="17" max="16384" width="8.3984375" style="98"/>
  </cols>
  <sheetData>
    <row r="1" spans="1:4">
      <c r="A1" s="138" t="s">
        <v>847</v>
      </c>
      <c r="B1" s="98"/>
    </row>
    <row r="2" spans="1:4">
      <c r="A2" s="242" t="s">
        <v>848</v>
      </c>
      <c r="B2" s="98"/>
    </row>
    <row r="3" spans="1:4">
      <c r="A3" s="138"/>
    </row>
    <row r="4" spans="1:4">
      <c r="A4" s="138"/>
    </row>
    <row r="5" spans="1:4" ht="24">
      <c r="A5" s="133" t="s">
        <v>758</v>
      </c>
      <c r="B5" s="134" t="s">
        <v>432</v>
      </c>
    </row>
    <row r="6" spans="1:4" ht="20.399999999999999">
      <c r="A6" s="224" t="s">
        <v>404</v>
      </c>
      <c r="B6" s="224" t="s">
        <v>405</v>
      </c>
      <c r="C6" s="214" t="s">
        <v>858</v>
      </c>
      <c r="D6" s="214" t="s">
        <v>820</v>
      </c>
    </row>
    <row r="7" spans="1:4">
      <c r="A7" s="215" t="s">
        <v>151</v>
      </c>
      <c r="B7" s="215" t="s">
        <v>0</v>
      </c>
      <c r="C7" s="216">
        <v>377916</v>
      </c>
      <c r="D7" s="216">
        <v>470617</v>
      </c>
    </row>
    <row r="8" spans="1:4">
      <c r="A8" s="217" t="s">
        <v>862</v>
      </c>
      <c r="B8" s="217" t="s">
        <v>1</v>
      </c>
      <c r="C8" s="184">
        <v>285868</v>
      </c>
      <c r="D8" s="184">
        <v>366986</v>
      </c>
    </row>
    <row r="9" spans="1:4">
      <c r="A9" s="217" t="s">
        <v>863</v>
      </c>
      <c r="B9" s="217" t="s">
        <v>2</v>
      </c>
      <c r="C9" s="184">
        <v>1235</v>
      </c>
      <c r="D9" s="184">
        <v>3687</v>
      </c>
    </row>
    <row r="10" spans="1:4">
      <c r="A10" s="217" t="s">
        <v>864</v>
      </c>
      <c r="B10" s="217" t="s">
        <v>492</v>
      </c>
      <c r="C10" s="184">
        <v>90813</v>
      </c>
      <c r="D10" s="184">
        <v>99944</v>
      </c>
    </row>
    <row r="11" spans="1:4">
      <c r="A11" s="215" t="s">
        <v>865</v>
      </c>
      <c r="B11" s="215" t="s">
        <v>630</v>
      </c>
      <c r="C11" s="216">
        <v>101334</v>
      </c>
      <c r="D11" s="216">
        <v>162171</v>
      </c>
    </row>
    <row r="12" spans="1:4">
      <c r="A12" s="217" t="s">
        <v>156</v>
      </c>
      <c r="B12" s="217" t="s">
        <v>494</v>
      </c>
      <c r="C12" s="184">
        <v>37013</v>
      </c>
      <c r="D12" s="184">
        <v>87894</v>
      </c>
    </row>
    <row r="13" spans="1:4">
      <c r="A13" s="217" t="s">
        <v>687</v>
      </c>
      <c r="B13" s="217" t="s">
        <v>495</v>
      </c>
      <c r="C13" s="184">
        <v>64321</v>
      </c>
      <c r="D13" s="184">
        <v>74277</v>
      </c>
    </row>
    <row r="14" spans="1:4">
      <c r="A14" s="218" t="s">
        <v>866</v>
      </c>
      <c r="B14" s="218" t="s">
        <v>735</v>
      </c>
      <c r="C14" s="216">
        <v>276582</v>
      </c>
      <c r="D14" s="216">
        <v>308446</v>
      </c>
    </row>
    <row r="15" spans="1:4">
      <c r="A15" s="162" t="s">
        <v>867</v>
      </c>
      <c r="B15" s="162" t="s">
        <v>9</v>
      </c>
      <c r="C15" s="184">
        <v>101307</v>
      </c>
      <c r="D15" s="184">
        <v>131183</v>
      </c>
    </row>
    <row r="16" spans="1:4">
      <c r="A16" s="162" t="s">
        <v>868</v>
      </c>
      <c r="B16" s="162" t="s">
        <v>10</v>
      </c>
      <c r="C16" s="184">
        <v>35260</v>
      </c>
      <c r="D16" s="184">
        <v>54187</v>
      </c>
    </row>
    <row r="17" spans="1:8">
      <c r="A17" s="162" t="s">
        <v>869</v>
      </c>
      <c r="B17" s="162" t="s">
        <v>8</v>
      </c>
      <c r="C17" s="184">
        <v>5386</v>
      </c>
      <c r="D17" s="184">
        <v>3853</v>
      </c>
    </row>
    <row r="18" spans="1:8">
      <c r="A18" s="162" t="s">
        <v>162</v>
      </c>
      <c r="B18" s="162" t="s">
        <v>11</v>
      </c>
      <c r="C18" s="184">
        <v>7909</v>
      </c>
      <c r="D18" s="184">
        <v>4314</v>
      </c>
    </row>
    <row r="19" spans="1:8">
      <c r="A19" s="162" t="s">
        <v>870</v>
      </c>
      <c r="B19" s="162" t="s">
        <v>639</v>
      </c>
      <c r="C19" s="184">
        <v>-8</v>
      </c>
      <c r="D19" s="184">
        <v>-1</v>
      </c>
    </row>
    <row r="20" spans="1:8">
      <c r="A20" s="218" t="s">
        <v>871</v>
      </c>
      <c r="B20" s="218" t="s">
        <v>736</v>
      </c>
      <c r="C20" s="216">
        <v>137484</v>
      </c>
      <c r="D20" s="216">
        <v>122614</v>
      </c>
    </row>
    <row r="21" spans="1:8">
      <c r="A21" s="162" t="s">
        <v>872</v>
      </c>
      <c r="B21" s="162" t="s">
        <v>13</v>
      </c>
      <c r="C21" s="184">
        <v>39354</v>
      </c>
      <c r="D21" s="184">
        <v>18886</v>
      </c>
    </row>
    <row r="22" spans="1:8">
      <c r="A22" s="162" t="s">
        <v>873</v>
      </c>
      <c r="B22" s="162" t="s">
        <v>14</v>
      </c>
      <c r="C22" s="184">
        <v>23222</v>
      </c>
      <c r="D22" s="184">
        <v>25635</v>
      </c>
    </row>
    <row r="23" spans="1:8">
      <c r="A23" s="218" t="s">
        <v>874</v>
      </c>
      <c r="B23" s="218" t="s">
        <v>737</v>
      </c>
      <c r="C23" s="216">
        <v>153616</v>
      </c>
      <c r="D23" s="216">
        <v>115865</v>
      </c>
    </row>
    <row r="24" spans="1:8">
      <c r="A24" s="162" t="s">
        <v>875</v>
      </c>
      <c r="B24" s="162" t="s">
        <v>17</v>
      </c>
      <c r="C24" s="184">
        <v>39870</v>
      </c>
      <c r="D24" s="184">
        <v>10817</v>
      </c>
    </row>
    <row r="25" spans="1:8">
      <c r="A25" s="218"/>
      <c r="B25" s="218"/>
      <c r="C25" s="216"/>
      <c r="D25" s="216"/>
    </row>
    <row r="26" spans="1:8">
      <c r="A26" s="218" t="s">
        <v>876</v>
      </c>
      <c r="B26" s="218" t="s">
        <v>738</v>
      </c>
      <c r="C26" s="216">
        <v>113746</v>
      </c>
      <c r="D26" s="216">
        <v>105048</v>
      </c>
    </row>
    <row r="27" spans="1:8">
      <c r="A27" s="162"/>
      <c r="B27" s="162"/>
      <c r="C27" s="184"/>
      <c r="D27" s="184"/>
    </row>
    <row r="28" spans="1:8">
      <c r="A28" s="218" t="s">
        <v>877</v>
      </c>
      <c r="B28" s="218" t="s">
        <v>739</v>
      </c>
      <c r="C28" s="216">
        <v>113746</v>
      </c>
      <c r="D28" s="216">
        <v>105048</v>
      </c>
    </row>
    <row r="29" spans="1:8">
      <c r="B29" s="147"/>
      <c r="C29" s="148"/>
      <c r="F29" s="196"/>
      <c r="H29" s="196"/>
    </row>
    <row r="30" spans="1:8">
      <c r="B30" s="149"/>
      <c r="C30" s="150"/>
    </row>
    <row r="31" spans="1:8">
      <c r="A31" s="228" t="s">
        <v>878</v>
      </c>
      <c r="B31" s="228" t="s">
        <v>740</v>
      </c>
      <c r="C31" s="229"/>
      <c r="D31" s="229"/>
    </row>
    <row r="32" spans="1:8">
      <c r="A32" s="153" t="s">
        <v>176</v>
      </c>
      <c r="B32" s="153" t="s">
        <v>23</v>
      </c>
      <c r="C32" s="230">
        <v>1.1291180756570456</v>
      </c>
      <c r="D32" s="230">
        <v>1.0432118180780323</v>
      </c>
    </row>
    <row r="33" spans="1:7">
      <c r="A33" s="231" t="s">
        <v>177</v>
      </c>
      <c r="B33" s="231" t="s">
        <v>24</v>
      </c>
      <c r="C33" s="230">
        <v>1.1286255741777631</v>
      </c>
      <c r="D33" s="230">
        <v>1.0425363626159612</v>
      </c>
    </row>
    <row r="34" spans="1:7">
      <c r="A34" s="138"/>
    </row>
    <row r="36" spans="1:7">
      <c r="A36" s="228" t="s">
        <v>232</v>
      </c>
      <c r="B36" s="228" t="s">
        <v>738</v>
      </c>
      <c r="C36" s="216">
        <v>113746</v>
      </c>
      <c r="D36" s="216">
        <v>105048</v>
      </c>
    </row>
    <row r="37" spans="1:7">
      <c r="A37" s="155" t="s">
        <v>883</v>
      </c>
      <c r="B37" s="155" t="s">
        <v>513</v>
      </c>
      <c r="C37" s="219">
        <v>-6439</v>
      </c>
      <c r="D37" s="219">
        <v>1804</v>
      </c>
    </row>
    <row r="38" spans="1:7" ht="14.4" customHeight="1">
      <c r="A38" s="157" t="s">
        <v>879</v>
      </c>
      <c r="B38" s="157" t="s">
        <v>640</v>
      </c>
      <c r="C38" s="184">
        <v>1552</v>
      </c>
      <c r="D38" s="184">
        <v>26</v>
      </c>
    </row>
    <row r="39" spans="1:7" ht="14.4" customHeight="1">
      <c r="A39" s="241" t="s">
        <v>880</v>
      </c>
      <c r="B39" s="157" t="s">
        <v>778</v>
      </c>
      <c r="C39" s="184">
        <v>-7991</v>
      </c>
      <c r="D39" s="184">
        <v>1778</v>
      </c>
      <c r="E39" s="196"/>
      <c r="G39" s="196"/>
    </row>
    <row r="40" spans="1:7" ht="14.4" customHeight="1">
      <c r="A40" s="241" t="s">
        <v>316</v>
      </c>
      <c r="B40" s="157" t="s">
        <v>308</v>
      </c>
      <c r="C40" s="184"/>
      <c r="D40" s="184"/>
      <c r="E40" s="246"/>
      <c r="F40" s="246"/>
      <c r="G40" s="246"/>
    </row>
    <row r="41" spans="1:7" ht="13.95" customHeight="1">
      <c r="A41" s="157" t="s">
        <v>881</v>
      </c>
      <c r="B41" s="157" t="s">
        <v>515</v>
      </c>
      <c r="C41" s="184"/>
      <c r="D41" s="184"/>
    </row>
    <row r="42" spans="1:7">
      <c r="A42" s="228" t="s">
        <v>312</v>
      </c>
      <c r="B42" s="228" t="s">
        <v>516</v>
      </c>
      <c r="C42" s="216">
        <v>107307</v>
      </c>
      <c r="D42" s="216">
        <v>106852</v>
      </c>
    </row>
    <row r="43" spans="1:7">
      <c r="A43" s="157" t="s">
        <v>882</v>
      </c>
      <c r="B43" s="157" t="s">
        <v>480</v>
      </c>
      <c r="C43" s="184"/>
      <c r="D43" s="184"/>
    </row>
    <row r="44" spans="1:7" ht="24">
      <c r="A44" s="228" t="s">
        <v>884</v>
      </c>
      <c r="B44" s="228" t="s">
        <v>697</v>
      </c>
      <c r="C44" s="216">
        <v>107307</v>
      </c>
      <c r="D44" s="216">
        <v>106852</v>
      </c>
    </row>
    <row r="45" spans="1:7" ht="14.4" customHeight="1">
      <c r="A45" s="269"/>
    </row>
    <row r="46" spans="1:7" ht="14.4" customHeight="1"/>
    <row r="47" spans="1:7" ht="24">
      <c r="A47" s="133" t="s">
        <v>759</v>
      </c>
      <c r="B47" s="133" t="s">
        <v>434</v>
      </c>
    </row>
    <row r="48" spans="1:7">
      <c r="A48" s="224" t="s">
        <v>203</v>
      </c>
      <c r="B48" s="224" t="s">
        <v>73</v>
      </c>
      <c r="C48" s="220">
        <v>44742</v>
      </c>
      <c r="D48" s="220" t="s">
        <v>842</v>
      </c>
    </row>
    <row r="49" spans="1:4">
      <c r="A49" s="232" t="s">
        <v>885</v>
      </c>
      <c r="B49" s="232" t="s">
        <v>488</v>
      </c>
      <c r="C49" s="233">
        <v>1039127</v>
      </c>
      <c r="D49" s="233">
        <v>905846</v>
      </c>
    </row>
    <row r="50" spans="1:4">
      <c r="A50" s="162" t="s">
        <v>886</v>
      </c>
      <c r="B50" s="162" t="s">
        <v>27</v>
      </c>
      <c r="C50" s="163">
        <v>129155</v>
      </c>
      <c r="D50" s="163">
        <v>119588</v>
      </c>
    </row>
    <row r="51" spans="1:4">
      <c r="A51" s="162" t="s">
        <v>183</v>
      </c>
      <c r="B51" s="162" t="s">
        <v>475</v>
      </c>
      <c r="C51" s="163">
        <v>69764</v>
      </c>
      <c r="D51" s="163">
        <v>58393</v>
      </c>
    </row>
    <row r="52" spans="1:4">
      <c r="A52" s="162" t="s">
        <v>887</v>
      </c>
      <c r="B52" s="162" t="s">
        <v>416</v>
      </c>
      <c r="C52" s="163">
        <v>434055</v>
      </c>
      <c r="D52" s="163">
        <v>350195</v>
      </c>
    </row>
    <row r="53" spans="1:4">
      <c r="A53" s="162" t="s">
        <v>184</v>
      </c>
      <c r="B53" s="162" t="s">
        <v>29</v>
      </c>
      <c r="C53" s="163">
        <v>56438</v>
      </c>
      <c r="D53" s="163">
        <v>56438</v>
      </c>
    </row>
    <row r="54" spans="1:4">
      <c r="A54" s="162" t="s">
        <v>679</v>
      </c>
      <c r="B54" s="162" t="s">
        <v>30</v>
      </c>
      <c r="C54" s="163">
        <v>43655</v>
      </c>
      <c r="D54" s="163">
        <v>44634</v>
      </c>
    </row>
    <row r="55" spans="1:4">
      <c r="A55" s="162" t="s">
        <v>680</v>
      </c>
      <c r="B55" s="162" t="s">
        <v>674</v>
      </c>
      <c r="C55" s="163">
        <v>0</v>
      </c>
      <c r="D55" s="163">
        <v>0</v>
      </c>
    </row>
    <row r="56" spans="1:4">
      <c r="A56" s="162" t="s">
        <v>888</v>
      </c>
      <c r="B56" s="162" t="s">
        <v>632</v>
      </c>
      <c r="C56" s="163">
        <v>67055</v>
      </c>
      <c r="D56" s="163">
        <v>38520</v>
      </c>
    </row>
    <row r="57" spans="1:4">
      <c r="A57" s="162" t="s">
        <v>189</v>
      </c>
      <c r="B57" s="162" t="s">
        <v>34</v>
      </c>
      <c r="C57" s="163">
        <v>173589</v>
      </c>
      <c r="D57" s="163">
        <v>178540</v>
      </c>
    </row>
    <row r="58" spans="1:4">
      <c r="A58" s="162" t="s">
        <v>889</v>
      </c>
      <c r="B58" s="162" t="s">
        <v>44</v>
      </c>
      <c r="C58" s="163">
        <v>24247</v>
      </c>
      <c r="D58" s="163">
        <v>11434</v>
      </c>
    </row>
    <row r="59" spans="1:4">
      <c r="A59" s="162" t="s">
        <v>890</v>
      </c>
      <c r="B59" s="162" t="s">
        <v>35</v>
      </c>
      <c r="C59" s="163">
        <v>40435</v>
      </c>
      <c r="D59" s="163">
        <v>47418</v>
      </c>
    </row>
    <row r="60" spans="1:4">
      <c r="A60" s="162" t="s">
        <v>196</v>
      </c>
      <c r="B60" s="162" t="s">
        <v>490</v>
      </c>
      <c r="C60" s="163">
        <v>734</v>
      </c>
      <c r="D60" s="163">
        <v>686</v>
      </c>
    </row>
    <row r="61" spans="1:4">
      <c r="A61" s="232" t="s">
        <v>891</v>
      </c>
      <c r="B61" s="232" t="s">
        <v>489</v>
      </c>
      <c r="C61" s="233">
        <v>1157539</v>
      </c>
      <c r="D61" s="233">
        <v>1252889</v>
      </c>
    </row>
    <row r="62" spans="1:4">
      <c r="A62" s="162" t="s">
        <v>193</v>
      </c>
      <c r="B62" s="162" t="s">
        <v>38</v>
      </c>
      <c r="C62" s="163">
        <v>15136</v>
      </c>
      <c r="D62" s="163">
        <v>15886</v>
      </c>
    </row>
    <row r="63" spans="1:4">
      <c r="A63" s="162" t="s">
        <v>194</v>
      </c>
      <c r="B63" s="162" t="s">
        <v>39</v>
      </c>
      <c r="C63" s="163">
        <v>63220</v>
      </c>
      <c r="D63" s="163">
        <v>125293</v>
      </c>
    </row>
    <row r="64" spans="1:4">
      <c r="A64" s="162" t="s">
        <v>892</v>
      </c>
      <c r="B64" s="162" t="s">
        <v>40</v>
      </c>
      <c r="C64" s="163">
        <v>2454</v>
      </c>
      <c r="D64" s="163">
        <v>98</v>
      </c>
    </row>
    <row r="65" spans="1:4">
      <c r="A65" s="162" t="s">
        <v>196</v>
      </c>
      <c r="B65" s="162" t="s">
        <v>490</v>
      </c>
      <c r="C65" s="163">
        <v>51411</v>
      </c>
      <c r="D65" s="163">
        <v>113498</v>
      </c>
    </row>
    <row r="66" spans="1:4">
      <c r="A66" s="162" t="s">
        <v>189</v>
      </c>
      <c r="B66" s="162" t="s">
        <v>34</v>
      </c>
      <c r="C66" s="163">
        <v>319572</v>
      </c>
      <c r="D66" s="163">
        <v>307765</v>
      </c>
    </row>
    <row r="67" spans="1:4">
      <c r="A67" s="162" t="s">
        <v>889</v>
      </c>
      <c r="B67" s="162" t="s">
        <v>44</v>
      </c>
      <c r="C67" s="163">
        <v>20717</v>
      </c>
      <c r="D67" s="163">
        <v>13763</v>
      </c>
    </row>
    <row r="68" spans="1:4">
      <c r="A68" s="267" t="s">
        <v>200</v>
      </c>
      <c r="B68" s="162" t="s">
        <v>482</v>
      </c>
      <c r="C68" s="163">
        <v>685029</v>
      </c>
      <c r="D68" s="163">
        <v>411586</v>
      </c>
    </row>
    <row r="69" spans="1:4">
      <c r="A69" s="162" t="s">
        <v>893</v>
      </c>
      <c r="B69" s="162" t="s">
        <v>483</v>
      </c>
      <c r="C69" s="163">
        <v>0</v>
      </c>
      <c r="D69" s="163">
        <v>265000</v>
      </c>
    </row>
    <row r="70" spans="1:4">
      <c r="A70" s="162" t="s">
        <v>681</v>
      </c>
      <c r="B70" s="162" t="s">
        <v>675</v>
      </c>
      <c r="C70" s="163">
        <v>0</v>
      </c>
      <c r="D70" s="163">
        <v>0</v>
      </c>
    </row>
    <row r="71" spans="1:4">
      <c r="A71" s="232" t="s">
        <v>532</v>
      </c>
      <c r="B71" s="232" t="s">
        <v>491</v>
      </c>
      <c r="C71" s="233">
        <v>2196666</v>
      </c>
      <c r="D71" s="233">
        <v>2158735</v>
      </c>
    </row>
    <row r="72" spans="1:4">
      <c r="C72" s="166"/>
      <c r="D72" s="166"/>
    </row>
    <row r="73" spans="1:4">
      <c r="A73" s="224" t="s">
        <v>944</v>
      </c>
      <c r="B73" s="224" t="s">
        <v>48</v>
      </c>
      <c r="C73" s="220">
        <v>44742</v>
      </c>
      <c r="D73" s="220">
        <v>44561</v>
      </c>
    </row>
    <row r="74" spans="1:4">
      <c r="A74" s="232" t="s">
        <v>533</v>
      </c>
      <c r="B74" s="232" t="s">
        <v>518</v>
      </c>
      <c r="C74" s="233">
        <v>1903244</v>
      </c>
      <c r="D74" s="233">
        <v>1894356</v>
      </c>
    </row>
    <row r="75" spans="1:4">
      <c r="A75" s="232" t="s">
        <v>895</v>
      </c>
      <c r="B75" s="232" t="s">
        <v>50</v>
      </c>
      <c r="C75" s="233">
        <v>1903244</v>
      </c>
      <c r="D75" s="233">
        <v>1894356</v>
      </c>
    </row>
    <row r="76" spans="1:4">
      <c r="A76" s="162" t="s">
        <v>206</v>
      </c>
      <c r="B76" s="162" t="s">
        <v>51</v>
      </c>
      <c r="C76" s="163">
        <v>100739</v>
      </c>
      <c r="D76" s="163">
        <v>100739</v>
      </c>
    </row>
    <row r="77" spans="1:4">
      <c r="A77" s="162" t="s">
        <v>470</v>
      </c>
      <c r="B77" s="162" t="s">
        <v>519</v>
      </c>
      <c r="C77" s="163">
        <v>1560842</v>
      </c>
      <c r="D77" s="163">
        <v>1425647</v>
      </c>
    </row>
    <row r="78" spans="1:4">
      <c r="A78" s="162" t="s">
        <v>896</v>
      </c>
      <c r="B78" s="162" t="s">
        <v>803</v>
      </c>
      <c r="C78" s="163">
        <v>115909</v>
      </c>
      <c r="D78" s="163">
        <v>115909</v>
      </c>
    </row>
    <row r="79" spans="1:4">
      <c r="A79" s="162" t="s">
        <v>897</v>
      </c>
      <c r="B79" s="162" t="s">
        <v>54</v>
      </c>
      <c r="C79" s="163">
        <v>42323</v>
      </c>
      <c r="D79" s="163">
        <v>47994</v>
      </c>
    </row>
    <row r="80" spans="1:4">
      <c r="A80" s="162" t="s">
        <v>898</v>
      </c>
      <c r="B80" s="162" t="s">
        <v>520</v>
      </c>
      <c r="C80" s="163">
        <v>3143</v>
      </c>
      <c r="D80" s="163">
        <v>1591</v>
      </c>
    </row>
    <row r="81" spans="1:4">
      <c r="A81" s="162" t="s">
        <v>211</v>
      </c>
      <c r="B81" s="162" t="s">
        <v>56</v>
      </c>
      <c r="C81" s="163">
        <v>-33458</v>
      </c>
      <c r="D81" s="163">
        <v>-6432</v>
      </c>
    </row>
    <row r="82" spans="1:4">
      <c r="A82" s="162" t="s">
        <v>899</v>
      </c>
      <c r="B82" s="162" t="s">
        <v>57</v>
      </c>
      <c r="C82" s="163">
        <v>113746</v>
      </c>
      <c r="D82" s="163">
        <v>208908</v>
      </c>
    </row>
    <row r="83" spans="1:4">
      <c r="A83" s="215" t="s">
        <v>900</v>
      </c>
      <c r="B83" s="215" t="s">
        <v>58</v>
      </c>
      <c r="C83" s="221"/>
      <c r="D83" s="221"/>
    </row>
    <row r="84" spans="1:4">
      <c r="A84" s="232" t="s">
        <v>901</v>
      </c>
      <c r="B84" s="232" t="s">
        <v>521</v>
      </c>
      <c r="C84" s="233">
        <v>32729</v>
      </c>
      <c r="D84" s="233">
        <v>36112</v>
      </c>
    </row>
    <row r="85" spans="1:4">
      <c r="A85" s="162" t="s">
        <v>216</v>
      </c>
      <c r="B85" s="162" t="s">
        <v>61</v>
      </c>
      <c r="C85" s="163">
        <v>23614</v>
      </c>
      <c r="D85" s="163">
        <v>21080</v>
      </c>
    </row>
    <row r="86" spans="1:4">
      <c r="A86" s="162" t="s">
        <v>225</v>
      </c>
      <c r="B86" s="162" t="s">
        <v>62</v>
      </c>
      <c r="C86" s="163">
        <v>2740</v>
      </c>
      <c r="D86" s="163">
        <v>2860</v>
      </c>
    </row>
    <row r="87" spans="1:4">
      <c r="A87" s="162" t="s">
        <v>218</v>
      </c>
      <c r="B87" s="162" t="s">
        <v>63</v>
      </c>
      <c r="C87" s="163">
        <v>0</v>
      </c>
      <c r="D87" s="163">
        <v>0</v>
      </c>
    </row>
    <row r="88" spans="1:4">
      <c r="A88" s="162" t="s">
        <v>902</v>
      </c>
      <c r="B88" s="162" t="s">
        <v>64</v>
      </c>
      <c r="C88" s="163">
        <v>5504</v>
      </c>
      <c r="D88" s="163">
        <v>6424</v>
      </c>
    </row>
    <row r="89" spans="1:4">
      <c r="A89" s="162" t="s">
        <v>903</v>
      </c>
      <c r="B89" s="162" t="s">
        <v>522</v>
      </c>
      <c r="C89" s="163">
        <v>380</v>
      </c>
      <c r="D89" s="163">
        <v>380</v>
      </c>
    </row>
    <row r="90" spans="1:4">
      <c r="A90" s="162" t="s">
        <v>539</v>
      </c>
      <c r="B90" s="162" t="s">
        <v>66</v>
      </c>
      <c r="C90" s="163">
        <v>491</v>
      </c>
      <c r="D90" s="163">
        <v>5368</v>
      </c>
    </row>
    <row r="91" spans="1:4">
      <c r="A91" s="232" t="s">
        <v>904</v>
      </c>
      <c r="B91" s="232" t="s">
        <v>523</v>
      </c>
      <c r="C91" s="233">
        <v>260693</v>
      </c>
      <c r="D91" s="233">
        <v>228267</v>
      </c>
    </row>
    <row r="92" spans="1:4">
      <c r="A92" s="162" t="s">
        <v>215</v>
      </c>
      <c r="B92" s="162" t="s">
        <v>60</v>
      </c>
      <c r="C92" s="163">
        <v>0</v>
      </c>
      <c r="D92" s="163">
        <v>0</v>
      </c>
    </row>
    <row r="93" spans="1:4">
      <c r="A93" s="162" t="s">
        <v>216</v>
      </c>
      <c r="B93" s="162" t="s">
        <v>61</v>
      </c>
      <c r="C93" s="163">
        <v>29724</v>
      </c>
      <c r="D93" s="163">
        <v>25802</v>
      </c>
    </row>
    <row r="94" spans="1:4">
      <c r="A94" s="162" t="s">
        <v>905</v>
      </c>
      <c r="B94" s="162" t="s">
        <v>68</v>
      </c>
      <c r="C94" s="163">
        <v>64042</v>
      </c>
      <c r="D94" s="163">
        <v>53380</v>
      </c>
    </row>
    <row r="95" spans="1:4">
      <c r="A95" s="162" t="s">
        <v>538</v>
      </c>
      <c r="B95" s="162" t="s">
        <v>69</v>
      </c>
      <c r="C95" s="163">
        <v>0</v>
      </c>
      <c r="D95" s="163">
        <v>24446</v>
      </c>
    </row>
    <row r="96" spans="1:4">
      <c r="A96" s="162" t="s">
        <v>225</v>
      </c>
      <c r="B96" s="162" t="s">
        <v>524</v>
      </c>
      <c r="C96" s="163">
        <v>110322</v>
      </c>
      <c r="D96" s="163">
        <v>10042</v>
      </c>
    </row>
    <row r="97" spans="1:5">
      <c r="A97" s="162" t="s">
        <v>902</v>
      </c>
      <c r="B97" s="162" t="s">
        <v>64</v>
      </c>
      <c r="C97" s="163">
        <v>17682</v>
      </c>
      <c r="D97" s="163">
        <v>31548</v>
      </c>
    </row>
    <row r="98" spans="1:5">
      <c r="A98" s="162" t="s">
        <v>903</v>
      </c>
      <c r="B98" s="162" t="s">
        <v>522</v>
      </c>
      <c r="C98" s="163">
        <v>7</v>
      </c>
      <c r="D98" s="163">
        <v>7</v>
      </c>
    </row>
    <row r="99" spans="1:5">
      <c r="A99" s="162" t="s">
        <v>539</v>
      </c>
      <c r="B99" s="162" t="s">
        <v>66</v>
      </c>
      <c r="C99" s="163">
        <v>38916</v>
      </c>
      <c r="D99" s="163">
        <v>83042</v>
      </c>
    </row>
    <row r="100" spans="1:5">
      <c r="A100" s="232" t="s">
        <v>894</v>
      </c>
      <c r="B100" s="232" t="s">
        <v>525</v>
      </c>
      <c r="C100" s="233">
        <v>2196666</v>
      </c>
      <c r="D100" s="233">
        <v>2158735</v>
      </c>
    </row>
    <row r="101" spans="1:5">
      <c r="A101" s="158" t="s">
        <v>943</v>
      </c>
    </row>
    <row r="103" spans="1:5" ht="24">
      <c r="A103" s="133" t="s">
        <v>760</v>
      </c>
      <c r="B103" s="133" t="s">
        <v>436</v>
      </c>
      <c r="E103" s="196"/>
    </row>
    <row r="104" spans="1:5" ht="20.399999999999999">
      <c r="A104" s="224" t="s">
        <v>280</v>
      </c>
      <c r="B104" s="224" t="s">
        <v>119</v>
      </c>
      <c r="C104" s="214" t="s">
        <v>858</v>
      </c>
      <c r="D104" s="214" t="s">
        <v>860</v>
      </c>
    </row>
    <row r="105" spans="1:5">
      <c r="A105" s="222" t="s">
        <v>542</v>
      </c>
      <c r="B105" s="222" t="s">
        <v>74</v>
      </c>
      <c r="C105" s="5"/>
      <c r="D105" s="5"/>
    </row>
    <row r="106" spans="1:5">
      <c r="A106" s="223" t="s">
        <v>876</v>
      </c>
      <c r="B106" s="223" t="s">
        <v>738</v>
      </c>
      <c r="C106" s="5">
        <v>113746</v>
      </c>
      <c r="D106" s="5">
        <v>105048</v>
      </c>
    </row>
    <row r="107" spans="1:5">
      <c r="A107" s="223" t="s">
        <v>233</v>
      </c>
      <c r="B107" s="223" t="s">
        <v>75</v>
      </c>
      <c r="C107" s="5">
        <v>23992</v>
      </c>
      <c r="D107" s="5">
        <v>765828</v>
      </c>
    </row>
    <row r="108" spans="1:5">
      <c r="A108" s="170" t="s">
        <v>906</v>
      </c>
      <c r="B108" s="170" t="s">
        <v>745</v>
      </c>
      <c r="C108" s="168">
        <v>7346</v>
      </c>
      <c r="D108" s="168">
        <v>8889</v>
      </c>
    </row>
    <row r="109" spans="1:5">
      <c r="A109" s="170" t="s">
        <v>907</v>
      </c>
      <c r="B109" s="170" t="s">
        <v>845</v>
      </c>
      <c r="C109" s="168">
        <v>36215</v>
      </c>
      <c r="D109" s="168">
        <v>46507</v>
      </c>
    </row>
    <row r="110" spans="1:5">
      <c r="A110" s="170" t="s">
        <v>908</v>
      </c>
      <c r="B110" s="170" t="s">
        <v>817</v>
      </c>
      <c r="C110" s="168">
        <v>-4855</v>
      </c>
      <c r="D110" s="168">
        <v>-2015</v>
      </c>
    </row>
    <row r="111" spans="1:5">
      <c r="A111" s="170" t="s">
        <v>909</v>
      </c>
      <c r="B111" s="170" t="s">
        <v>78</v>
      </c>
      <c r="C111" s="168">
        <v>-17553</v>
      </c>
      <c r="D111" s="168">
        <v>350</v>
      </c>
    </row>
    <row r="112" spans="1:5">
      <c r="A112" s="170" t="s">
        <v>910</v>
      </c>
      <c r="B112" s="170" t="s">
        <v>564</v>
      </c>
      <c r="C112" s="168">
        <v>1486</v>
      </c>
      <c r="D112" s="168">
        <v>4651</v>
      </c>
    </row>
    <row r="113" spans="1:4">
      <c r="A113" s="170" t="s">
        <v>911</v>
      </c>
      <c r="B113" s="170" t="s">
        <v>80</v>
      </c>
      <c r="C113" s="168">
        <v>-50187</v>
      </c>
      <c r="D113" s="168">
        <v>-236364</v>
      </c>
    </row>
    <row r="114" spans="1:4">
      <c r="A114" s="170" t="s">
        <v>912</v>
      </c>
      <c r="B114" s="170" t="s">
        <v>81</v>
      </c>
      <c r="C114" s="168">
        <v>750</v>
      </c>
      <c r="D114" s="168">
        <v>-9946</v>
      </c>
    </row>
    <row r="115" spans="1:4">
      <c r="A115" s="170" t="s">
        <v>913</v>
      </c>
      <c r="B115" s="170" t="s">
        <v>82</v>
      </c>
      <c r="C115" s="168">
        <v>72643</v>
      </c>
      <c r="D115" s="168">
        <v>1029641</v>
      </c>
    </row>
    <row r="116" spans="1:4">
      <c r="A116" s="170" t="s">
        <v>914</v>
      </c>
      <c r="B116" s="170" t="s">
        <v>846</v>
      </c>
      <c r="C116" s="168">
        <v>7523</v>
      </c>
      <c r="D116" s="168">
        <v>-89563</v>
      </c>
    </row>
    <row r="117" spans="1:4">
      <c r="A117" s="170" t="s">
        <v>241</v>
      </c>
      <c r="B117" s="170" t="s">
        <v>130</v>
      </c>
      <c r="C117" s="168">
        <v>-34673</v>
      </c>
      <c r="D117" s="168">
        <v>-5179</v>
      </c>
    </row>
    <row r="118" spans="1:4">
      <c r="A118" s="170" t="s">
        <v>242</v>
      </c>
      <c r="B118" s="170" t="s">
        <v>84</v>
      </c>
      <c r="C118" s="168">
        <v>5297</v>
      </c>
      <c r="D118" s="168">
        <v>18857</v>
      </c>
    </row>
    <row r="119" spans="1:4">
      <c r="A119" s="223" t="s">
        <v>915</v>
      </c>
      <c r="B119" s="223" t="s">
        <v>85</v>
      </c>
      <c r="C119" s="5">
        <v>137738</v>
      </c>
      <c r="D119" s="5">
        <v>870876</v>
      </c>
    </row>
    <row r="120" spans="1:4">
      <c r="A120" s="170" t="s">
        <v>875</v>
      </c>
      <c r="B120" s="170" t="s">
        <v>859</v>
      </c>
      <c r="C120" s="168">
        <v>15236</v>
      </c>
      <c r="D120" s="168">
        <v>10815</v>
      </c>
    </row>
    <row r="121" spans="1:4">
      <c r="A121" s="170" t="s">
        <v>787</v>
      </c>
      <c r="B121" s="170" t="s">
        <v>788</v>
      </c>
      <c r="C121" s="168">
        <v>24634</v>
      </c>
      <c r="D121" s="168">
        <v>3</v>
      </c>
    </row>
    <row r="122" spans="1:4">
      <c r="A122" s="170" t="s">
        <v>916</v>
      </c>
      <c r="B122" s="170" t="s">
        <v>748</v>
      </c>
      <c r="C122" s="168">
        <v>-34952</v>
      </c>
      <c r="D122" s="168">
        <v>-1231</v>
      </c>
    </row>
    <row r="123" spans="1:4">
      <c r="A123" s="222" t="s">
        <v>917</v>
      </c>
      <c r="B123" s="222" t="s">
        <v>569</v>
      </c>
      <c r="C123" s="5">
        <v>142656</v>
      </c>
      <c r="D123" s="5">
        <v>880463</v>
      </c>
    </row>
    <row r="124" spans="1:4">
      <c r="A124" s="222" t="s">
        <v>918</v>
      </c>
      <c r="B124" s="222" t="s">
        <v>88</v>
      </c>
      <c r="C124" s="5"/>
      <c r="D124" s="5"/>
    </row>
    <row r="125" spans="1:4">
      <c r="A125" s="223" t="s">
        <v>919</v>
      </c>
      <c r="B125" s="223" t="s">
        <v>89</v>
      </c>
      <c r="C125" s="5">
        <v>461761</v>
      </c>
      <c r="D125" s="5">
        <v>239333</v>
      </c>
    </row>
    <row r="126" spans="1:4">
      <c r="A126" s="170" t="s">
        <v>920</v>
      </c>
      <c r="B126" s="170" t="s">
        <v>487</v>
      </c>
      <c r="C126" s="168">
        <v>14</v>
      </c>
      <c r="D126" s="168">
        <v>7</v>
      </c>
    </row>
    <row r="127" spans="1:4">
      <c r="A127" s="170" t="s">
        <v>657</v>
      </c>
      <c r="B127" s="170" t="s">
        <v>654</v>
      </c>
      <c r="C127" s="168">
        <v>0</v>
      </c>
      <c r="D127" s="168">
        <v>0</v>
      </c>
    </row>
    <row r="128" spans="1:4">
      <c r="A128" s="170" t="s">
        <v>710</v>
      </c>
      <c r="B128" s="170" t="s">
        <v>705</v>
      </c>
      <c r="C128" s="168">
        <v>0</v>
      </c>
      <c r="D128" s="168">
        <v>0</v>
      </c>
    </row>
    <row r="129" spans="1:7">
      <c r="A129" s="170" t="s">
        <v>252</v>
      </c>
      <c r="B129" s="170" t="s">
        <v>92</v>
      </c>
      <c r="C129" s="168">
        <v>0</v>
      </c>
      <c r="D129" s="168">
        <v>0</v>
      </c>
    </row>
    <row r="130" spans="1:7">
      <c r="A130" s="170" t="s">
        <v>828</v>
      </c>
      <c r="B130" s="170" t="s">
        <v>823</v>
      </c>
      <c r="C130" s="168">
        <v>0</v>
      </c>
      <c r="D130" s="168">
        <v>0</v>
      </c>
    </row>
    <row r="131" spans="1:7">
      <c r="A131" s="191" t="s">
        <v>861</v>
      </c>
      <c r="B131" s="191" t="s">
        <v>849</v>
      </c>
      <c r="C131" s="192">
        <v>11910</v>
      </c>
      <c r="D131" s="192">
        <v>0</v>
      </c>
      <c r="E131" s="190"/>
      <c r="F131" s="323" t="s">
        <v>656</v>
      </c>
      <c r="G131" s="323"/>
    </row>
    <row r="132" spans="1:7">
      <c r="A132" s="170" t="s">
        <v>921</v>
      </c>
      <c r="B132" s="170" t="s">
        <v>615</v>
      </c>
      <c r="C132" s="168">
        <v>265000</v>
      </c>
      <c r="D132" s="168">
        <v>164368</v>
      </c>
    </row>
    <row r="133" spans="1:7">
      <c r="A133" s="170" t="s">
        <v>922</v>
      </c>
      <c r="B133" s="170" t="s">
        <v>789</v>
      </c>
      <c r="C133" s="168">
        <v>173090</v>
      </c>
      <c r="D133" s="168">
        <v>66628</v>
      </c>
    </row>
    <row r="134" spans="1:7">
      <c r="A134" s="170" t="s">
        <v>775</v>
      </c>
      <c r="B134" s="170" t="s">
        <v>779</v>
      </c>
      <c r="C134" s="168">
        <v>2102</v>
      </c>
      <c r="D134" s="168">
        <v>281</v>
      </c>
    </row>
    <row r="135" spans="1:7">
      <c r="A135" s="170" t="s">
        <v>839</v>
      </c>
      <c r="B135" s="170" t="s">
        <v>840</v>
      </c>
      <c r="C135" s="168">
        <v>9018</v>
      </c>
      <c r="D135" s="168">
        <v>41</v>
      </c>
    </row>
    <row r="136" spans="1:7">
      <c r="A136" s="170" t="s">
        <v>923</v>
      </c>
      <c r="B136" s="170" t="s">
        <v>791</v>
      </c>
      <c r="C136" s="168">
        <v>0</v>
      </c>
      <c r="D136" s="168">
        <v>7962</v>
      </c>
    </row>
    <row r="137" spans="1:7">
      <c r="A137" s="170" t="s">
        <v>924</v>
      </c>
      <c r="B137" s="170" t="s">
        <v>792</v>
      </c>
      <c r="C137" s="168">
        <v>627</v>
      </c>
      <c r="D137" s="168">
        <v>46</v>
      </c>
    </row>
    <row r="138" spans="1:7">
      <c r="A138" s="223" t="s">
        <v>925</v>
      </c>
      <c r="B138" s="223" t="s">
        <v>94</v>
      </c>
      <c r="C138" s="5">
        <v>328833</v>
      </c>
      <c r="D138" s="5">
        <v>510441</v>
      </c>
    </row>
    <row r="139" spans="1:7">
      <c r="A139" s="170" t="s">
        <v>926</v>
      </c>
      <c r="B139" s="170" t="s">
        <v>793</v>
      </c>
      <c r="C139" s="168">
        <v>25621</v>
      </c>
      <c r="D139" s="168">
        <v>18119</v>
      </c>
    </row>
    <row r="140" spans="1:7">
      <c r="A140" s="170" t="s">
        <v>887</v>
      </c>
      <c r="B140" s="170" t="s">
        <v>416</v>
      </c>
      <c r="C140" s="168">
        <v>89710</v>
      </c>
      <c r="D140" s="168">
        <v>109027</v>
      </c>
    </row>
    <row r="141" spans="1:7">
      <c r="A141" s="170" t="s">
        <v>658</v>
      </c>
      <c r="B141" s="170" t="s">
        <v>655</v>
      </c>
      <c r="C141" s="168">
        <v>0</v>
      </c>
      <c r="D141" s="168">
        <v>0</v>
      </c>
    </row>
    <row r="142" spans="1:7">
      <c r="A142" s="170" t="s">
        <v>927</v>
      </c>
      <c r="B142" s="170" t="s">
        <v>794</v>
      </c>
      <c r="C142" s="168">
        <v>145</v>
      </c>
      <c r="D142" s="168">
        <v>1405</v>
      </c>
    </row>
    <row r="143" spans="1:7">
      <c r="A143" s="170" t="s">
        <v>776</v>
      </c>
      <c r="B143" s="170" t="s">
        <v>780</v>
      </c>
      <c r="C143" s="168">
        <v>3400</v>
      </c>
      <c r="D143" s="168">
        <v>3740</v>
      </c>
    </row>
    <row r="144" spans="1:7">
      <c r="A144" s="170" t="s">
        <v>694</v>
      </c>
      <c r="B144" s="170" t="s">
        <v>628</v>
      </c>
      <c r="C144" s="168">
        <v>0</v>
      </c>
      <c r="D144" s="168">
        <v>0</v>
      </c>
    </row>
    <row r="145" spans="1:12">
      <c r="A145" s="170" t="s">
        <v>829</v>
      </c>
      <c r="B145" s="170" t="s">
        <v>824</v>
      </c>
      <c r="C145" s="168">
        <v>0</v>
      </c>
      <c r="D145" s="168">
        <v>0</v>
      </c>
    </row>
    <row r="146" spans="1:12">
      <c r="A146" s="170" t="s">
        <v>682</v>
      </c>
      <c r="B146" s="170" t="s">
        <v>676</v>
      </c>
      <c r="C146" s="168">
        <v>0</v>
      </c>
      <c r="D146" s="168">
        <v>0</v>
      </c>
    </row>
    <row r="147" spans="1:12">
      <c r="A147" s="170" t="s">
        <v>695</v>
      </c>
      <c r="B147" s="170" t="s">
        <v>572</v>
      </c>
      <c r="C147" s="168">
        <v>0</v>
      </c>
      <c r="D147" s="168">
        <v>50073</v>
      </c>
    </row>
    <row r="148" spans="1:12">
      <c r="A148" s="170" t="s">
        <v>929</v>
      </c>
      <c r="B148" s="170" t="s">
        <v>781</v>
      </c>
      <c r="C148" s="168">
        <v>168120</v>
      </c>
      <c r="D148" s="168">
        <v>328077</v>
      </c>
    </row>
    <row r="149" spans="1:12">
      <c r="A149" s="170" t="s">
        <v>930</v>
      </c>
      <c r="B149" s="170" t="s">
        <v>825</v>
      </c>
      <c r="C149" s="168">
        <v>15763</v>
      </c>
      <c r="D149" s="168">
        <v>0</v>
      </c>
    </row>
    <row r="150" spans="1:12">
      <c r="A150" s="191" t="s">
        <v>928</v>
      </c>
      <c r="B150" s="191" t="s">
        <v>850</v>
      </c>
      <c r="C150" s="192">
        <v>26010</v>
      </c>
      <c r="D150" s="192">
        <v>0</v>
      </c>
      <c r="E150" s="190"/>
      <c r="F150" s="323" t="s">
        <v>656</v>
      </c>
      <c r="G150" s="323"/>
    </row>
    <row r="151" spans="1:12">
      <c r="A151" s="170" t="s">
        <v>931</v>
      </c>
      <c r="B151" s="170" t="s">
        <v>98</v>
      </c>
      <c r="C151" s="168">
        <v>64</v>
      </c>
      <c r="D151" s="168">
        <v>0</v>
      </c>
    </row>
    <row r="152" spans="1:12">
      <c r="A152" s="222" t="s">
        <v>932</v>
      </c>
      <c r="B152" s="222" t="s">
        <v>573</v>
      </c>
      <c r="C152" s="5">
        <v>132928</v>
      </c>
      <c r="D152" s="5">
        <v>-271108</v>
      </c>
    </row>
    <row r="153" spans="1:12">
      <c r="A153" s="222" t="s">
        <v>933</v>
      </c>
      <c r="B153" s="222" t="s">
        <v>580</v>
      </c>
      <c r="C153" s="5"/>
      <c r="D153" s="5"/>
    </row>
    <row r="154" spans="1:12">
      <c r="A154" s="223" t="s">
        <v>919</v>
      </c>
      <c r="B154" s="223" t="s">
        <v>89</v>
      </c>
      <c r="C154" s="5">
        <v>20</v>
      </c>
      <c r="D154" s="5">
        <v>2169</v>
      </c>
    </row>
    <row r="155" spans="1:12">
      <c r="A155" s="170" t="s">
        <v>934</v>
      </c>
      <c r="B155" s="170" t="s">
        <v>806</v>
      </c>
      <c r="C155" s="168">
        <v>0</v>
      </c>
      <c r="D155" s="168">
        <v>2149</v>
      </c>
    </row>
    <row r="156" spans="1:12">
      <c r="A156" s="170" t="s">
        <v>215</v>
      </c>
      <c r="B156" s="170" t="s">
        <v>60</v>
      </c>
      <c r="C156" s="168">
        <v>0</v>
      </c>
      <c r="D156" s="168">
        <v>0</v>
      </c>
    </row>
    <row r="157" spans="1:12">
      <c r="A157" s="170" t="s">
        <v>935</v>
      </c>
      <c r="B157" s="170" t="s">
        <v>707</v>
      </c>
      <c r="C157" s="168">
        <v>20</v>
      </c>
      <c r="D157" s="168">
        <v>20</v>
      </c>
    </row>
    <row r="158" spans="1:12">
      <c r="A158" s="170" t="s">
        <v>659</v>
      </c>
      <c r="B158" s="170" t="s">
        <v>111</v>
      </c>
      <c r="C158" s="168">
        <v>0</v>
      </c>
      <c r="D158" s="168">
        <v>0</v>
      </c>
    </row>
    <row r="159" spans="1:12">
      <c r="A159" s="223" t="s">
        <v>925</v>
      </c>
      <c r="B159" s="223" t="s">
        <v>94</v>
      </c>
      <c r="C159" s="5">
        <v>2161</v>
      </c>
      <c r="D159" s="5">
        <v>505759</v>
      </c>
    </row>
    <row r="160" spans="1:12">
      <c r="A160" s="170" t="s">
        <v>629</v>
      </c>
      <c r="B160" s="170" t="s">
        <v>628</v>
      </c>
      <c r="C160" s="168">
        <v>0</v>
      </c>
      <c r="D160" s="168">
        <v>0</v>
      </c>
      <c r="L160" s="139"/>
    </row>
    <row r="161" spans="1:12">
      <c r="A161" s="170" t="s">
        <v>936</v>
      </c>
      <c r="B161" s="170" t="s">
        <v>105</v>
      </c>
      <c r="C161" s="168">
        <v>0</v>
      </c>
      <c r="D161" s="168">
        <v>503694</v>
      </c>
      <c r="L161" s="139"/>
    </row>
    <row r="162" spans="1:12">
      <c r="A162" s="170" t="s">
        <v>795</v>
      </c>
      <c r="B162" s="170" t="s">
        <v>810</v>
      </c>
      <c r="C162" s="168">
        <v>0</v>
      </c>
      <c r="D162" s="168">
        <v>0</v>
      </c>
      <c r="L162" s="139"/>
    </row>
    <row r="163" spans="1:12" ht="15" customHeight="1">
      <c r="A163" s="170" t="s">
        <v>937</v>
      </c>
      <c r="B163" s="170" t="s">
        <v>708</v>
      </c>
      <c r="C163" s="168">
        <v>1894</v>
      </c>
      <c r="D163" s="168">
        <v>1724</v>
      </c>
    </row>
    <row r="164" spans="1:12">
      <c r="A164" s="170" t="s">
        <v>271</v>
      </c>
      <c r="B164" s="170" t="s">
        <v>111</v>
      </c>
      <c r="C164" s="168">
        <v>267</v>
      </c>
      <c r="D164" s="168">
        <v>341</v>
      </c>
    </row>
    <row r="165" spans="1:12">
      <c r="A165" s="222" t="s">
        <v>938</v>
      </c>
      <c r="B165" s="222" t="s">
        <v>575</v>
      </c>
      <c r="C165" s="5">
        <v>-2141</v>
      </c>
      <c r="D165" s="5">
        <v>-503590</v>
      </c>
    </row>
    <row r="166" spans="1:12">
      <c r="A166" s="222" t="s">
        <v>939</v>
      </c>
      <c r="B166" s="222" t="s">
        <v>576</v>
      </c>
      <c r="C166" s="5">
        <v>273443</v>
      </c>
      <c r="D166" s="5">
        <v>105765</v>
      </c>
    </row>
    <row r="167" spans="1:12">
      <c r="A167" s="222" t="s">
        <v>940</v>
      </c>
      <c r="B167" s="222" t="s">
        <v>577</v>
      </c>
      <c r="C167" s="5">
        <v>273443</v>
      </c>
      <c r="D167" s="5">
        <v>105765</v>
      </c>
    </row>
    <row r="168" spans="1:12">
      <c r="A168" s="222" t="s">
        <v>941</v>
      </c>
      <c r="B168" s="222" t="s">
        <v>578</v>
      </c>
      <c r="C168" s="5">
        <v>411586</v>
      </c>
      <c r="D168" s="5">
        <v>563335</v>
      </c>
    </row>
    <row r="169" spans="1:12">
      <c r="A169" s="222" t="s">
        <v>942</v>
      </c>
      <c r="B169" s="222" t="s">
        <v>579</v>
      </c>
      <c r="C169" s="5">
        <v>685029</v>
      </c>
      <c r="D169" s="5">
        <v>669100</v>
      </c>
    </row>
    <row r="170" spans="1:12">
      <c r="A170" s="158" t="s">
        <v>943</v>
      </c>
      <c r="B170" s="149"/>
      <c r="C170" s="150"/>
      <c r="D170" s="150"/>
    </row>
    <row r="171" spans="1:12">
      <c r="A171" s="158"/>
      <c r="B171" s="149"/>
      <c r="C171" s="150"/>
      <c r="D171" s="150"/>
    </row>
    <row r="172" spans="1:12" ht="24">
      <c r="A172" s="133" t="s">
        <v>761</v>
      </c>
      <c r="B172" s="134" t="s">
        <v>604</v>
      </c>
      <c r="C172" s="312" t="s">
        <v>858</v>
      </c>
      <c r="D172" s="313"/>
      <c r="E172" s="313"/>
      <c r="F172" s="314"/>
      <c r="H172" s="312" t="s">
        <v>820</v>
      </c>
      <c r="I172" s="313"/>
      <c r="J172" s="313"/>
      <c r="K172" s="314"/>
    </row>
    <row r="173" spans="1:12" ht="48">
      <c r="A173" s="315" t="s">
        <v>403</v>
      </c>
      <c r="B173" s="316" t="s">
        <v>118</v>
      </c>
      <c r="C173" s="321" t="s">
        <v>413</v>
      </c>
      <c r="D173" s="321" t="s">
        <v>414</v>
      </c>
      <c r="E173" s="235" t="s">
        <v>120</v>
      </c>
      <c r="F173" s="235" t="s">
        <v>121</v>
      </c>
      <c r="H173" s="321" t="s">
        <v>413</v>
      </c>
      <c r="I173" s="321" t="s">
        <v>414</v>
      </c>
      <c r="J173" s="235" t="s">
        <v>120</v>
      </c>
      <c r="K173" s="235" t="s">
        <v>121</v>
      </c>
    </row>
    <row r="174" spans="1:12" ht="60">
      <c r="A174" s="315"/>
      <c r="B174" s="316"/>
      <c r="C174" s="322"/>
      <c r="D174" s="322"/>
      <c r="E174" s="235" t="s">
        <v>586</v>
      </c>
      <c r="F174" s="235" t="s">
        <v>285</v>
      </c>
      <c r="H174" s="322"/>
      <c r="I174" s="322"/>
      <c r="J174" s="235" t="s">
        <v>586</v>
      </c>
      <c r="K174" s="235" t="s">
        <v>285</v>
      </c>
    </row>
    <row r="175" spans="1:12">
      <c r="A175" s="172" t="s">
        <v>151</v>
      </c>
      <c r="B175" s="222" t="s">
        <v>0</v>
      </c>
      <c r="C175" s="225">
        <v>295488</v>
      </c>
      <c r="D175" s="225">
        <v>88751</v>
      </c>
      <c r="E175" s="225">
        <v>-6323</v>
      </c>
      <c r="F175" s="225">
        <v>377916</v>
      </c>
      <c r="H175" s="225">
        <v>371911</v>
      </c>
      <c r="I175" s="225">
        <v>106333</v>
      </c>
      <c r="J175" s="225">
        <v>-7627</v>
      </c>
      <c r="K175" s="225">
        <v>470617</v>
      </c>
    </row>
    <row r="176" spans="1:12">
      <c r="A176" s="175" t="s">
        <v>862</v>
      </c>
      <c r="B176" s="217" t="s">
        <v>1</v>
      </c>
      <c r="C176" s="163">
        <v>283471</v>
      </c>
      <c r="D176" s="163">
        <v>0</v>
      </c>
      <c r="E176" s="163">
        <v>2397</v>
      </c>
      <c r="F176" s="163">
        <v>285868</v>
      </c>
      <c r="H176" s="163">
        <v>359938</v>
      </c>
      <c r="I176" s="163">
        <v>4346</v>
      </c>
      <c r="J176" s="163">
        <v>2702</v>
      </c>
      <c r="K176" s="163">
        <v>366986</v>
      </c>
    </row>
    <row r="177" spans="1:11">
      <c r="A177" s="175" t="s">
        <v>863</v>
      </c>
      <c r="B177" s="217" t="s">
        <v>2</v>
      </c>
      <c r="C177" s="163">
        <v>1927</v>
      </c>
      <c r="D177" s="163">
        <v>136</v>
      </c>
      <c r="E177" s="163">
        <v>-828</v>
      </c>
      <c r="F177" s="163">
        <v>1235</v>
      </c>
      <c r="H177" s="163">
        <v>4957</v>
      </c>
      <c r="I177" s="163">
        <v>139</v>
      </c>
      <c r="J177" s="163">
        <v>-1409</v>
      </c>
      <c r="K177" s="163">
        <v>3687</v>
      </c>
    </row>
    <row r="178" spans="1:11">
      <c r="A178" s="175" t="s">
        <v>864</v>
      </c>
      <c r="B178" s="217" t="s">
        <v>3</v>
      </c>
      <c r="C178" s="163">
        <v>10090</v>
      </c>
      <c r="D178" s="163">
        <v>88615</v>
      </c>
      <c r="E178" s="163">
        <v>-7892</v>
      </c>
      <c r="F178" s="163">
        <v>90813</v>
      </c>
      <c r="H178" s="163">
        <v>7016</v>
      </c>
      <c r="I178" s="163">
        <v>101848</v>
      </c>
      <c r="J178" s="163">
        <v>-8920</v>
      </c>
      <c r="K178" s="163">
        <v>99944</v>
      </c>
    </row>
    <row r="179" spans="1:11">
      <c r="A179" s="172" t="s">
        <v>865</v>
      </c>
      <c r="B179" s="222" t="s">
        <v>630</v>
      </c>
      <c r="C179" s="225">
        <v>43791</v>
      </c>
      <c r="D179" s="225">
        <v>63208</v>
      </c>
      <c r="E179" s="225">
        <v>-5665</v>
      </c>
      <c r="F179" s="225">
        <v>101334</v>
      </c>
      <c r="H179" s="225">
        <v>92051</v>
      </c>
      <c r="I179" s="225">
        <v>76860</v>
      </c>
      <c r="J179" s="225">
        <v>-6740</v>
      </c>
      <c r="K179" s="225">
        <v>162171</v>
      </c>
    </row>
    <row r="180" spans="1:11">
      <c r="A180" s="175" t="s">
        <v>156</v>
      </c>
      <c r="B180" s="217" t="s">
        <v>5</v>
      </c>
      <c r="C180" s="163">
        <v>37141</v>
      </c>
      <c r="D180" s="163">
        <v>42</v>
      </c>
      <c r="E180" s="163">
        <v>-170</v>
      </c>
      <c r="F180" s="163">
        <v>37013</v>
      </c>
      <c r="H180" s="163">
        <v>85589</v>
      </c>
      <c r="I180" s="163">
        <v>2827</v>
      </c>
      <c r="J180" s="163">
        <v>-522</v>
      </c>
      <c r="K180" s="163">
        <v>87894</v>
      </c>
    </row>
    <row r="181" spans="1:11">
      <c r="A181" s="175" t="s">
        <v>687</v>
      </c>
      <c r="B181" s="217" t="s">
        <v>6</v>
      </c>
      <c r="C181" s="163">
        <v>6650</v>
      </c>
      <c r="D181" s="163">
        <v>63166</v>
      </c>
      <c r="E181" s="163">
        <v>-5495</v>
      </c>
      <c r="F181" s="163">
        <v>64321</v>
      </c>
      <c r="H181" s="163">
        <v>6462</v>
      </c>
      <c r="I181" s="163">
        <v>74033</v>
      </c>
      <c r="J181" s="163">
        <v>-6218</v>
      </c>
      <c r="K181" s="163">
        <v>74277</v>
      </c>
    </row>
    <row r="182" spans="1:11">
      <c r="A182" s="176" t="s">
        <v>866</v>
      </c>
      <c r="B182" s="226" t="s">
        <v>735</v>
      </c>
      <c r="C182" s="225">
        <v>251697</v>
      </c>
      <c r="D182" s="225">
        <v>25543</v>
      </c>
      <c r="E182" s="225">
        <v>-658</v>
      </c>
      <c r="F182" s="225">
        <v>276582</v>
      </c>
      <c r="H182" s="225">
        <v>279860</v>
      </c>
      <c r="I182" s="225">
        <v>29473</v>
      </c>
      <c r="J182" s="225">
        <v>-887</v>
      </c>
      <c r="K182" s="225">
        <v>308446</v>
      </c>
    </row>
    <row r="183" spans="1:11">
      <c r="A183" s="173" t="s">
        <v>867</v>
      </c>
      <c r="B183" s="162" t="s">
        <v>9</v>
      </c>
      <c r="C183" s="163">
        <v>80552</v>
      </c>
      <c r="D183" s="163">
        <v>20874</v>
      </c>
      <c r="E183" s="163">
        <v>-119</v>
      </c>
      <c r="F183" s="163">
        <v>101307</v>
      </c>
      <c r="H183" s="163">
        <v>101647</v>
      </c>
      <c r="I183" s="163">
        <v>30330</v>
      </c>
      <c r="J183" s="163">
        <v>-794</v>
      </c>
      <c r="K183" s="163">
        <v>131183</v>
      </c>
    </row>
    <row r="184" spans="1:11">
      <c r="A184" s="173" t="s">
        <v>868</v>
      </c>
      <c r="B184" s="162" t="s">
        <v>10</v>
      </c>
      <c r="C184" s="163">
        <v>32323</v>
      </c>
      <c r="D184" s="163">
        <v>3164</v>
      </c>
      <c r="E184" s="163">
        <v>-227</v>
      </c>
      <c r="F184" s="163">
        <v>35260</v>
      </c>
      <c r="H184" s="163">
        <v>50202</v>
      </c>
      <c r="I184" s="163">
        <v>4085</v>
      </c>
      <c r="J184" s="163">
        <v>-100</v>
      </c>
      <c r="K184" s="163">
        <v>54187</v>
      </c>
    </row>
    <row r="185" spans="1:11">
      <c r="A185" s="173" t="s">
        <v>869</v>
      </c>
      <c r="B185" s="162" t="s">
        <v>8</v>
      </c>
      <c r="C185" s="163">
        <v>5362</v>
      </c>
      <c r="D185" s="163">
        <v>2183</v>
      </c>
      <c r="E185" s="163">
        <v>-2159</v>
      </c>
      <c r="F185" s="163">
        <v>5386</v>
      </c>
      <c r="H185" s="163">
        <v>5059</v>
      </c>
      <c r="I185" s="163">
        <v>872</v>
      </c>
      <c r="J185" s="163">
        <v>-2078</v>
      </c>
      <c r="K185" s="163">
        <v>3853</v>
      </c>
    </row>
    <row r="186" spans="1:11">
      <c r="A186" s="173" t="s">
        <v>162</v>
      </c>
      <c r="B186" s="162" t="s">
        <v>11</v>
      </c>
      <c r="C186" s="163">
        <v>8379</v>
      </c>
      <c r="D186" s="163">
        <v>1872</v>
      </c>
      <c r="E186" s="163">
        <v>-2342</v>
      </c>
      <c r="F186" s="163">
        <v>7909</v>
      </c>
      <c r="H186" s="163">
        <v>5628</v>
      </c>
      <c r="I186" s="163">
        <v>615</v>
      </c>
      <c r="J186" s="163">
        <v>-1929</v>
      </c>
      <c r="K186" s="163">
        <v>4314</v>
      </c>
    </row>
    <row r="187" spans="1:11">
      <c r="A187" s="173" t="s">
        <v>870</v>
      </c>
      <c r="B187" s="162" t="s">
        <v>841</v>
      </c>
      <c r="C187" s="163">
        <v>-8</v>
      </c>
      <c r="D187" s="163">
        <v>0</v>
      </c>
      <c r="E187" s="163">
        <v>0</v>
      </c>
      <c r="F187" s="163">
        <v>-8</v>
      </c>
      <c r="H187" s="163">
        <v>-1</v>
      </c>
      <c r="I187" s="163">
        <v>0</v>
      </c>
      <c r="J187" s="163">
        <v>0</v>
      </c>
      <c r="K187" s="163">
        <v>-1</v>
      </c>
    </row>
    <row r="188" spans="1:11">
      <c r="A188" s="176" t="s">
        <v>871</v>
      </c>
      <c r="B188" s="226" t="s">
        <v>736</v>
      </c>
      <c r="C188" s="225">
        <v>135797</v>
      </c>
      <c r="D188" s="225">
        <v>1816</v>
      </c>
      <c r="E188" s="225">
        <v>-129</v>
      </c>
      <c r="F188" s="225">
        <v>137484</v>
      </c>
      <c r="H188" s="225">
        <v>127441</v>
      </c>
      <c r="I188" s="225">
        <v>-4685</v>
      </c>
      <c r="J188" s="225">
        <v>-142</v>
      </c>
      <c r="K188" s="225">
        <v>122614</v>
      </c>
    </row>
    <row r="189" spans="1:11">
      <c r="A189" s="173" t="s">
        <v>872</v>
      </c>
      <c r="B189" s="162" t="s">
        <v>13</v>
      </c>
      <c r="C189" s="163">
        <v>34910</v>
      </c>
      <c r="D189" s="163">
        <v>4444</v>
      </c>
      <c r="E189" s="163">
        <v>0</v>
      </c>
      <c r="F189" s="163">
        <v>39354</v>
      </c>
      <c r="H189" s="163">
        <v>16150</v>
      </c>
      <c r="I189" s="163">
        <v>2736</v>
      </c>
      <c r="J189" s="163">
        <v>0</v>
      </c>
      <c r="K189" s="163">
        <v>18886</v>
      </c>
    </row>
    <row r="190" spans="1:11">
      <c r="A190" s="173" t="s">
        <v>873</v>
      </c>
      <c r="B190" s="162" t="s">
        <v>14</v>
      </c>
      <c r="C190" s="163">
        <v>17578</v>
      </c>
      <c r="D190" s="163">
        <v>5694</v>
      </c>
      <c r="E190" s="163">
        <v>-50</v>
      </c>
      <c r="F190" s="163">
        <v>23222</v>
      </c>
      <c r="H190" s="163">
        <v>22473</v>
      </c>
      <c r="I190" s="163">
        <v>3207</v>
      </c>
      <c r="J190" s="163">
        <v>-45</v>
      </c>
      <c r="K190" s="163">
        <v>25635</v>
      </c>
    </row>
    <row r="191" spans="1:11">
      <c r="A191" s="176" t="s">
        <v>874</v>
      </c>
      <c r="B191" s="226" t="s">
        <v>737</v>
      </c>
      <c r="C191" s="225">
        <v>153129</v>
      </c>
      <c r="D191" s="225">
        <v>566</v>
      </c>
      <c r="E191" s="225">
        <v>-79</v>
      </c>
      <c r="F191" s="225">
        <v>153616</v>
      </c>
      <c r="H191" s="225">
        <v>121118</v>
      </c>
      <c r="I191" s="225">
        <v>-5156</v>
      </c>
      <c r="J191" s="225">
        <v>-97</v>
      </c>
      <c r="K191" s="225">
        <v>115865</v>
      </c>
    </row>
    <row r="192" spans="1:11">
      <c r="A192" s="173" t="s">
        <v>875</v>
      </c>
      <c r="B192" s="162" t="s">
        <v>17</v>
      </c>
      <c r="C192" s="163">
        <v>39654</v>
      </c>
      <c r="D192" s="163">
        <v>213</v>
      </c>
      <c r="E192" s="163">
        <v>3</v>
      </c>
      <c r="F192" s="163">
        <v>39870</v>
      </c>
      <c r="H192" s="163">
        <v>11523</v>
      </c>
      <c r="I192" s="163">
        <v>-697</v>
      </c>
      <c r="J192" s="163">
        <v>-9</v>
      </c>
      <c r="K192" s="163">
        <v>10817</v>
      </c>
    </row>
    <row r="193" spans="1:11">
      <c r="A193" s="176" t="s">
        <v>876</v>
      </c>
      <c r="B193" s="226" t="s">
        <v>738</v>
      </c>
      <c r="C193" s="225">
        <v>113475</v>
      </c>
      <c r="D193" s="225">
        <v>353</v>
      </c>
      <c r="E193" s="225">
        <v>-82</v>
      </c>
      <c r="F193" s="225">
        <v>113746</v>
      </c>
      <c r="H193" s="225">
        <v>109595</v>
      </c>
      <c r="I193" s="225">
        <v>-4459</v>
      </c>
      <c r="J193" s="225">
        <v>-88</v>
      </c>
      <c r="K193" s="225">
        <v>105048</v>
      </c>
    </row>
    <row r="194" spans="1:11">
      <c r="A194" s="173"/>
      <c r="B194" s="162"/>
      <c r="C194" s="163"/>
      <c r="D194" s="163"/>
      <c r="E194" s="163"/>
      <c r="F194" s="163"/>
      <c r="H194" s="163"/>
      <c r="I194" s="163"/>
      <c r="J194" s="163"/>
      <c r="K194" s="163"/>
    </row>
    <row r="195" spans="1:11">
      <c r="A195" s="176" t="s">
        <v>877</v>
      </c>
      <c r="B195" s="226" t="s">
        <v>739</v>
      </c>
      <c r="C195" s="225">
        <v>113475</v>
      </c>
      <c r="D195" s="225">
        <v>353</v>
      </c>
      <c r="E195" s="225">
        <v>-82</v>
      </c>
      <c r="F195" s="225">
        <v>113746</v>
      </c>
      <c r="H195" s="225">
        <v>109595</v>
      </c>
      <c r="I195" s="225">
        <v>-4459</v>
      </c>
      <c r="J195" s="225">
        <v>-88</v>
      </c>
      <c r="K195" s="225">
        <v>105048</v>
      </c>
    </row>
    <row r="196" spans="1:11" s="139" customFormat="1">
      <c r="A196" s="270"/>
      <c r="G196" s="98"/>
    </row>
    <row r="197" spans="1:11" s="139" customFormat="1">
      <c r="B197" s="272"/>
      <c r="G197" s="98"/>
    </row>
    <row r="199" spans="1:11" ht="24">
      <c r="A199" s="133" t="s">
        <v>762</v>
      </c>
      <c r="B199" s="133" t="s">
        <v>438</v>
      </c>
      <c r="C199" s="312">
        <v>44742</v>
      </c>
      <c r="D199" s="313"/>
      <c r="E199" s="313"/>
      <c r="F199" s="314"/>
      <c r="H199" s="312" t="s">
        <v>842</v>
      </c>
      <c r="I199" s="313"/>
      <c r="J199" s="313"/>
      <c r="K199" s="314"/>
    </row>
    <row r="200" spans="1:11" ht="48">
      <c r="A200" s="319" t="s">
        <v>203</v>
      </c>
      <c r="B200" s="319" t="s">
        <v>73</v>
      </c>
      <c r="C200" s="321" t="s">
        <v>413</v>
      </c>
      <c r="D200" s="321" t="s">
        <v>414</v>
      </c>
      <c r="E200" s="235" t="s">
        <v>120</v>
      </c>
      <c r="F200" s="235" t="s">
        <v>121</v>
      </c>
      <c r="H200" s="321" t="s">
        <v>413</v>
      </c>
      <c r="I200" s="321" t="s">
        <v>414</v>
      </c>
      <c r="J200" s="235" t="s">
        <v>120</v>
      </c>
      <c r="K200" s="235" t="s">
        <v>121</v>
      </c>
    </row>
    <row r="201" spans="1:11" ht="60">
      <c r="A201" s="320"/>
      <c r="B201" s="320"/>
      <c r="C201" s="322"/>
      <c r="D201" s="322"/>
      <c r="E201" s="235" t="s">
        <v>586</v>
      </c>
      <c r="F201" s="235" t="s">
        <v>285</v>
      </c>
      <c r="H201" s="322"/>
      <c r="I201" s="322"/>
      <c r="J201" s="235" t="s">
        <v>586</v>
      </c>
      <c r="K201" s="235" t="s">
        <v>285</v>
      </c>
    </row>
    <row r="202" spans="1:11">
      <c r="A202" s="222" t="s">
        <v>885</v>
      </c>
      <c r="B202" s="222" t="s">
        <v>488</v>
      </c>
      <c r="C202" s="227">
        <v>1029020</v>
      </c>
      <c r="D202" s="227">
        <v>28417</v>
      </c>
      <c r="E202" s="227">
        <v>-18310</v>
      </c>
      <c r="F202" s="227">
        <v>1039127</v>
      </c>
      <c r="H202" s="227">
        <v>906304</v>
      </c>
      <c r="I202" s="227">
        <v>17860</v>
      </c>
      <c r="J202" s="227">
        <v>-18318</v>
      </c>
      <c r="K202" s="227">
        <v>905846</v>
      </c>
    </row>
    <row r="203" spans="1:11">
      <c r="A203" s="162" t="s">
        <v>886</v>
      </c>
      <c r="B203" s="162" t="s">
        <v>27</v>
      </c>
      <c r="C203" s="163">
        <v>115255</v>
      </c>
      <c r="D203" s="163">
        <v>4921</v>
      </c>
      <c r="E203" s="163">
        <v>8979</v>
      </c>
      <c r="F203" s="163">
        <v>129155</v>
      </c>
      <c r="H203" s="163">
        <v>105236</v>
      </c>
      <c r="I203" s="163">
        <v>5316</v>
      </c>
      <c r="J203" s="163">
        <v>9036</v>
      </c>
      <c r="K203" s="163">
        <v>119588</v>
      </c>
    </row>
    <row r="204" spans="1:11">
      <c r="A204" s="162" t="s">
        <v>183</v>
      </c>
      <c r="B204" s="162" t="s">
        <v>475</v>
      </c>
      <c r="C204" s="163">
        <v>69754</v>
      </c>
      <c r="D204" s="163">
        <v>10</v>
      </c>
      <c r="E204" s="163">
        <v>0</v>
      </c>
      <c r="F204" s="163">
        <v>69764</v>
      </c>
      <c r="H204" s="163">
        <v>58382</v>
      </c>
      <c r="I204" s="163">
        <v>11</v>
      </c>
      <c r="J204" s="163">
        <v>0</v>
      </c>
      <c r="K204" s="163">
        <v>58393</v>
      </c>
    </row>
    <row r="205" spans="1:11">
      <c r="A205" s="162" t="s">
        <v>887</v>
      </c>
      <c r="B205" s="162" t="s">
        <v>416</v>
      </c>
      <c r="C205" s="163">
        <v>432371</v>
      </c>
      <c r="D205" s="163">
        <v>1697</v>
      </c>
      <c r="E205" s="163">
        <v>-13</v>
      </c>
      <c r="F205" s="163">
        <v>434055</v>
      </c>
      <c r="H205" s="163">
        <v>347802</v>
      </c>
      <c r="I205" s="163">
        <v>2318</v>
      </c>
      <c r="J205" s="163">
        <v>75</v>
      </c>
      <c r="K205" s="163">
        <v>350195</v>
      </c>
    </row>
    <row r="206" spans="1:11">
      <c r="A206" s="162" t="s">
        <v>184</v>
      </c>
      <c r="B206" s="162" t="s">
        <v>29</v>
      </c>
      <c r="C206" s="163">
        <v>56438</v>
      </c>
      <c r="D206" s="163">
        <v>0</v>
      </c>
      <c r="E206" s="163">
        <v>0</v>
      </c>
      <c r="F206" s="163">
        <v>56438</v>
      </c>
      <c r="H206" s="163">
        <v>56438</v>
      </c>
      <c r="I206" s="163">
        <v>0</v>
      </c>
      <c r="J206" s="163">
        <v>0</v>
      </c>
      <c r="K206" s="163">
        <v>56438</v>
      </c>
    </row>
    <row r="207" spans="1:11">
      <c r="A207" s="162" t="s">
        <v>679</v>
      </c>
      <c r="B207" s="162" t="s">
        <v>30</v>
      </c>
      <c r="C207" s="163">
        <v>55830</v>
      </c>
      <c r="D207" s="163">
        <v>0</v>
      </c>
      <c r="E207" s="163">
        <v>-12175</v>
      </c>
      <c r="F207" s="163">
        <v>43655</v>
      </c>
      <c r="H207" s="163">
        <v>57082</v>
      </c>
      <c r="I207" s="163">
        <v>0</v>
      </c>
      <c r="J207" s="163">
        <v>-12448</v>
      </c>
      <c r="K207" s="163">
        <v>44634</v>
      </c>
    </row>
    <row r="208" spans="1:11">
      <c r="A208" s="162" t="s">
        <v>186</v>
      </c>
      <c r="B208" s="162" t="s">
        <v>31</v>
      </c>
      <c r="C208" s="163">
        <v>15095</v>
      </c>
      <c r="D208" s="163">
        <v>0</v>
      </c>
      <c r="E208" s="163">
        <v>-15095</v>
      </c>
      <c r="F208" s="163">
        <v>0</v>
      </c>
      <c r="H208" s="163">
        <v>14978</v>
      </c>
      <c r="I208" s="163">
        <v>0</v>
      </c>
      <c r="J208" s="163">
        <v>-14978</v>
      </c>
      <c r="K208" s="163">
        <v>0</v>
      </c>
    </row>
    <row r="209" spans="1:11">
      <c r="A209" s="162" t="s">
        <v>888</v>
      </c>
      <c r="B209" s="162" t="s">
        <v>632</v>
      </c>
      <c r="C209" s="163">
        <v>67055</v>
      </c>
      <c r="D209" s="163">
        <v>0</v>
      </c>
      <c r="E209" s="163">
        <v>0</v>
      </c>
      <c r="F209" s="163">
        <v>67055</v>
      </c>
      <c r="H209" s="163">
        <v>38520</v>
      </c>
      <c r="I209" s="163">
        <v>0</v>
      </c>
      <c r="J209" s="163">
        <v>0</v>
      </c>
      <c r="K209" s="163">
        <v>38520</v>
      </c>
    </row>
    <row r="210" spans="1:11">
      <c r="A210" s="162" t="s">
        <v>189</v>
      </c>
      <c r="B210" s="162" t="s">
        <v>34</v>
      </c>
      <c r="C210" s="163">
        <v>173589</v>
      </c>
      <c r="D210" s="163">
        <v>0</v>
      </c>
      <c r="E210" s="163">
        <v>0</v>
      </c>
      <c r="F210" s="163">
        <v>173589</v>
      </c>
      <c r="H210" s="163">
        <v>178540</v>
      </c>
      <c r="I210" s="163">
        <v>0</v>
      </c>
      <c r="J210" s="163">
        <v>0</v>
      </c>
      <c r="K210" s="163">
        <v>178540</v>
      </c>
    </row>
    <row r="211" spans="1:11">
      <c r="A211" s="162" t="s">
        <v>889</v>
      </c>
      <c r="B211" s="162" t="s">
        <v>44</v>
      </c>
      <c r="C211" s="163">
        <v>5833</v>
      </c>
      <c r="D211" s="163">
        <v>18414</v>
      </c>
      <c r="E211" s="163">
        <v>0</v>
      </c>
      <c r="F211" s="163">
        <v>24247</v>
      </c>
      <c r="H211" s="163">
        <v>4741</v>
      </c>
      <c r="I211" s="163">
        <v>6693</v>
      </c>
      <c r="J211" s="163">
        <v>0</v>
      </c>
      <c r="K211" s="163">
        <v>11434</v>
      </c>
    </row>
    <row r="212" spans="1:11">
      <c r="A212" s="162" t="s">
        <v>890</v>
      </c>
      <c r="B212" s="162" t="s">
        <v>35</v>
      </c>
      <c r="C212" s="163">
        <v>37066</v>
      </c>
      <c r="D212" s="163">
        <v>3375</v>
      </c>
      <c r="E212" s="163">
        <v>-6</v>
      </c>
      <c r="F212" s="163">
        <v>40435</v>
      </c>
      <c r="H212" s="163">
        <v>43899</v>
      </c>
      <c r="I212" s="163">
        <v>3522</v>
      </c>
      <c r="J212" s="163">
        <v>-3</v>
      </c>
      <c r="K212" s="163">
        <v>47418</v>
      </c>
    </row>
    <row r="213" spans="1:11">
      <c r="A213" s="162" t="s">
        <v>196</v>
      </c>
      <c r="B213" s="162" t="s">
        <v>465</v>
      </c>
      <c r="C213" s="163">
        <v>734</v>
      </c>
      <c r="D213" s="163">
        <v>0</v>
      </c>
      <c r="E213" s="163">
        <v>0</v>
      </c>
      <c r="F213" s="163">
        <v>734</v>
      </c>
      <c r="H213" s="163">
        <v>686</v>
      </c>
      <c r="I213" s="163">
        <v>0</v>
      </c>
      <c r="J213" s="163">
        <v>0</v>
      </c>
      <c r="K213" s="163">
        <v>686</v>
      </c>
    </row>
    <row r="214" spans="1:11">
      <c r="A214" s="222" t="s">
        <v>891</v>
      </c>
      <c r="B214" s="222" t="s">
        <v>489</v>
      </c>
      <c r="C214" s="227">
        <v>1084507</v>
      </c>
      <c r="D214" s="227">
        <v>75735</v>
      </c>
      <c r="E214" s="227">
        <v>-2703</v>
      </c>
      <c r="F214" s="227">
        <v>1157539</v>
      </c>
      <c r="H214" s="227">
        <v>1177941</v>
      </c>
      <c r="I214" s="227">
        <v>78794</v>
      </c>
      <c r="J214" s="227">
        <v>-3846</v>
      </c>
      <c r="K214" s="227">
        <v>1252889</v>
      </c>
    </row>
    <row r="215" spans="1:11">
      <c r="A215" s="162" t="s">
        <v>193</v>
      </c>
      <c r="B215" s="162" t="s">
        <v>38</v>
      </c>
      <c r="C215" s="163">
        <v>15136</v>
      </c>
      <c r="D215" s="163">
        <v>0</v>
      </c>
      <c r="E215" s="163">
        <v>0</v>
      </c>
      <c r="F215" s="163">
        <v>15136</v>
      </c>
      <c r="H215" s="163">
        <v>15886</v>
      </c>
      <c r="I215" s="163">
        <v>0</v>
      </c>
      <c r="J215" s="163">
        <v>0</v>
      </c>
      <c r="K215" s="163">
        <v>15886</v>
      </c>
    </row>
    <row r="216" spans="1:11">
      <c r="A216" s="162" t="s">
        <v>194</v>
      </c>
      <c r="B216" s="162" t="s">
        <v>39</v>
      </c>
      <c r="C216" s="163">
        <v>63008</v>
      </c>
      <c r="D216" s="163">
        <v>2915</v>
      </c>
      <c r="E216" s="163">
        <v>-2703</v>
      </c>
      <c r="F216" s="163">
        <v>63220</v>
      </c>
      <c r="H216" s="163">
        <v>123605</v>
      </c>
      <c r="I216" s="163">
        <v>3875</v>
      </c>
      <c r="J216" s="163">
        <v>-2187</v>
      </c>
      <c r="K216" s="163">
        <v>125293</v>
      </c>
    </row>
    <row r="217" spans="1:11">
      <c r="A217" s="162" t="s">
        <v>892</v>
      </c>
      <c r="B217" s="162" t="s">
        <v>40</v>
      </c>
      <c r="C217" s="163">
        <v>1698</v>
      </c>
      <c r="D217" s="163">
        <v>756</v>
      </c>
      <c r="E217" s="163">
        <v>0</v>
      </c>
      <c r="F217" s="163">
        <v>2454</v>
      </c>
      <c r="H217" s="163">
        <v>98</v>
      </c>
      <c r="I217" s="163">
        <v>0</v>
      </c>
      <c r="J217" s="163">
        <v>0</v>
      </c>
      <c r="K217" s="163">
        <v>98</v>
      </c>
    </row>
    <row r="218" spans="1:11">
      <c r="A218" s="162" t="s">
        <v>196</v>
      </c>
      <c r="B218" s="162" t="s">
        <v>41</v>
      </c>
      <c r="C218" s="163">
        <v>49779</v>
      </c>
      <c r="D218" s="163">
        <v>1632</v>
      </c>
      <c r="E218" s="163">
        <v>0</v>
      </c>
      <c r="F218" s="163">
        <v>51411</v>
      </c>
      <c r="H218" s="163">
        <v>113724</v>
      </c>
      <c r="I218" s="163">
        <v>1433</v>
      </c>
      <c r="J218" s="163">
        <v>-1659</v>
      </c>
      <c r="K218" s="163">
        <v>113498</v>
      </c>
    </row>
    <row r="219" spans="1:11">
      <c r="A219" s="162" t="s">
        <v>189</v>
      </c>
      <c r="B219" s="162" t="s">
        <v>851</v>
      </c>
      <c r="C219" s="163">
        <v>319572</v>
      </c>
      <c r="D219" s="163">
        <v>0</v>
      </c>
      <c r="E219" s="163">
        <v>0</v>
      </c>
      <c r="F219" s="163">
        <v>319572</v>
      </c>
      <c r="H219" s="163">
        <v>307765</v>
      </c>
      <c r="I219" s="163">
        <v>0</v>
      </c>
      <c r="J219" s="163">
        <v>0</v>
      </c>
      <c r="K219" s="163">
        <v>307765</v>
      </c>
    </row>
    <row r="220" spans="1:11">
      <c r="A220" s="162" t="s">
        <v>889</v>
      </c>
      <c r="B220" s="162" t="s">
        <v>852</v>
      </c>
      <c r="C220" s="163">
        <v>5630</v>
      </c>
      <c r="D220" s="163">
        <v>15087</v>
      </c>
      <c r="E220" s="163">
        <v>0</v>
      </c>
      <c r="F220" s="163">
        <v>20717</v>
      </c>
      <c r="H220" s="163">
        <v>4154</v>
      </c>
      <c r="I220" s="163">
        <v>9609</v>
      </c>
      <c r="J220" s="163">
        <v>0</v>
      </c>
      <c r="K220" s="163">
        <v>13763</v>
      </c>
    </row>
    <row r="221" spans="1:11">
      <c r="A221" s="162" t="s">
        <v>200</v>
      </c>
      <c r="B221" s="162" t="s">
        <v>482</v>
      </c>
      <c r="C221" s="163">
        <v>629684</v>
      </c>
      <c r="D221" s="163">
        <v>55345</v>
      </c>
      <c r="E221" s="163">
        <v>0</v>
      </c>
      <c r="F221" s="163">
        <v>685029</v>
      </c>
      <c r="H221" s="163">
        <v>347709</v>
      </c>
      <c r="I221" s="163">
        <v>63877</v>
      </c>
      <c r="J221" s="163">
        <v>0</v>
      </c>
      <c r="K221" s="163">
        <v>411586</v>
      </c>
    </row>
    <row r="222" spans="1:11">
      <c r="A222" s="162" t="s">
        <v>486</v>
      </c>
      <c r="B222" s="162" t="s">
        <v>483</v>
      </c>
      <c r="C222" s="163">
        <v>0</v>
      </c>
      <c r="D222" s="163">
        <v>0</v>
      </c>
      <c r="E222" s="163">
        <v>0</v>
      </c>
      <c r="F222" s="163">
        <v>0</v>
      </c>
      <c r="H222" s="163">
        <v>265000</v>
      </c>
      <c r="I222" s="163">
        <v>0</v>
      </c>
      <c r="J222" s="163">
        <v>0</v>
      </c>
      <c r="K222" s="163">
        <v>265000</v>
      </c>
    </row>
    <row r="223" spans="1:11">
      <c r="A223" s="162" t="s">
        <v>681</v>
      </c>
      <c r="B223" s="162" t="s">
        <v>675</v>
      </c>
      <c r="C223" s="163">
        <v>0</v>
      </c>
      <c r="D223" s="163">
        <v>0</v>
      </c>
      <c r="E223" s="163">
        <v>0</v>
      </c>
      <c r="F223" s="163">
        <v>0</v>
      </c>
      <c r="H223" s="163">
        <v>0</v>
      </c>
      <c r="I223" s="163">
        <v>0</v>
      </c>
      <c r="J223" s="163">
        <v>0</v>
      </c>
      <c r="K223" s="163">
        <v>0</v>
      </c>
    </row>
    <row r="224" spans="1:11">
      <c r="A224" s="222" t="s">
        <v>532</v>
      </c>
      <c r="B224" s="222" t="s">
        <v>491</v>
      </c>
      <c r="C224" s="227">
        <v>2113527</v>
      </c>
      <c r="D224" s="227">
        <v>104152</v>
      </c>
      <c r="E224" s="227">
        <v>-21013</v>
      </c>
      <c r="F224" s="227">
        <v>2196666</v>
      </c>
      <c r="H224" s="227">
        <v>2084245</v>
      </c>
      <c r="I224" s="227">
        <v>96654</v>
      </c>
      <c r="J224" s="227">
        <v>-22164</v>
      </c>
      <c r="K224" s="227">
        <v>2158735</v>
      </c>
    </row>
    <row r="225" spans="1:11">
      <c r="A225" s="158"/>
    </row>
    <row r="226" spans="1:11">
      <c r="A226" s="133"/>
      <c r="B226" s="133"/>
      <c r="C226" s="312">
        <v>44742</v>
      </c>
      <c r="D226" s="313"/>
      <c r="E226" s="313"/>
      <c r="F226" s="314"/>
      <c r="H226" s="312" t="s">
        <v>842</v>
      </c>
      <c r="I226" s="313"/>
      <c r="J226" s="313"/>
      <c r="K226" s="314"/>
    </row>
    <row r="227" spans="1:11" ht="48">
      <c r="A227" s="319" t="s">
        <v>944</v>
      </c>
      <c r="B227" s="319" t="s">
        <v>48</v>
      </c>
      <c r="C227" s="321" t="s">
        <v>413</v>
      </c>
      <c r="D227" s="321" t="s">
        <v>414</v>
      </c>
      <c r="E227" s="235" t="s">
        <v>120</v>
      </c>
      <c r="F227" s="235" t="s">
        <v>121</v>
      </c>
      <c r="H227" s="321" t="s">
        <v>413</v>
      </c>
      <c r="I227" s="321" t="s">
        <v>414</v>
      </c>
      <c r="J227" s="235" t="s">
        <v>120</v>
      </c>
      <c r="K227" s="235" t="s">
        <v>121</v>
      </c>
    </row>
    <row r="228" spans="1:11" ht="60">
      <c r="A228" s="320"/>
      <c r="B228" s="320"/>
      <c r="C228" s="322"/>
      <c r="D228" s="322"/>
      <c r="E228" s="235" t="s">
        <v>586</v>
      </c>
      <c r="F228" s="235" t="s">
        <v>285</v>
      </c>
      <c r="H228" s="322"/>
      <c r="I228" s="322"/>
      <c r="J228" s="235" t="s">
        <v>586</v>
      </c>
      <c r="K228" s="235" t="s">
        <v>285</v>
      </c>
    </row>
    <row r="229" spans="1:11">
      <c r="A229" s="172" t="s">
        <v>533</v>
      </c>
      <c r="B229" s="222" t="s">
        <v>518</v>
      </c>
      <c r="C229" s="227">
        <v>1884553</v>
      </c>
      <c r="D229" s="227">
        <v>33823</v>
      </c>
      <c r="E229" s="227">
        <v>-15132</v>
      </c>
      <c r="F229" s="227">
        <v>1903244</v>
      </c>
      <c r="H229" s="227">
        <v>1875936</v>
      </c>
      <c r="I229" s="227">
        <v>33352</v>
      </c>
      <c r="J229" s="227">
        <v>-14932</v>
      </c>
      <c r="K229" s="227">
        <v>1894356</v>
      </c>
    </row>
    <row r="230" spans="1:11">
      <c r="A230" s="172" t="s">
        <v>895</v>
      </c>
      <c r="B230" s="222" t="s">
        <v>50</v>
      </c>
      <c r="C230" s="227">
        <v>1884553</v>
      </c>
      <c r="D230" s="227">
        <v>33823</v>
      </c>
      <c r="E230" s="227">
        <v>-15132</v>
      </c>
      <c r="F230" s="227">
        <v>1903244</v>
      </c>
      <c r="H230" s="227">
        <v>1875936</v>
      </c>
      <c r="I230" s="227">
        <v>33352</v>
      </c>
      <c r="J230" s="227">
        <v>-14932</v>
      </c>
      <c r="K230" s="227">
        <v>1894356</v>
      </c>
    </row>
    <row r="231" spans="1:11">
      <c r="A231" s="173" t="s">
        <v>206</v>
      </c>
      <c r="B231" s="162" t="s">
        <v>51</v>
      </c>
      <c r="C231" s="163">
        <v>100739</v>
      </c>
      <c r="D231" s="163">
        <v>136</v>
      </c>
      <c r="E231" s="163">
        <v>-136</v>
      </c>
      <c r="F231" s="163">
        <v>100739</v>
      </c>
      <c r="H231" s="163">
        <v>100739</v>
      </c>
      <c r="I231" s="163">
        <v>136</v>
      </c>
      <c r="J231" s="163">
        <v>-136</v>
      </c>
      <c r="K231" s="163">
        <v>100739</v>
      </c>
    </row>
    <row r="232" spans="1:11">
      <c r="A232" s="173" t="s">
        <v>470</v>
      </c>
      <c r="B232" s="162" t="s">
        <v>469</v>
      </c>
      <c r="C232" s="163">
        <v>1503561</v>
      </c>
      <c r="D232" s="163">
        <v>62796</v>
      </c>
      <c r="E232" s="163">
        <v>-5515</v>
      </c>
      <c r="F232" s="163">
        <v>1560842</v>
      </c>
      <c r="H232" s="163">
        <v>1368366</v>
      </c>
      <c r="I232" s="163">
        <v>62796</v>
      </c>
      <c r="J232" s="163">
        <v>-5515</v>
      </c>
      <c r="K232" s="163">
        <v>1425647</v>
      </c>
    </row>
    <row r="233" spans="1:11">
      <c r="A233" s="173" t="s">
        <v>896</v>
      </c>
      <c r="B233" s="162" t="s">
        <v>834</v>
      </c>
      <c r="C233" s="163">
        <v>115909</v>
      </c>
      <c r="D233" s="163">
        <v>0</v>
      </c>
      <c r="E233" s="163">
        <v>0</v>
      </c>
      <c r="F233" s="163">
        <v>115909</v>
      </c>
      <c r="H233" s="163">
        <v>115909</v>
      </c>
      <c r="I233" s="163">
        <v>0</v>
      </c>
      <c r="J233" s="163">
        <v>0</v>
      </c>
      <c r="K233" s="163">
        <v>115909</v>
      </c>
    </row>
    <row r="234" spans="1:11">
      <c r="A234" s="173" t="s">
        <v>897</v>
      </c>
      <c r="B234" s="162" t="s">
        <v>54</v>
      </c>
      <c r="C234" s="163">
        <v>43336</v>
      </c>
      <c r="D234" s="163">
        <v>394</v>
      </c>
      <c r="E234" s="163">
        <v>-1407</v>
      </c>
      <c r="F234" s="163">
        <v>42323</v>
      </c>
      <c r="H234" s="163">
        <v>49007</v>
      </c>
      <c r="I234" s="163">
        <v>276</v>
      </c>
      <c r="J234" s="163">
        <v>-1289</v>
      </c>
      <c r="K234" s="163">
        <v>47994</v>
      </c>
    </row>
    <row r="235" spans="1:11">
      <c r="A235" s="173" t="s">
        <v>898</v>
      </c>
      <c r="B235" s="162" t="s">
        <v>55</v>
      </c>
      <c r="C235" s="163">
        <v>2194</v>
      </c>
      <c r="D235" s="163">
        <v>-65</v>
      </c>
      <c r="E235" s="163">
        <v>1014</v>
      </c>
      <c r="F235" s="163">
        <v>3143</v>
      </c>
      <c r="H235" s="163">
        <v>642</v>
      </c>
      <c r="I235" s="163">
        <v>-65</v>
      </c>
      <c r="J235" s="163">
        <v>1014</v>
      </c>
      <c r="K235" s="163">
        <v>1591</v>
      </c>
    </row>
    <row r="236" spans="1:11">
      <c r="A236" s="173" t="s">
        <v>211</v>
      </c>
      <c r="B236" s="162" t="s">
        <v>56</v>
      </c>
      <c r="C236" s="163">
        <v>5339</v>
      </c>
      <c r="D236" s="163">
        <v>-29791</v>
      </c>
      <c r="E236" s="163">
        <v>-9006</v>
      </c>
      <c r="F236" s="163">
        <v>-33458</v>
      </c>
      <c r="H236" s="163">
        <v>2595</v>
      </c>
      <c r="I236" s="163">
        <v>0</v>
      </c>
      <c r="J236" s="163">
        <v>-9027</v>
      </c>
      <c r="K236" s="163">
        <v>-6432</v>
      </c>
    </row>
    <row r="237" spans="1:11">
      <c r="A237" s="173" t="s">
        <v>899</v>
      </c>
      <c r="B237" s="162" t="s">
        <v>57</v>
      </c>
      <c r="C237" s="163">
        <v>113475</v>
      </c>
      <c r="D237" s="163">
        <v>353</v>
      </c>
      <c r="E237" s="163">
        <v>-82</v>
      </c>
      <c r="F237" s="163">
        <v>113746</v>
      </c>
      <c r="H237" s="163">
        <v>238678</v>
      </c>
      <c r="I237" s="163">
        <v>-29791</v>
      </c>
      <c r="J237" s="163">
        <v>21</v>
      </c>
      <c r="K237" s="163">
        <v>208908</v>
      </c>
    </row>
    <row r="238" spans="1:11">
      <c r="A238" s="222" t="s">
        <v>900</v>
      </c>
      <c r="B238" s="222" t="s">
        <v>58</v>
      </c>
      <c r="C238" s="227">
        <v>0</v>
      </c>
      <c r="D238" s="227">
        <v>0</v>
      </c>
      <c r="E238" s="227">
        <v>0</v>
      </c>
      <c r="F238" s="227">
        <v>0</v>
      </c>
      <c r="H238" s="227">
        <v>0</v>
      </c>
      <c r="I238" s="227">
        <v>0</v>
      </c>
      <c r="J238" s="227">
        <v>0</v>
      </c>
      <c r="K238" s="227">
        <v>0</v>
      </c>
    </row>
    <row r="239" spans="1:11">
      <c r="A239" s="172" t="s">
        <v>901</v>
      </c>
      <c r="B239" s="222" t="s">
        <v>521</v>
      </c>
      <c r="C239" s="227">
        <v>32705</v>
      </c>
      <c r="D239" s="227">
        <v>2426</v>
      </c>
      <c r="E239" s="227">
        <v>-2402</v>
      </c>
      <c r="F239" s="227">
        <v>32729</v>
      </c>
      <c r="H239" s="227">
        <v>36079</v>
      </c>
      <c r="I239" s="227">
        <v>2691</v>
      </c>
      <c r="J239" s="227">
        <v>-2658</v>
      </c>
      <c r="K239" s="227">
        <v>36112</v>
      </c>
    </row>
    <row r="240" spans="1:11">
      <c r="A240" s="173" t="s">
        <v>215</v>
      </c>
      <c r="B240" s="162" t="s">
        <v>60</v>
      </c>
      <c r="C240" s="163">
        <v>0</v>
      </c>
      <c r="D240" s="163">
        <v>0</v>
      </c>
      <c r="E240" s="163">
        <v>0</v>
      </c>
      <c r="F240" s="163">
        <v>0</v>
      </c>
      <c r="H240" s="163">
        <v>0</v>
      </c>
      <c r="I240" s="163">
        <v>0</v>
      </c>
      <c r="J240" s="163">
        <v>0</v>
      </c>
      <c r="K240" s="163">
        <v>0</v>
      </c>
    </row>
    <row r="241" spans="1:11">
      <c r="A241" s="162" t="s">
        <v>216</v>
      </c>
      <c r="B241" s="162" t="s">
        <v>61</v>
      </c>
      <c r="C241" s="163">
        <v>23614</v>
      </c>
      <c r="D241" s="163">
        <v>2402</v>
      </c>
      <c r="E241" s="163">
        <v>-2402</v>
      </c>
      <c r="F241" s="163">
        <v>23614</v>
      </c>
      <c r="H241" s="163">
        <v>21080</v>
      </c>
      <c r="I241" s="163">
        <v>2658</v>
      </c>
      <c r="J241" s="163">
        <v>-2658</v>
      </c>
      <c r="K241" s="163">
        <v>21080</v>
      </c>
    </row>
    <row r="242" spans="1:11">
      <c r="A242" s="173" t="s">
        <v>225</v>
      </c>
      <c r="B242" s="162" t="s">
        <v>70</v>
      </c>
      <c r="C242" s="163">
        <v>2740</v>
      </c>
      <c r="D242" s="163">
        <v>0</v>
      </c>
      <c r="E242" s="163">
        <v>0</v>
      </c>
      <c r="F242" s="163">
        <v>2740</v>
      </c>
      <c r="H242" s="163">
        <v>2860</v>
      </c>
      <c r="I242" s="163">
        <v>0</v>
      </c>
      <c r="J242" s="163">
        <v>0</v>
      </c>
      <c r="K242" s="163">
        <v>2860</v>
      </c>
    </row>
    <row r="243" spans="1:11">
      <c r="A243" s="173" t="s">
        <v>218</v>
      </c>
      <c r="B243" s="162" t="s">
        <v>63</v>
      </c>
      <c r="C243" s="163">
        <v>0</v>
      </c>
      <c r="D243" s="163">
        <v>0</v>
      </c>
      <c r="E243" s="163">
        <v>0</v>
      </c>
      <c r="F243" s="163">
        <v>0</v>
      </c>
      <c r="H243" s="163">
        <v>0</v>
      </c>
      <c r="I243" s="163">
        <v>0</v>
      </c>
      <c r="J243" s="163">
        <v>0</v>
      </c>
      <c r="K243" s="163">
        <v>0</v>
      </c>
    </row>
    <row r="244" spans="1:11">
      <c r="A244" s="173" t="s">
        <v>902</v>
      </c>
      <c r="B244" s="162" t="s">
        <v>64</v>
      </c>
      <c r="C244" s="163">
        <v>5492</v>
      </c>
      <c r="D244" s="163">
        <v>12</v>
      </c>
      <c r="E244" s="163">
        <v>0</v>
      </c>
      <c r="F244" s="163">
        <v>5504</v>
      </c>
      <c r="H244" s="163">
        <v>6403</v>
      </c>
      <c r="I244" s="163">
        <v>21</v>
      </c>
      <c r="J244" s="163">
        <v>0</v>
      </c>
      <c r="K244" s="163">
        <v>6424</v>
      </c>
    </row>
    <row r="245" spans="1:11">
      <c r="A245" s="173" t="s">
        <v>903</v>
      </c>
      <c r="B245" s="162" t="s">
        <v>65</v>
      </c>
      <c r="C245" s="163">
        <v>368</v>
      </c>
      <c r="D245" s="163">
        <v>12</v>
      </c>
      <c r="E245" s="163">
        <v>0</v>
      </c>
      <c r="F245" s="163">
        <v>380</v>
      </c>
      <c r="H245" s="163">
        <v>368</v>
      </c>
      <c r="I245" s="163">
        <v>12</v>
      </c>
      <c r="J245" s="163">
        <v>0</v>
      </c>
      <c r="K245" s="163">
        <v>380</v>
      </c>
    </row>
    <row r="246" spans="1:11">
      <c r="A246" s="173" t="s">
        <v>539</v>
      </c>
      <c r="B246" s="162" t="s">
        <v>66</v>
      </c>
      <c r="C246" s="163">
        <v>491</v>
      </c>
      <c r="D246" s="163">
        <v>0</v>
      </c>
      <c r="E246" s="163">
        <v>0</v>
      </c>
      <c r="F246" s="163">
        <v>491</v>
      </c>
      <c r="H246" s="163">
        <v>5368</v>
      </c>
      <c r="I246" s="163">
        <v>0</v>
      </c>
      <c r="J246" s="163">
        <v>0</v>
      </c>
      <c r="K246" s="163">
        <v>5368</v>
      </c>
    </row>
    <row r="247" spans="1:11">
      <c r="A247" s="172" t="s">
        <v>904</v>
      </c>
      <c r="B247" s="222" t="s">
        <v>523</v>
      </c>
      <c r="C247" s="227">
        <v>196269</v>
      </c>
      <c r="D247" s="227">
        <v>67903</v>
      </c>
      <c r="E247" s="227">
        <v>-3479</v>
      </c>
      <c r="F247" s="227">
        <v>260693</v>
      </c>
      <c r="H247" s="227">
        <v>172230</v>
      </c>
      <c r="I247" s="227">
        <v>60611</v>
      </c>
      <c r="J247" s="227">
        <v>-4574</v>
      </c>
      <c r="K247" s="227">
        <v>228267</v>
      </c>
    </row>
    <row r="248" spans="1:11">
      <c r="A248" s="173" t="s">
        <v>215</v>
      </c>
      <c r="B248" s="162" t="s">
        <v>853</v>
      </c>
      <c r="C248" s="163">
        <v>0</v>
      </c>
      <c r="D248" s="163">
        <v>0</v>
      </c>
      <c r="E248" s="163">
        <v>0</v>
      </c>
      <c r="F248" s="163">
        <v>0</v>
      </c>
      <c r="H248" s="163">
        <v>0</v>
      </c>
      <c r="I248" s="163">
        <v>0</v>
      </c>
      <c r="J248" s="163">
        <v>0</v>
      </c>
      <c r="K248" s="163">
        <v>0</v>
      </c>
    </row>
    <row r="249" spans="1:11">
      <c r="A249" s="173" t="s">
        <v>216</v>
      </c>
      <c r="B249" s="162" t="s">
        <v>854</v>
      </c>
      <c r="C249" s="163">
        <v>29692</v>
      </c>
      <c r="D249" s="163">
        <v>808</v>
      </c>
      <c r="E249" s="163">
        <v>-776</v>
      </c>
      <c r="F249" s="163">
        <v>29724</v>
      </c>
      <c r="H249" s="163">
        <v>25661</v>
      </c>
      <c r="I249" s="163">
        <v>869</v>
      </c>
      <c r="J249" s="163">
        <v>-728</v>
      </c>
      <c r="K249" s="163">
        <v>25802</v>
      </c>
    </row>
    <row r="250" spans="1:11">
      <c r="A250" s="173" t="s">
        <v>905</v>
      </c>
      <c r="B250" s="162" t="s">
        <v>68</v>
      </c>
      <c r="C250" s="163">
        <v>16580</v>
      </c>
      <c r="D250" s="163">
        <v>49424</v>
      </c>
      <c r="E250" s="163">
        <v>-1962</v>
      </c>
      <c r="F250" s="163">
        <v>64042</v>
      </c>
      <c r="H250" s="163">
        <v>15703</v>
      </c>
      <c r="I250" s="163">
        <v>39787</v>
      </c>
      <c r="J250" s="163">
        <v>-2110</v>
      </c>
      <c r="K250" s="163">
        <v>53380</v>
      </c>
    </row>
    <row r="251" spans="1:11">
      <c r="A251" s="173" t="s">
        <v>538</v>
      </c>
      <c r="B251" s="162" t="s">
        <v>69</v>
      </c>
      <c r="C251" s="163">
        <v>0</v>
      </c>
      <c r="D251" s="163">
        <v>0</v>
      </c>
      <c r="E251" s="163">
        <v>0</v>
      </c>
      <c r="F251" s="163">
        <v>0</v>
      </c>
      <c r="H251" s="163">
        <v>24445</v>
      </c>
      <c r="I251" s="163">
        <v>1</v>
      </c>
      <c r="J251" s="163">
        <v>0</v>
      </c>
      <c r="K251" s="163">
        <v>24446</v>
      </c>
    </row>
    <row r="252" spans="1:11">
      <c r="A252" s="173" t="s">
        <v>225</v>
      </c>
      <c r="B252" s="162" t="s">
        <v>524</v>
      </c>
      <c r="C252" s="163">
        <v>105477</v>
      </c>
      <c r="D252" s="163">
        <v>4845</v>
      </c>
      <c r="E252" s="163">
        <v>0</v>
      </c>
      <c r="F252" s="163">
        <v>110322</v>
      </c>
      <c r="H252" s="163">
        <v>4134</v>
      </c>
      <c r="I252" s="163">
        <v>7567</v>
      </c>
      <c r="J252" s="163">
        <v>-1659</v>
      </c>
      <c r="K252" s="163">
        <v>10042</v>
      </c>
    </row>
    <row r="253" spans="1:11">
      <c r="A253" s="173" t="s">
        <v>902</v>
      </c>
      <c r="B253" s="162" t="s">
        <v>855</v>
      </c>
      <c r="C253" s="163">
        <v>12037</v>
      </c>
      <c r="D253" s="163">
        <v>5645</v>
      </c>
      <c r="E253" s="163">
        <v>0</v>
      </c>
      <c r="F253" s="163">
        <v>17682</v>
      </c>
      <c r="H253" s="163">
        <v>26072</v>
      </c>
      <c r="I253" s="163">
        <v>5476</v>
      </c>
      <c r="J253" s="163">
        <v>0</v>
      </c>
      <c r="K253" s="163">
        <v>31548</v>
      </c>
    </row>
    <row r="254" spans="1:11">
      <c r="A254" s="173" t="s">
        <v>903</v>
      </c>
      <c r="B254" s="162" t="s">
        <v>856</v>
      </c>
      <c r="C254" s="163">
        <v>5</v>
      </c>
      <c r="D254" s="163">
        <v>2</v>
      </c>
      <c r="E254" s="163">
        <v>0</v>
      </c>
      <c r="F254" s="163">
        <v>7</v>
      </c>
      <c r="H254" s="163">
        <v>6</v>
      </c>
      <c r="I254" s="163">
        <v>1</v>
      </c>
      <c r="J254" s="163">
        <v>0</v>
      </c>
      <c r="K254" s="163">
        <v>7</v>
      </c>
    </row>
    <row r="255" spans="1:11">
      <c r="A255" s="173" t="s">
        <v>539</v>
      </c>
      <c r="B255" s="162" t="s">
        <v>857</v>
      </c>
      <c r="C255" s="163">
        <v>32478</v>
      </c>
      <c r="D255" s="163">
        <v>7179</v>
      </c>
      <c r="E255" s="163">
        <v>-741</v>
      </c>
      <c r="F255" s="163">
        <v>38916</v>
      </c>
      <c r="H255" s="163">
        <v>76209</v>
      </c>
      <c r="I255" s="163">
        <v>6910</v>
      </c>
      <c r="J255" s="163">
        <v>-77</v>
      </c>
      <c r="K255" s="163">
        <v>83042</v>
      </c>
    </row>
    <row r="256" spans="1:11">
      <c r="A256" s="172" t="s">
        <v>894</v>
      </c>
      <c r="B256" s="222" t="s">
        <v>525</v>
      </c>
      <c r="C256" s="227">
        <v>2113527</v>
      </c>
      <c r="D256" s="227">
        <v>104152</v>
      </c>
      <c r="E256" s="227">
        <v>-21013</v>
      </c>
      <c r="F256" s="227">
        <v>2196666</v>
      </c>
      <c r="H256" s="227">
        <v>2084245</v>
      </c>
      <c r="I256" s="227">
        <v>96654</v>
      </c>
      <c r="J256" s="227">
        <v>-22164</v>
      </c>
      <c r="K256" s="227">
        <v>2158735</v>
      </c>
    </row>
    <row r="257" spans="1:2">
      <c r="A257" s="271" t="s">
        <v>943</v>
      </c>
    </row>
    <row r="264" spans="1:2">
      <c r="A264" s="98"/>
      <c r="B264" s="98"/>
    </row>
    <row r="265" spans="1:2">
      <c r="A265" s="98"/>
      <c r="B265" s="98"/>
    </row>
    <row r="266" spans="1:2">
      <c r="A266" s="98"/>
      <c r="B266" s="98"/>
    </row>
    <row r="267" spans="1:2">
      <c r="A267" s="98"/>
      <c r="B267" s="98"/>
    </row>
    <row r="268" spans="1:2">
      <c r="A268" s="98"/>
      <c r="B268" s="98"/>
    </row>
    <row r="269" spans="1:2">
      <c r="A269" s="98"/>
      <c r="B269" s="98"/>
    </row>
    <row r="270" spans="1:2">
      <c r="A270" s="98"/>
      <c r="B270" s="98"/>
    </row>
    <row r="271" spans="1:2">
      <c r="A271" s="98"/>
      <c r="B271" s="98"/>
    </row>
    <row r="272" spans="1:2">
      <c r="A272" s="98"/>
      <c r="B272" s="98"/>
    </row>
    <row r="273" s="98" customFormat="1"/>
    <row r="274" s="98" customFormat="1"/>
    <row r="275" s="98" customFormat="1"/>
    <row r="276" s="98" customFormat="1"/>
    <row r="277" s="98" customFormat="1"/>
    <row r="278" s="98" customFormat="1"/>
    <row r="279" s="98" customFormat="1"/>
    <row r="280" s="98" customFormat="1"/>
    <row r="281" s="98" customFormat="1"/>
    <row r="282" s="98" customFormat="1"/>
    <row r="283" s="98" customFormat="1"/>
    <row r="284" s="98" customFormat="1"/>
    <row r="285" s="98" customFormat="1"/>
    <row r="286" s="98" customFormat="1"/>
    <row r="287" s="98" customFormat="1"/>
    <row r="288" s="98" customFormat="1"/>
    <row r="289" s="98" customFormat="1"/>
    <row r="290" s="98" customFormat="1"/>
    <row r="291" s="98" customFormat="1"/>
    <row r="296" s="98" customFormat="1"/>
    <row r="297" s="98" customFormat="1"/>
    <row r="298" s="98" customFormat="1"/>
    <row r="299" s="98" customFormat="1"/>
    <row r="300" s="98" customFormat="1"/>
    <row r="301" s="98" customFormat="1"/>
    <row r="357" spans="13:13">
      <c r="M357" s="98">
        <v>1.42</v>
      </c>
    </row>
  </sheetData>
  <mergeCells count="26">
    <mergeCell ref="F131:G131"/>
    <mergeCell ref="F150:G150"/>
    <mergeCell ref="C172:F172"/>
    <mergeCell ref="H172:K172"/>
    <mergeCell ref="A173:A174"/>
    <mergeCell ref="B173:B174"/>
    <mergeCell ref="C173:C174"/>
    <mergeCell ref="D173:D174"/>
    <mergeCell ref="H173:H174"/>
    <mergeCell ref="I173:I174"/>
    <mergeCell ref="C199:F199"/>
    <mergeCell ref="H199:K199"/>
    <mergeCell ref="A200:A201"/>
    <mergeCell ref="B200:B201"/>
    <mergeCell ref="C200:C201"/>
    <mergeCell ref="D200:D201"/>
    <mergeCell ref="H200:H201"/>
    <mergeCell ref="I200:I201"/>
    <mergeCell ref="C226:F226"/>
    <mergeCell ref="H226:K226"/>
    <mergeCell ref="A227:A228"/>
    <mergeCell ref="B227:B228"/>
    <mergeCell ref="C227:C228"/>
    <mergeCell ref="D227:D228"/>
    <mergeCell ref="H227:H228"/>
    <mergeCell ref="I227:I228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DE665F-B53B-42BB-A520-C100E8980698}">
  <sheetPr>
    <tabColor theme="8" tint="0.59999389629810485"/>
  </sheetPr>
  <dimension ref="A1:P355"/>
  <sheetViews>
    <sheetView zoomScaleNormal="100" workbookViewId="0"/>
  </sheetViews>
  <sheetFormatPr defaultColWidth="8.3984375" defaultRowHeight="13.8"/>
  <cols>
    <col min="1" max="1" width="50.19921875" style="139" customWidth="1"/>
    <col min="2" max="2" width="50" style="139" customWidth="1"/>
    <col min="3" max="6" width="12.19921875" style="98" customWidth="1"/>
    <col min="7" max="7" width="4.69921875" style="98" customWidth="1"/>
    <col min="8" max="11" width="12.19921875" style="98" customWidth="1"/>
    <col min="12" max="12" width="4.69921875" style="98" customWidth="1"/>
    <col min="13" max="16" width="12.19921875" style="98" customWidth="1"/>
    <col min="17" max="16384" width="8.3984375" style="98"/>
  </cols>
  <sheetData>
    <row r="1" spans="1:4">
      <c r="A1" s="138" t="s">
        <v>836</v>
      </c>
      <c r="B1" s="98"/>
    </row>
    <row r="2" spans="1:4">
      <c r="A2" s="242" t="s">
        <v>837</v>
      </c>
      <c r="B2" s="98"/>
    </row>
    <row r="3" spans="1:4">
      <c r="A3" s="138"/>
    </row>
    <row r="4" spans="1:4">
      <c r="A4" s="138"/>
    </row>
    <row r="5" spans="1:4" ht="24">
      <c r="A5" s="133" t="s">
        <v>758</v>
      </c>
      <c r="B5" s="134" t="s">
        <v>432</v>
      </c>
    </row>
    <row r="6" spans="1:4" ht="20.399999999999999">
      <c r="A6" s="224" t="s">
        <v>404</v>
      </c>
      <c r="B6" s="224" t="s">
        <v>405</v>
      </c>
      <c r="C6" s="214" t="s">
        <v>844</v>
      </c>
      <c r="D6" s="214" t="s">
        <v>815</v>
      </c>
    </row>
    <row r="7" spans="1:4">
      <c r="A7" s="215" t="s">
        <v>151</v>
      </c>
      <c r="B7" s="215" t="s">
        <v>0</v>
      </c>
      <c r="C7" s="216">
        <v>216146</v>
      </c>
      <c r="D7" s="216">
        <v>197632</v>
      </c>
    </row>
    <row r="8" spans="1:4">
      <c r="A8" s="217" t="s">
        <v>152</v>
      </c>
      <c r="B8" s="217" t="s">
        <v>1</v>
      </c>
      <c r="C8" s="184">
        <v>173787</v>
      </c>
      <c r="D8" s="184">
        <v>145868</v>
      </c>
    </row>
    <row r="9" spans="1:4">
      <c r="A9" s="217" t="s">
        <v>153</v>
      </c>
      <c r="B9" s="217" t="s">
        <v>2</v>
      </c>
      <c r="C9" s="184">
        <v>635</v>
      </c>
      <c r="D9" s="184">
        <v>387</v>
      </c>
    </row>
    <row r="10" spans="1:4">
      <c r="A10" s="217" t="s">
        <v>154</v>
      </c>
      <c r="B10" s="217" t="s">
        <v>492</v>
      </c>
      <c r="C10" s="184">
        <v>41724</v>
      </c>
      <c r="D10" s="184">
        <v>51377</v>
      </c>
    </row>
    <row r="11" spans="1:4">
      <c r="A11" s="215" t="s">
        <v>631</v>
      </c>
      <c r="B11" s="215" t="s">
        <v>630</v>
      </c>
      <c r="C11" s="216">
        <v>47627</v>
      </c>
      <c r="D11" s="216">
        <v>62272</v>
      </c>
    </row>
    <row r="12" spans="1:4">
      <c r="A12" s="217" t="s">
        <v>156</v>
      </c>
      <c r="B12" s="217" t="s">
        <v>494</v>
      </c>
      <c r="C12" s="184">
        <v>18372</v>
      </c>
      <c r="D12" s="184">
        <v>23657</v>
      </c>
    </row>
    <row r="13" spans="1:4">
      <c r="A13" s="217" t="s">
        <v>687</v>
      </c>
      <c r="B13" s="217" t="s">
        <v>495</v>
      </c>
      <c r="C13" s="184">
        <v>29255</v>
      </c>
      <c r="D13" s="184">
        <v>38615</v>
      </c>
    </row>
    <row r="14" spans="1:4">
      <c r="A14" s="218" t="s">
        <v>158</v>
      </c>
      <c r="B14" s="218" t="s">
        <v>735</v>
      </c>
      <c r="C14" s="216">
        <v>168519</v>
      </c>
      <c r="D14" s="216">
        <v>135360</v>
      </c>
    </row>
    <row r="15" spans="1:4">
      <c r="A15" s="162" t="s">
        <v>160</v>
      </c>
      <c r="B15" s="162" t="s">
        <v>9</v>
      </c>
      <c r="C15" s="184">
        <v>60606</v>
      </c>
      <c r="D15" s="184">
        <v>62077</v>
      </c>
    </row>
    <row r="16" spans="1:4">
      <c r="A16" s="162" t="s">
        <v>161</v>
      </c>
      <c r="B16" s="162" t="s">
        <v>10</v>
      </c>
      <c r="C16" s="184">
        <v>20017</v>
      </c>
      <c r="D16" s="184">
        <v>30112</v>
      </c>
    </row>
    <row r="17" spans="1:8">
      <c r="A17" s="162" t="s">
        <v>159</v>
      </c>
      <c r="B17" s="162" t="s">
        <v>8</v>
      </c>
      <c r="C17" s="184">
        <v>2590</v>
      </c>
      <c r="D17" s="184">
        <v>1789</v>
      </c>
    </row>
    <row r="18" spans="1:8">
      <c r="A18" s="162" t="s">
        <v>162</v>
      </c>
      <c r="B18" s="162" t="s">
        <v>11</v>
      </c>
      <c r="C18" s="184">
        <v>5163</v>
      </c>
      <c r="D18" s="184">
        <v>1756</v>
      </c>
    </row>
    <row r="19" spans="1:8">
      <c r="A19" s="162" t="s">
        <v>688</v>
      </c>
      <c r="B19" s="162" t="s">
        <v>639</v>
      </c>
      <c r="C19" s="184">
        <v>-2</v>
      </c>
      <c r="D19" s="184">
        <v>-6</v>
      </c>
    </row>
    <row r="20" spans="1:8">
      <c r="A20" s="218" t="s">
        <v>163</v>
      </c>
      <c r="B20" s="218" t="s">
        <v>736</v>
      </c>
      <c r="C20" s="216">
        <v>85321</v>
      </c>
      <c r="D20" s="216">
        <v>43198</v>
      </c>
    </row>
    <row r="21" spans="1:8">
      <c r="A21" s="162" t="s">
        <v>164</v>
      </c>
      <c r="B21" s="162" t="s">
        <v>13</v>
      </c>
      <c r="C21" s="184">
        <v>16791</v>
      </c>
      <c r="D21" s="184">
        <v>10062</v>
      </c>
    </row>
    <row r="22" spans="1:8">
      <c r="A22" s="162" t="s">
        <v>165</v>
      </c>
      <c r="B22" s="162" t="s">
        <v>14</v>
      </c>
      <c r="C22" s="184">
        <v>10219</v>
      </c>
      <c r="D22" s="184">
        <v>16209</v>
      </c>
    </row>
    <row r="23" spans="1:8">
      <c r="A23" s="218" t="s">
        <v>503</v>
      </c>
      <c r="B23" s="218" t="s">
        <v>737</v>
      </c>
      <c r="C23" s="216">
        <v>91893</v>
      </c>
      <c r="D23" s="216">
        <v>37051</v>
      </c>
    </row>
    <row r="24" spans="1:8">
      <c r="A24" s="162" t="s">
        <v>168</v>
      </c>
      <c r="B24" s="162" t="s">
        <v>17</v>
      </c>
      <c r="C24" s="184">
        <v>22975</v>
      </c>
      <c r="D24" s="184">
        <v>4564</v>
      </c>
    </row>
    <row r="25" spans="1:8">
      <c r="A25" s="218"/>
      <c r="B25" s="218"/>
      <c r="C25" s="216"/>
      <c r="D25" s="216"/>
    </row>
    <row r="26" spans="1:8">
      <c r="A26" s="218" t="s">
        <v>232</v>
      </c>
      <c r="B26" s="218" t="s">
        <v>738</v>
      </c>
      <c r="C26" s="216">
        <v>68918</v>
      </c>
      <c r="D26" s="216">
        <v>32487</v>
      </c>
    </row>
    <row r="27" spans="1:8">
      <c r="A27" s="162"/>
      <c r="B27" s="162"/>
      <c r="C27" s="184"/>
      <c r="D27" s="184"/>
    </row>
    <row r="28" spans="1:8">
      <c r="A28" s="218" t="s">
        <v>505</v>
      </c>
      <c r="B28" s="218" t="s">
        <v>739</v>
      </c>
      <c r="C28" s="216">
        <v>68918</v>
      </c>
      <c r="D28" s="216">
        <v>32487</v>
      </c>
    </row>
    <row r="29" spans="1:8">
      <c r="B29" s="147"/>
      <c r="C29" s="148"/>
      <c r="F29" s="196"/>
      <c r="H29" s="196"/>
    </row>
    <row r="30" spans="1:8">
      <c r="B30" s="149"/>
      <c r="C30" s="150"/>
    </row>
    <row r="31" spans="1:8">
      <c r="A31" s="228" t="s">
        <v>175</v>
      </c>
      <c r="B31" s="228" t="s">
        <v>740</v>
      </c>
      <c r="C31" s="229"/>
      <c r="D31" s="229"/>
    </row>
    <row r="32" spans="1:8">
      <c r="A32" s="153" t="s">
        <v>176</v>
      </c>
      <c r="B32" s="153" t="s">
        <v>23</v>
      </c>
      <c r="C32" s="230">
        <v>0.68412567948000169</v>
      </c>
      <c r="D32" s="230">
        <v>0.32275715420684503</v>
      </c>
    </row>
    <row r="33" spans="1:7">
      <c r="A33" s="231" t="s">
        <v>177</v>
      </c>
      <c r="B33" s="231" t="s">
        <v>24</v>
      </c>
      <c r="C33" s="230">
        <v>0.68381200492917016</v>
      </c>
      <c r="D33" s="230">
        <v>0.32244243491718116</v>
      </c>
    </row>
    <row r="34" spans="1:7">
      <c r="A34" s="138"/>
    </row>
    <row r="36" spans="1:7">
      <c r="A36" s="228" t="s">
        <v>232</v>
      </c>
      <c r="B36" s="228" t="s">
        <v>738</v>
      </c>
      <c r="C36" s="216">
        <v>68918</v>
      </c>
      <c r="D36" s="216">
        <v>32487</v>
      </c>
    </row>
    <row r="37" spans="1:7">
      <c r="A37" s="155" t="s">
        <v>510</v>
      </c>
      <c r="B37" s="155" t="s">
        <v>513</v>
      </c>
      <c r="C37" s="219">
        <v>-4493</v>
      </c>
      <c r="D37" s="219">
        <v>282</v>
      </c>
    </row>
    <row r="38" spans="1:7" ht="14.4" customHeight="1">
      <c r="A38" s="157" t="s">
        <v>315</v>
      </c>
      <c r="B38" s="157" t="s">
        <v>640</v>
      </c>
      <c r="C38" s="184">
        <v>437</v>
      </c>
      <c r="D38" s="184">
        <v>98</v>
      </c>
    </row>
    <row r="39" spans="1:7" ht="14.4" customHeight="1">
      <c r="A39" s="241" t="s">
        <v>782</v>
      </c>
      <c r="B39" s="157" t="s">
        <v>778</v>
      </c>
      <c r="C39" s="184">
        <v>-4930</v>
      </c>
      <c r="D39" s="184">
        <v>184</v>
      </c>
      <c r="E39" s="196"/>
      <c r="G39" s="196"/>
    </row>
    <row r="40" spans="1:7" ht="14.4">
      <c r="A40" s="241" t="s">
        <v>316</v>
      </c>
      <c r="B40" s="157" t="s">
        <v>308</v>
      </c>
      <c r="C40" s="184"/>
      <c r="D40" s="184"/>
      <c r="E40" s="246"/>
      <c r="F40" s="246"/>
      <c r="G40" s="246"/>
    </row>
    <row r="41" spans="1:7">
      <c r="A41" s="157" t="s">
        <v>511</v>
      </c>
      <c r="B41" s="157" t="s">
        <v>515</v>
      </c>
      <c r="C41" s="184"/>
      <c r="D41" s="184"/>
    </row>
    <row r="42" spans="1:7">
      <c r="A42" s="228" t="s">
        <v>312</v>
      </c>
      <c r="B42" s="228" t="s">
        <v>516</v>
      </c>
      <c r="C42" s="216">
        <v>64425</v>
      </c>
      <c r="D42" s="216">
        <v>32769</v>
      </c>
    </row>
    <row r="43" spans="1:7">
      <c r="A43" s="157" t="s">
        <v>689</v>
      </c>
      <c r="B43" s="157" t="s">
        <v>480</v>
      </c>
      <c r="C43" s="184"/>
      <c r="D43" s="184"/>
    </row>
    <row r="44" spans="1:7" ht="24">
      <c r="A44" s="228" t="s">
        <v>512</v>
      </c>
      <c r="B44" s="228" t="s">
        <v>697</v>
      </c>
      <c r="C44" s="216">
        <v>64425</v>
      </c>
      <c r="D44" s="216">
        <v>32769</v>
      </c>
    </row>
    <row r="45" spans="1:7" ht="14.4" customHeight="1">
      <c r="A45" s="269"/>
    </row>
    <row r="46" spans="1:7" ht="14.4" customHeight="1"/>
    <row r="47" spans="1:7" ht="24">
      <c r="A47" s="133" t="s">
        <v>759</v>
      </c>
      <c r="B47" s="133" t="s">
        <v>434</v>
      </c>
    </row>
    <row r="48" spans="1:7">
      <c r="A48" s="224" t="s">
        <v>203</v>
      </c>
      <c r="B48" s="224" t="s">
        <v>73</v>
      </c>
      <c r="C48" s="220">
        <v>44651</v>
      </c>
      <c r="D48" s="220" t="s">
        <v>842</v>
      </c>
      <c r="E48" s="220" t="s">
        <v>843</v>
      </c>
    </row>
    <row r="49" spans="1:5">
      <c r="A49" s="232" t="s">
        <v>526</v>
      </c>
      <c r="B49" s="232" t="s">
        <v>488</v>
      </c>
      <c r="C49" s="233">
        <v>940816</v>
      </c>
      <c r="D49" s="233">
        <v>905846</v>
      </c>
      <c r="E49" s="233">
        <v>904556</v>
      </c>
    </row>
    <row r="50" spans="1:5">
      <c r="A50" s="162" t="s">
        <v>182</v>
      </c>
      <c r="B50" s="162" t="s">
        <v>27</v>
      </c>
      <c r="C50" s="163">
        <v>124261</v>
      </c>
      <c r="D50" s="163">
        <v>119588</v>
      </c>
      <c r="E50" s="163">
        <v>113088</v>
      </c>
    </row>
    <row r="51" spans="1:5">
      <c r="A51" s="162" t="s">
        <v>527</v>
      </c>
      <c r="B51" s="162" t="s">
        <v>475</v>
      </c>
      <c r="C51" s="163">
        <v>68222</v>
      </c>
      <c r="D51" s="163">
        <v>58393</v>
      </c>
      <c r="E51" s="163">
        <v>59126</v>
      </c>
    </row>
    <row r="52" spans="1:5">
      <c r="A52" s="162" t="s">
        <v>528</v>
      </c>
      <c r="B52" s="162" t="s">
        <v>416</v>
      </c>
      <c r="C52" s="163">
        <v>367005</v>
      </c>
      <c r="D52" s="163">
        <v>350195</v>
      </c>
      <c r="E52" s="163">
        <v>388833</v>
      </c>
    </row>
    <row r="53" spans="1:5">
      <c r="A53" s="162" t="s">
        <v>184</v>
      </c>
      <c r="B53" s="162" t="s">
        <v>29</v>
      </c>
      <c r="C53" s="163">
        <v>56438</v>
      </c>
      <c r="D53" s="163">
        <v>56438</v>
      </c>
      <c r="E53" s="163">
        <v>56438</v>
      </c>
    </row>
    <row r="54" spans="1:5">
      <c r="A54" s="162" t="s">
        <v>679</v>
      </c>
      <c r="B54" s="162" t="s">
        <v>30</v>
      </c>
      <c r="C54" s="163">
        <v>44318</v>
      </c>
      <c r="D54" s="163">
        <v>44634</v>
      </c>
      <c r="E54" s="163">
        <v>45248</v>
      </c>
    </row>
    <row r="55" spans="1:5">
      <c r="A55" s="162" t="s">
        <v>680</v>
      </c>
      <c r="B55" s="162" t="s">
        <v>674</v>
      </c>
      <c r="C55" s="163">
        <v>0</v>
      </c>
      <c r="D55" s="163">
        <v>0</v>
      </c>
      <c r="E55" s="163">
        <v>0</v>
      </c>
    </row>
    <row r="56" spans="1:5">
      <c r="A56" s="162" t="s">
        <v>187</v>
      </c>
      <c r="B56" s="162" t="s">
        <v>632</v>
      </c>
      <c r="C56" s="163">
        <v>39240</v>
      </c>
      <c r="D56" s="163">
        <v>38520</v>
      </c>
      <c r="E56" s="163">
        <v>8234</v>
      </c>
    </row>
    <row r="57" spans="1:5">
      <c r="A57" s="162" t="s">
        <v>189</v>
      </c>
      <c r="B57" s="162" t="s">
        <v>34</v>
      </c>
      <c r="C57" s="163">
        <v>176456</v>
      </c>
      <c r="D57" s="163">
        <v>178540</v>
      </c>
      <c r="E57" s="163">
        <v>150554</v>
      </c>
    </row>
    <row r="58" spans="1:5">
      <c r="A58" s="162" t="s">
        <v>199</v>
      </c>
      <c r="B58" s="162" t="s">
        <v>44</v>
      </c>
      <c r="C58" s="163">
        <v>14319</v>
      </c>
      <c r="D58" s="163">
        <v>11434</v>
      </c>
      <c r="E58" s="163">
        <v>11860</v>
      </c>
    </row>
    <row r="59" spans="1:5">
      <c r="A59" s="162" t="s">
        <v>529</v>
      </c>
      <c r="B59" s="162" t="s">
        <v>35</v>
      </c>
      <c r="C59" s="163">
        <v>50179</v>
      </c>
      <c r="D59" s="163">
        <v>47418</v>
      </c>
      <c r="E59" s="163">
        <v>70836</v>
      </c>
    </row>
    <row r="60" spans="1:5">
      <c r="A60" s="162" t="s">
        <v>196</v>
      </c>
      <c r="B60" s="162" t="s">
        <v>490</v>
      </c>
      <c r="C60" s="163">
        <v>378</v>
      </c>
      <c r="D60" s="163">
        <v>686</v>
      </c>
      <c r="E60" s="163">
        <v>339</v>
      </c>
    </row>
    <row r="61" spans="1:5">
      <c r="A61" s="232" t="s">
        <v>530</v>
      </c>
      <c r="B61" s="232" t="s">
        <v>489</v>
      </c>
      <c r="C61" s="233">
        <v>1311733</v>
      </c>
      <c r="D61" s="233">
        <v>1252889</v>
      </c>
      <c r="E61" s="233">
        <v>1982501</v>
      </c>
    </row>
    <row r="62" spans="1:5">
      <c r="A62" s="162" t="s">
        <v>193</v>
      </c>
      <c r="B62" s="162" t="s">
        <v>38</v>
      </c>
      <c r="C62" s="163">
        <v>14970</v>
      </c>
      <c r="D62" s="163">
        <v>15886</v>
      </c>
      <c r="E62" s="163">
        <v>15902</v>
      </c>
    </row>
    <row r="63" spans="1:5">
      <c r="A63" s="162" t="s">
        <v>194</v>
      </c>
      <c r="B63" s="162" t="s">
        <v>39</v>
      </c>
      <c r="C63" s="163">
        <v>68422</v>
      </c>
      <c r="D63" s="163">
        <v>125293</v>
      </c>
      <c r="E63" s="163">
        <v>52175</v>
      </c>
    </row>
    <row r="64" spans="1:5">
      <c r="A64" s="162" t="s">
        <v>531</v>
      </c>
      <c r="B64" s="162" t="s">
        <v>40</v>
      </c>
      <c r="C64" s="163">
        <v>401</v>
      </c>
      <c r="D64" s="163">
        <v>98</v>
      </c>
      <c r="E64" s="163">
        <v>0</v>
      </c>
    </row>
    <row r="65" spans="1:5">
      <c r="A65" s="162" t="s">
        <v>196</v>
      </c>
      <c r="B65" s="162" t="s">
        <v>490</v>
      </c>
      <c r="C65" s="163">
        <v>113206</v>
      </c>
      <c r="D65" s="163">
        <v>113498</v>
      </c>
      <c r="E65" s="163">
        <v>132272</v>
      </c>
    </row>
    <row r="66" spans="1:5">
      <c r="A66" s="162" t="s">
        <v>189</v>
      </c>
      <c r="B66" s="162" t="s">
        <v>34</v>
      </c>
      <c r="C66" s="163">
        <v>261828</v>
      </c>
      <c r="D66" s="163">
        <v>307765</v>
      </c>
      <c r="E66" s="163">
        <v>220090</v>
      </c>
    </row>
    <row r="67" spans="1:5">
      <c r="A67" s="162" t="s">
        <v>199</v>
      </c>
      <c r="B67" s="162" t="s">
        <v>44</v>
      </c>
      <c r="C67" s="163">
        <v>18931</v>
      </c>
      <c r="D67" s="163">
        <v>13763</v>
      </c>
      <c r="E67" s="163">
        <v>10827</v>
      </c>
    </row>
    <row r="68" spans="1:5">
      <c r="A68" s="234" t="s">
        <v>200</v>
      </c>
      <c r="B68" s="234" t="s">
        <v>482</v>
      </c>
      <c r="C68" s="163">
        <v>748585</v>
      </c>
      <c r="D68" s="163">
        <v>411586</v>
      </c>
      <c r="E68" s="163">
        <v>1551162</v>
      </c>
    </row>
    <row r="69" spans="1:5">
      <c r="A69" s="162" t="s">
        <v>486</v>
      </c>
      <c r="B69" s="162" t="s">
        <v>483</v>
      </c>
      <c r="C69" s="163">
        <v>85390</v>
      </c>
      <c r="D69" s="163">
        <v>265000</v>
      </c>
      <c r="E69" s="163">
        <v>73</v>
      </c>
    </row>
    <row r="70" spans="1:5">
      <c r="A70" s="162" t="s">
        <v>681</v>
      </c>
      <c r="B70" s="162" t="s">
        <v>675</v>
      </c>
      <c r="C70" s="163">
        <v>0</v>
      </c>
      <c r="D70" s="163">
        <v>0</v>
      </c>
      <c r="E70" s="163">
        <v>0</v>
      </c>
    </row>
    <row r="71" spans="1:5">
      <c r="A71" s="232" t="s">
        <v>532</v>
      </c>
      <c r="B71" s="232" t="s">
        <v>491</v>
      </c>
      <c r="C71" s="233">
        <v>2252549</v>
      </c>
      <c r="D71" s="233">
        <v>2158735</v>
      </c>
      <c r="E71" s="233">
        <v>2887057</v>
      </c>
    </row>
    <row r="72" spans="1:5">
      <c r="C72" s="166"/>
      <c r="D72" s="166"/>
    </row>
    <row r="73" spans="1:5">
      <c r="A73" s="224" t="s">
        <v>229</v>
      </c>
      <c r="B73" s="224" t="s">
        <v>48</v>
      </c>
      <c r="C73" s="220">
        <v>44651</v>
      </c>
      <c r="D73" s="220" t="s">
        <v>842</v>
      </c>
      <c r="E73" s="220" t="s">
        <v>843</v>
      </c>
    </row>
    <row r="74" spans="1:5">
      <c r="A74" s="232" t="s">
        <v>533</v>
      </c>
      <c r="B74" s="232" t="s">
        <v>518</v>
      </c>
      <c r="C74" s="233">
        <v>1959929</v>
      </c>
      <c r="D74" s="233">
        <v>1894356</v>
      </c>
      <c r="E74" s="233">
        <v>2227530</v>
      </c>
    </row>
    <row r="75" spans="1:5">
      <c r="A75" s="232" t="s">
        <v>690</v>
      </c>
      <c r="B75" s="232" t="s">
        <v>50</v>
      </c>
      <c r="C75" s="233">
        <v>1959929</v>
      </c>
      <c r="D75" s="233">
        <v>1894356</v>
      </c>
      <c r="E75" s="233">
        <v>2227530</v>
      </c>
    </row>
    <row r="76" spans="1:5">
      <c r="A76" s="162" t="s">
        <v>206</v>
      </c>
      <c r="B76" s="162" t="s">
        <v>51</v>
      </c>
      <c r="C76" s="163">
        <v>100739</v>
      </c>
      <c r="D76" s="163">
        <v>100739</v>
      </c>
      <c r="E76" s="163">
        <v>100739</v>
      </c>
    </row>
    <row r="77" spans="1:5">
      <c r="A77" s="162" t="s">
        <v>470</v>
      </c>
      <c r="B77" s="162" t="s">
        <v>519</v>
      </c>
      <c r="C77" s="163">
        <v>1425647</v>
      </c>
      <c r="D77" s="163">
        <v>1425647</v>
      </c>
      <c r="E77" s="163">
        <v>775720</v>
      </c>
    </row>
    <row r="78" spans="1:5">
      <c r="A78" s="162" t="s">
        <v>802</v>
      </c>
      <c r="B78" s="162" t="s">
        <v>803</v>
      </c>
      <c r="C78" s="163">
        <v>115909</v>
      </c>
      <c r="D78" s="163">
        <v>115909</v>
      </c>
      <c r="E78" s="163">
        <v>115909</v>
      </c>
    </row>
    <row r="79" spans="1:5">
      <c r="A79" s="162" t="s">
        <v>209</v>
      </c>
      <c r="B79" s="162" t="s">
        <v>54</v>
      </c>
      <c r="C79" s="163">
        <v>44212</v>
      </c>
      <c r="D79" s="163">
        <v>47994</v>
      </c>
      <c r="E79" s="163">
        <v>54297</v>
      </c>
    </row>
    <row r="80" spans="1:5">
      <c r="A80" s="162" t="s">
        <v>210</v>
      </c>
      <c r="B80" s="162" t="s">
        <v>520</v>
      </c>
      <c r="C80" s="163">
        <v>2028</v>
      </c>
      <c r="D80" s="163">
        <v>1591</v>
      </c>
      <c r="E80" s="163">
        <v>1189</v>
      </c>
    </row>
    <row r="81" spans="1:5">
      <c r="A81" s="162" t="s">
        <v>211</v>
      </c>
      <c r="B81" s="162" t="s">
        <v>56</v>
      </c>
      <c r="C81" s="163">
        <v>202476</v>
      </c>
      <c r="D81" s="163">
        <v>-6432</v>
      </c>
      <c r="E81" s="163">
        <v>1147189</v>
      </c>
    </row>
    <row r="82" spans="1:5">
      <c r="A82" s="162" t="s">
        <v>212</v>
      </c>
      <c r="B82" s="162" t="s">
        <v>57</v>
      </c>
      <c r="C82" s="163">
        <v>68918</v>
      </c>
      <c r="D82" s="163">
        <v>208908</v>
      </c>
      <c r="E82" s="163">
        <v>32487</v>
      </c>
    </row>
    <row r="83" spans="1:5">
      <c r="A83" s="215" t="s">
        <v>535</v>
      </c>
      <c r="B83" s="215" t="s">
        <v>58</v>
      </c>
      <c r="C83" s="221"/>
      <c r="D83" s="221"/>
      <c r="E83" s="221"/>
    </row>
    <row r="84" spans="1:5">
      <c r="A84" s="232" t="s">
        <v>536</v>
      </c>
      <c r="B84" s="232" t="s">
        <v>521</v>
      </c>
      <c r="C84" s="233">
        <v>37825</v>
      </c>
      <c r="D84" s="233">
        <v>36112</v>
      </c>
      <c r="E84" s="233">
        <v>19893</v>
      </c>
    </row>
    <row r="85" spans="1:5">
      <c r="A85" s="162" t="s">
        <v>216</v>
      </c>
      <c r="B85" s="162" t="s">
        <v>61</v>
      </c>
      <c r="C85" s="163">
        <v>23309</v>
      </c>
      <c r="D85" s="163">
        <v>21080</v>
      </c>
      <c r="E85" s="163">
        <v>15422</v>
      </c>
    </row>
    <row r="86" spans="1:5">
      <c r="A86" s="162" t="s">
        <v>811</v>
      </c>
      <c r="B86" s="162" t="s">
        <v>62</v>
      </c>
      <c r="C86" s="163">
        <v>2800</v>
      </c>
      <c r="D86" s="163">
        <v>2860</v>
      </c>
      <c r="E86" s="163">
        <v>3113</v>
      </c>
    </row>
    <row r="87" spans="1:5">
      <c r="A87" s="162" t="s">
        <v>218</v>
      </c>
      <c r="B87" s="162" t="s">
        <v>63</v>
      </c>
      <c r="C87" s="163">
        <v>0</v>
      </c>
      <c r="D87" s="163">
        <v>0</v>
      </c>
      <c r="E87" s="163">
        <v>0</v>
      </c>
    </row>
    <row r="88" spans="1:5">
      <c r="A88" s="162" t="s">
        <v>219</v>
      </c>
      <c r="B88" s="162" t="s">
        <v>64</v>
      </c>
      <c r="C88" s="163">
        <v>5968</v>
      </c>
      <c r="D88" s="163">
        <v>6424</v>
      </c>
      <c r="E88" s="163">
        <v>960</v>
      </c>
    </row>
    <row r="89" spans="1:5">
      <c r="A89" s="162" t="s">
        <v>220</v>
      </c>
      <c r="B89" s="162" t="s">
        <v>522</v>
      </c>
      <c r="C89" s="163">
        <v>380</v>
      </c>
      <c r="D89" s="163">
        <v>380</v>
      </c>
      <c r="E89" s="163">
        <v>398</v>
      </c>
    </row>
    <row r="90" spans="1:5">
      <c r="A90" s="162" t="s">
        <v>539</v>
      </c>
      <c r="B90" s="162" t="s">
        <v>66</v>
      </c>
      <c r="C90" s="163">
        <v>5368</v>
      </c>
      <c r="D90" s="163">
        <v>5368</v>
      </c>
      <c r="E90" s="163">
        <v>0</v>
      </c>
    </row>
    <row r="91" spans="1:5">
      <c r="A91" s="232" t="s">
        <v>537</v>
      </c>
      <c r="B91" s="232" t="s">
        <v>523</v>
      </c>
      <c r="C91" s="233">
        <v>254795</v>
      </c>
      <c r="D91" s="233">
        <v>228267</v>
      </c>
      <c r="E91" s="233">
        <v>639634</v>
      </c>
    </row>
    <row r="92" spans="1:5">
      <c r="A92" s="162" t="s">
        <v>215</v>
      </c>
      <c r="B92" s="162" t="s">
        <v>60</v>
      </c>
      <c r="C92" s="163">
        <v>0</v>
      </c>
      <c r="D92" s="163">
        <v>0</v>
      </c>
      <c r="E92" s="163">
        <v>0</v>
      </c>
    </row>
    <row r="93" spans="1:5">
      <c r="A93" s="162" t="s">
        <v>216</v>
      </c>
      <c r="B93" s="162" t="s">
        <v>61</v>
      </c>
      <c r="C93" s="163">
        <v>33327</v>
      </c>
      <c r="D93" s="163">
        <v>25802</v>
      </c>
      <c r="E93" s="163">
        <v>7988</v>
      </c>
    </row>
    <row r="94" spans="1:5">
      <c r="A94" s="162" t="s">
        <v>223</v>
      </c>
      <c r="B94" s="162" t="s">
        <v>68</v>
      </c>
      <c r="C94" s="163">
        <v>71272</v>
      </c>
      <c r="D94" s="163">
        <v>53380</v>
      </c>
      <c r="E94" s="163">
        <v>133560</v>
      </c>
    </row>
    <row r="95" spans="1:5">
      <c r="A95" s="162" t="s">
        <v>538</v>
      </c>
      <c r="B95" s="162" t="s">
        <v>69</v>
      </c>
      <c r="C95" s="163">
        <v>31589</v>
      </c>
      <c r="D95" s="163">
        <v>24446</v>
      </c>
      <c r="E95" s="163">
        <v>67750</v>
      </c>
    </row>
    <row r="96" spans="1:5">
      <c r="A96" s="162" t="s">
        <v>225</v>
      </c>
      <c r="B96" s="162" t="s">
        <v>524</v>
      </c>
      <c r="C96" s="163">
        <v>9132</v>
      </c>
      <c r="D96" s="163">
        <v>10042</v>
      </c>
      <c r="E96" s="163">
        <v>8486</v>
      </c>
    </row>
    <row r="97" spans="1:5">
      <c r="A97" s="162" t="s">
        <v>219</v>
      </c>
      <c r="B97" s="162" t="s">
        <v>64</v>
      </c>
      <c r="C97" s="163">
        <v>23053</v>
      </c>
      <c r="D97" s="163">
        <v>31548</v>
      </c>
      <c r="E97" s="163">
        <v>41477</v>
      </c>
    </row>
    <row r="98" spans="1:5">
      <c r="A98" s="162" t="s">
        <v>220</v>
      </c>
      <c r="B98" s="162" t="s">
        <v>522</v>
      </c>
      <c r="C98" s="163">
        <v>7</v>
      </c>
      <c r="D98" s="163">
        <v>7</v>
      </c>
      <c r="E98" s="163">
        <v>4</v>
      </c>
    </row>
    <row r="99" spans="1:5">
      <c r="A99" s="162" t="s">
        <v>539</v>
      </c>
      <c r="B99" s="162" t="s">
        <v>66</v>
      </c>
      <c r="C99" s="163">
        <v>86415</v>
      </c>
      <c r="D99" s="163">
        <v>83042</v>
      </c>
      <c r="E99" s="163">
        <v>380369</v>
      </c>
    </row>
    <row r="100" spans="1:5">
      <c r="A100" s="232" t="s">
        <v>540</v>
      </c>
      <c r="B100" s="232" t="s">
        <v>525</v>
      </c>
      <c r="C100" s="233">
        <v>2252549</v>
      </c>
      <c r="D100" s="233">
        <v>2158735</v>
      </c>
      <c r="E100" s="233">
        <v>2887057</v>
      </c>
    </row>
    <row r="101" spans="1:5">
      <c r="A101" s="158" t="s">
        <v>541</v>
      </c>
    </row>
    <row r="103" spans="1:5" ht="24">
      <c r="A103" s="133" t="s">
        <v>760</v>
      </c>
      <c r="B103" s="133" t="s">
        <v>436</v>
      </c>
      <c r="E103" s="196"/>
    </row>
    <row r="104" spans="1:5" ht="20.399999999999999">
      <c r="A104" s="224" t="s">
        <v>280</v>
      </c>
      <c r="B104" s="224" t="s">
        <v>119</v>
      </c>
      <c r="C104" s="214" t="s">
        <v>844</v>
      </c>
      <c r="D104" s="214" t="s">
        <v>838</v>
      </c>
    </row>
    <row r="105" spans="1:5">
      <c r="A105" s="222" t="s">
        <v>542</v>
      </c>
      <c r="B105" s="222" t="s">
        <v>74</v>
      </c>
      <c r="C105" s="5"/>
      <c r="D105" s="5"/>
    </row>
    <row r="106" spans="1:5">
      <c r="A106" s="223" t="s">
        <v>543</v>
      </c>
      <c r="B106" s="223" t="s">
        <v>738</v>
      </c>
      <c r="C106" s="5">
        <v>68918</v>
      </c>
      <c r="D106" s="5">
        <v>32487</v>
      </c>
    </row>
    <row r="107" spans="1:5">
      <c r="A107" s="223" t="s">
        <v>233</v>
      </c>
      <c r="B107" s="223" t="s">
        <v>75</v>
      </c>
      <c r="C107" s="5">
        <v>53442</v>
      </c>
      <c r="D107" s="5">
        <v>1029681</v>
      </c>
    </row>
    <row r="108" spans="1:5">
      <c r="A108" s="170" t="s">
        <v>746</v>
      </c>
      <c r="B108" s="170" t="s">
        <v>745</v>
      </c>
      <c r="C108" s="168">
        <v>3894</v>
      </c>
      <c r="D108" s="168">
        <v>4490</v>
      </c>
    </row>
    <row r="109" spans="1:5">
      <c r="A109" s="170" t="s">
        <v>804</v>
      </c>
      <c r="B109" s="170" t="s">
        <v>845</v>
      </c>
      <c r="C109" s="168">
        <v>18020</v>
      </c>
      <c r="D109" s="168">
        <v>23319</v>
      </c>
    </row>
    <row r="110" spans="1:5">
      <c r="A110" s="170" t="s">
        <v>774</v>
      </c>
      <c r="B110" s="170" t="s">
        <v>817</v>
      </c>
      <c r="C110" s="168">
        <v>-1359</v>
      </c>
      <c r="D110" s="168">
        <v>-8975</v>
      </c>
    </row>
    <row r="111" spans="1:5">
      <c r="A111" s="170" t="s">
        <v>546</v>
      </c>
      <c r="B111" s="170" t="s">
        <v>78</v>
      </c>
      <c r="C111" s="168">
        <v>-7427</v>
      </c>
      <c r="D111" s="168">
        <v>32</v>
      </c>
    </row>
    <row r="112" spans="1:5">
      <c r="A112" s="170" t="s">
        <v>547</v>
      </c>
      <c r="B112" s="170" t="s">
        <v>564</v>
      </c>
      <c r="C112" s="168">
        <v>-434</v>
      </c>
      <c r="D112" s="168">
        <v>12215</v>
      </c>
    </row>
    <row r="113" spans="1:4">
      <c r="A113" s="170" t="s">
        <v>237</v>
      </c>
      <c r="B113" s="170" t="s">
        <v>80</v>
      </c>
      <c r="C113" s="168">
        <v>-4176</v>
      </c>
      <c r="D113" s="168">
        <v>-81400</v>
      </c>
    </row>
    <row r="114" spans="1:4">
      <c r="A114" s="170" t="s">
        <v>238</v>
      </c>
      <c r="B114" s="170" t="s">
        <v>81</v>
      </c>
      <c r="C114" s="168">
        <v>916</v>
      </c>
      <c r="D114" s="168">
        <v>-8945</v>
      </c>
    </row>
    <row r="115" spans="1:4">
      <c r="A115" s="170" t="s">
        <v>239</v>
      </c>
      <c r="B115" s="170" t="s">
        <v>82</v>
      </c>
      <c r="C115" s="168">
        <v>43740</v>
      </c>
      <c r="D115" s="168">
        <v>1091367</v>
      </c>
    </row>
    <row r="116" spans="1:4">
      <c r="A116" s="170" t="s">
        <v>240</v>
      </c>
      <c r="B116" s="170" t="s">
        <v>846</v>
      </c>
      <c r="C116" s="168">
        <v>15515</v>
      </c>
      <c r="D116" s="168">
        <v>-7824</v>
      </c>
    </row>
    <row r="117" spans="1:4">
      <c r="A117" s="170" t="s">
        <v>241</v>
      </c>
      <c r="B117" s="170" t="s">
        <v>130</v>
      </c>
      <c r="C117" s="168">
        <v>-17064</v>
      </c>
      <c r="D117" s="168">
        <v>-3968</v>
      </c>
    </row>
    <row r="118" spans="1:4">
      <c r="A118" s="170" t="s">
        <v>242</v>
      </c>
      <c r="B118" s="170" t="s">
        <v>84</v>
      </c>
      <c r="C118" s="168">
        <v>1817</v>
      </c>
      <c r="D118" s="168">
        <v>9370</v>
      </c>
    </row>
    <row r="119" spans="1:4">
      <c r="A119" s="223" t="s">
        <v>548</v>
      </c>
      <c r="B119" s="223" t="s">
        <v>85</v>
      </c>
      <c r="C119" s="5">
        <v>122360</v>
      </c>
      <c r="D119" s="5">
        <v>1062168</v>
      </c>
    </row>
    <row r="120" spans="1:4">
      <c r="A120" s="170" t="s">
        <v>691</v>
      </c>
      <c r="B120" s="170" t="s">
        <v>747</v>
      </c>
      <c r="C120" s="168">
        <v>7302</v>
      </c>
      <c r="D120" s="168">
        <v>4561</v>
      </c>
    </row>
    <row r="121" spans="1:4">
      <c r="A121" s="170" t="s">
        <v>787</v>
      </c>
      <c r="B121" s="170" t="s">
        <v>788</v>
      </c>
      <c r="C121" s="168">
        <v>15673</v>
      </c>
      <c r="D121" s="168">
        <v>3</v>
      </c>
    </row>
    <row r="122" spans="1:4">
      <c r="A122" s="170" t="s">
        <v>749</v>
      </c>
      <c r="B122" s="170" t="s">
        <v>748</v>
      </c>
      <c r="C122" s="168">
        <v>-3213</v>
      </c>
      <c r="D122" s="168">
        <v>1568</v>
      </c>
    </row>
    <row r="123" spans="1:4">
      <c r="A123" s="222" t="s">
        <v>549</v>
      </c>
      <c r="B123" s="222" t="s">
        <v>569</v>
      </c>
      <c r="C123" s="5">
        <v>142122</v>
      </c>
      <c r="D123" s="5">
        <v>1068300</v>
      </c>
    </row>
    <row r="124" spans="1:4">
      <c r="A124" s="222" t="s">
        <v>248</v>
      </c>
      <c r="B124" s="222" t="s">
        <v>88</v>
      </c>
      <c r="C124" s="5"/>
      <c r="D124" s="5"/>
    </row>
    <row r="125" spans="1:4">
      <c r="A125" s="223" t="s">
        <v>249</v>
      </c>
      <c r="B125" s="223" t="s">
        <v>89</v>
      </c>
      <c r="C125" s="5">
        <v>325840</v>
      </c>
      <c r="D125" s="5">
        <v>197525</v>
      </c>
    </row>
    <row r="126" spans="1:4">
      <c r="A126" s="170" t="s">
        <v>692</v>
      </c>
      <c r="B126" s="170" t="s">
        <v>487</v>
      </c>
      <c r="C126" s="168">
        <v>7</v>
      </c>
      <c r="D126" s="168">
        <v>0</v>
      </c>
    </row>
    <row r="127" spans="1:4">
      <c r="A127" s="170" t="s">
        <v>657</v>
      </c>
      <c r="B127" s="170" t="s">
        <v>654</v>
      </c>
      <c r="C127" s="168">
        <v>0</v>
      </c>
      <c r="D127" s="168">
        <v>0</v>
      </c>
    </row>
    <row r="128" spans="1:4">
      <c r="A128" s="170" t="s">
        <v>710</v>
      </c>
      <c r="B128" s="170" t="s">
        <v>705</v>
      </c>
      <c r="C128" s="168">
        <v>0</v>
      </c>
      <c r="D128" s="168">
        <v>0</v>
      </c>
    </row>
    <row r="129" spans="1:8">
      <c r="A129" s="170" t="s">
        <v>252</v>
      </c>
      <c r="B129" s="170" t="s">
        <v>92</v>
      </c>
      <c r="C129" s="168">
        <v>0</v>
      </c>
      <c r="D129" s="168">
        <v>0</v>
      </c>
    </row>
    <row r="130" spans="1:8">
      <c r="A130" s="170" t="s">
        <v>828</v>
      </c>
      <c r="B130" s="170" t="s">
        <v>823</v>
      </c>
      <c r="C130" s="168">
        <v>0</v>
      </c>
      <c r="D130" s="168">
        <v>0</v>
      </c>
    </row>
    <row r="131" spans="1:8">
      <c r="A131" s="170" t="s">
        <v>693</v>
      </c>
      <c r="B131" s="170" t="s">
        <v>615</v>
      </c>
      <c r="C131" s="168">
        <v>265000</v>
      </c>
      <c r="D131" s="168">
        <v>164368</v>
      </c>
    </row>
    <row r="132" spans="1:8">
      <c r="A132" s="170" t="s">
        <v>777</v>
      </c>
      <c r="B132" s="170" t="s">
        <v>789</v>
      </c>
      <c r="C132" s="168">
        <v>58132</v>
      </c>
      <c r="D132" s="168">
        <v>33097</v>
      </c>
    </row>
    <row r="133" spans="1:8">
      <c r="A133" s="170" t="s">
        <v>775</v>
      </c>
      <c r="B133" s="170" t="s">
        <v>779</v>
      </c>
      <c r="C133" s="168">
        <v>291</v>
      </c>
      <c r="D133" s="168">
        <v>0</v>
      </c>
    </row>
    <row r="134" spans="1:8">
      <c r="A134" s="191" t="s">
        <v>839</v>
      </c>
      <c r="B134" s="191" t="s">
        <v>840</v>
      </c>
      <c r="C134" s="192">
        <v>2364</v>
      </c>
      <c r="D134" s="192">
        <v>40</v>
      </c>
      <c r="E134" s="190"/>
      <c r="F134" s="323" t="s">
        <v>656</v>
      </c>
      <c r="G134" s="323"/>
    </row>
    <row r="135" spans="1:8">
      <c r="A135" s="170" t="s">
        <v>790</v>
      </c>
      <c r="B135" s="170" t="s">
        <v>791</v>
      </c>
      <c r="C135" s="168">
        <v>0</v>
      </c>
      <c r="D135" s="168">
        <v>0</v>
      </c>
    </row>
    <row r="136" spans="1:8">
      <c r="A136" s="170" t="s">
        <v>552</v>
      </c>
      <c r="B136" s="170" t="s">
        <v>792</v>
      </c>
      <c r="C136" s="168">
        <v>46</v>
      </c>
      <c r="D136" s="168">
        <v>20</v>
      </c>
    </row>
    <row r="137" spans="1:8">
      <c r="A137" s="223" t="s">
        <v>255</v>
      </c>
      <c r="B137" s="223" t="s">
        <v>94</v>
      </c>
      <c r="C137" s="5">
        <v>129979</v>
      </c>
      <c r="D137" s="5">
        <v>279440</v>
      </c>
    </row>
    <row r="138" spans="1:8">
      <c r="A138" s="170" t="s">
        <v>553</v>
      </c>
      <c r="B138" s="170" t="s">
        <v>793</v>
      </c>
      <c r="C138" s="168">
        <v>15212</v>
      </c>
      <c r="D138" s="168">
        <v>7218</v>
      </c>
    </row>
    <row r="139" spans="1:8">
      <c r="A139" s="170" t="s">
        <v>528</v>
      </c>
      <c r="B139" s="170" t="s">
        <v>416</v>
      </c>
      <c r="C139" s="168">
        <v>27697</v>
      </c>
      <c r="D139" s="168">
        <v>29126</v>
      </c>
    </row>
    <row r="140" spans="1:8">
      <c r="A140" s="170" t="s">
        <v>658</v>
      </c>
      <c r="B140" s="170" t="s">
        <v>655</v>
      </c>
      <c r="C140" s="168">
        <v>0</v>
      </c>
      <c r="D140" s="168">
        <v>0</v>
      </c>
    </row>
    <row r="141" spans="1:8">
      <c r="A141" s="170" t="s">
        <v>701</v>
      </c>
      <c r="B141" s="170" t="s">
        <v>794</v>
      </c>
      <c r="C141" s="168">
        <v>89</v>
      </c>
      <c r="D141" s="168">
        <v>41</v>
      </c>
    </row>
    <row r="142" spans="1:8">
      <c r="A142" s="170" t="s">
        <v>776</v>
      </c>
      <c r="B142" s="170" t="s">
        <v>780</v>
      </c>
      <c r="C142" s="168">
        <v>1500</v>
      </c>
      <c r="D142" s="168">
        <v>1540</v>
      </c>
    </row>
    <row r="143" spans="1:8">
      <c r="A143" s="170" t="s">
        <v>694</v>
      </c>
      <c r="B143" s="170" t="s">
        <v>628</v>
      </c>
      <c r="C143" s="168">
        <v>0</v>
      </c>
      <c r="D143" s="168">
        <v>0</v>
      </c>
    </row>
    <row r="144" spans="1:8" s="196" customFormat="1">
      <c r="A144" s="170" t="s">
        <v>829</v>
      </c>
      <c r="B144" s="170" t="s">
        <v>824</v>
      </c>
      <c r="C144" s="168">
        <v>0</v>
      </c>
      <c r="D144" s="168">
        <v>0</v>
      </c>
      <c r="E144" s="98"/>
      <c r="F144" s="98"/>
      <c r="G144" s="98"/>
      <c r="H144" s="98"/>
    </row>
    <row r="145" spans="1:12">
      <c r="A145" s="170" t="s">
        <v>682</v>
      </c>
      <c r="B145" s="170" t="s">
        <v>676</v>
      </c>
      <c r="C145" s="168">
        <v>0</v>
      </c>
      <c r="D145" s="168">
        <v>0</v>
      </c>
    </row>
    <row r="146" spans="1:12">
      <c r="A146" s="170" t="s">
        <v>695</v>
      </c>
      <c r="B146" s="170" t="s">
        <v>572</v>
      </c>
      <c r="C146" s="168">
        <v>85390</v>
      </c>
      <c r="D146" s="168">
        <v>73</v>
      </c>
    </row>
    <row r="147" spans="1:12">
      <c r="A147" s="170" t="s">
        <v>777</v>
      </c>
      <c r="B147" s="170" t="s">
        <v>781</v>
      </c>
      <c r="C147" s="168">
        <v>91</v>
      </c>
      <c r="D147" s="168">
        <v>241442</v>
      </c>
    </row>
    <row r="148" spans="1:12">
      <c r="A148" s="170" t="s">
        <v>830</v>
      </c>
      <c r="B148" s="170" t="s">
        <v>825</v>
      </c>
      <c r="C148" s="168">
        <v>0</v>
      </c>
      <c r="D148" s="168">
        <v>0</v>
      </c>
    </row>
    <row r="149" spans="1:12">
      <c r="A149" s="170" t="s">
        <v>259</v>
      </c>
      <c r="B149" s="170" t="s">
        <v>98</v>
      </c>
      <c r="C149" s="168">
        <v>0</v>
      </c>
      <c r="D149" s="168">
        <v>0</v>
      </c>
    </row>
    <row r="150" spans="1:12">
      <c r="A150" s="222" t="s">
        <v>555</v>
      </c>
      <c r="B150" s="222" t="s">
        <v>573</v>
      </c>
      <c r="C150" s="5">
        <v>195861</v>
      </c>
      <c r="D150" s="5">
        <v>-81915</v>
      </c>
    </row>
    <row r="151" spans="1:12">
      <c r="A151" s="222" t="s">
        <v>261</v>
      </c>
      <c r="B151" s="222" t="s">
        <v>580</v>
      </c>
      <c r="C151" s="5"/>
      <c r="D151" s="5"/>
    </row>
    <row r="152" spans="1:12">
      <c r="A152" s="223" t="s">
        <v>249</v>
      </c>
      <c r="B152" s="223" t="s">
        <v>89</v>
      </c>
      <c r="C152" s="5">
        <v>10</v>
      </c>
      <c r="D152" s="5">
        <v>2159</v>
      </c>
    </row>
    <row r="153" spans="1:12">
      <c r="A153" s="170" t="s">
        <v>805</v>
      </c>
      <c r="B153" s="170" t="s">
        <v>806</v>
      </c>
      <c r="C153" s="168">
        <v>0</v>
      </c>
      <c r="D153" s="168">
        <v>2149</v>
      </c>
    </row>
    <row r="154" spans="1:12">
      <c r="A154" s="170" t="s">
        <v>215</v>
      </c>
      <c r="B154" s="170" t="s">
        <v>60</v>
      </c>
      <c r="C154" s="168">
        <v>0</v>
      </c>
      <c r="D154" s="168">
        <v>0</v>
      </c>
    </row>
    <row r="155" spans="1:12">
      <c r="A155" s="170" t="s">
        <v>714</v>
      </c>
      <c r="B155" s="170" t="s">
        <v>707</v>
      </c>
      <c r="C155" s="168">
        <v>10</v>
      </c>
      <c r="D155" s="168">
        <v>10</v>
      </c>
    </row>
    <row r="156" spans="1:12">
      <c r="A156" s="170" t="s">
        <v>659</v>
      </c>
      <c r="B156" s="170" t="s">
        <v>111</v>
      </c>
      <c r="C156" s="168">
        <v>0</v>
      </c>
      <c r="D156" s="168">
        <v>0</v>
      </c>
    </row>
    <row r="157" spans="1:12">
      <c r="A157" s="223" t="s">
        <v>255</v>
      </c>
      <c r="B157" s="223" t="s">
        <v>94</v>
      </c>
      <c r="C157" s="5">
        <v>994</v>
      </c>
      <c r="D157" s="5">
        <v>717</v>
      </c>
    </row>
    <row r="158" spans="1:12">
      <c r="A158" s="170" t="s">
        <v>629</v>
      </c>
      <c r="B158" s="170" t="s">
        <v>628</v>
      </c>
      <c r="C158" s="168">
        <v>0</v>
      </c>
      <c r="D158" s="168">
        <v>0</v>
      </c>
      <c r="L158" s="139"/>
    </row>
    <row r="159" spans="1:12">
      <c r="A159" s="170" t="s">
        <v>696</v>
      </c>
      <c r="B159" s="170" t="s">
        <v>105</v>
      </c>
      <c r="C159" s="168">
        <v>0</v>
      </c>
      <c r="D159" s="168">
        <v>0</v>
      </c>
      <c r="L159" s="139"/>
    </row>
    <row r="160" spans="1:12" ht="13.95" customHeight="1">
      <c r="A160" s="170" t="s">
        <v>795</v>
      </c>
      <c r="B160" s="170" t="s">
        <v>810</v>
      </c>
      <c r="C160" s="168">
        <v>0</v>
      </c>
      <c r="D160" s="168">
        <v>0</v>
      </c>
      <c r="L160" s="139"/>
    </row>
    <row r="161" spans="1:11" ht="15" customHeight="1">
      <c r="A161" s="170" t="s">
        <v>715</v>
      </c>
      <c r="B161" s="170" t="s">
        <v>708</v>
      </c>
      <c r="C161" s="168">
        <v>863</v>
      </c>
      <c r="D161" s="168">
        <v>673</v>
      </c>
    </row>
    <row r="162" spans="1:11">
      <c r="A162" s="170" t="s">
        <v>659</v>
      </c>
      <c r="B162" s="170" t="s">
        <v>111</v>
      </c>
      <c r="C162" s="168">
        <v>131</v>
      </c>
      <c r="D162" s="168">
        <v>44</v>
      </c>
    </row>
    <row r="163" spans="1:11">
      <c r="A163" s="222" t="s">
        <v>558</v>
      </c>
      <c r="B163" s="222" t="s">
        <v>575</v>
      </c>
      <c r="C163" s="5">
        <v>-984</v>
      </c>
      <c r="D163" s="5">
        <v>1442</v>
      </c>
    </row>
    <row r="164" spans="1:11">
      <c r="A164" s="222" t="s">
        <v>559</v>
      </c>
      <c r="B164" s="222" t="s">
        <v>576</v>
      </c>
      <c r="C164" s="5">
        <v>336999</v>
      </c>
      <c r="D164" s="5">
        <v>987827</v>
      </c>
    </row>
    <row r="165" spans="1:11">
      <c r="A165" s="222" t="s">
        <v>560</v>
      </c>
      <c r="B165" s="222" t="s">
        <v>577</v>
      </c>
      <c r="C165" s="5">
        <v>336999</v>
      </c>
      <c r="D165" s="5">
        <v>987827</v>
      </c>
    </row>
    <row r="166" spans="1:11">
      <c r="A166" s="222" t="s">
        <v>561</v>
      </c>
      <c r="B166" s="222" t="s">
        <v>578</v>
      </c>
      <c r="C166" s="5">
        <v>411586</v>
      </c>
      <c r="D166" s="5">
        <v>563335</v>
      </c>
    </row>
    <row r="167" spans="1:11">
      <c r="A167" s="222" t="s">
        <v>562</v>
      </c>
      <c r="B167" s="222" t="s">
        <v>579</v>
      </c>
      <c r="C167" s="5">
        <v>748585</v>
      </c>
      <c r="D167" s="5">
        <v>1551162</v>
      </c>
    </row>
    <row r="168" spans="1:11">
      <c r="A168" s="158" t="s">
        <v>541</v>
      </c>
      <c r="B168" s="149"/>
      <c r="C168" s="150"/>
      <c r="D168" s="150"/>
    </row>
    <row r="169" spans="1:11">
      <c r="A169" s="158"/>
      <c r="B169" s="149"/>
      <c r="C169" s="150"/>
      <c r="D169" s="150"/>
    </row>
    <row r="170" spans="1:11" ht="24">
      <c r="A170" s="133" t="s">
        <v>761</v>
      </c>
      <c r="B170" s="134" t="s">
        <v>604</v>
      </c>
      <c r="C170" s="312" t="s">
        <v>844</v>
      </c>
      <c r="D170" s="313"/>
      <c r="E170" s="313"/>
      <c r="F170" s="314"/>
      <c r="H170" s="312" t="s">
        <v>815</v>
      </c>
      <c r="I170" s="313"/>
      <c r="J170" s="313"/>
      <c r="K170" s="314"/>
    </row>
    <row r="171" spans="1:11" ht="48">
      <c r="A171" s="315" t="s">
        <v>403</v>
      </c>
      <c r="B171" s="316" t="s">
        <v>118</v>
      </c>
      <c r="C171" s="321" t="s">
        <v>413</v>
      </c>
      <c r="D171" s="321" t="s">
        <v>414</v>
      </c>
      <c r="E171" s="235" t="s">
        <v>120</v>
      </c>
      <c r="F171" s="235" t="s">
        <v>121</v>
      </c>
      <c r="H171" s="321" t="s">
        <v>413</v>
      </c>
      <c r="I171" s="321" t="s">
        <v>414</v>
      </c>
      <c r="J171" s="235" t="s">
        <v>120</v>
      </c>
      <c r="K171" s="235" t="s">
        <v>121</v>
      </c>
    </row>
    <row r="172" spans="1:11" ht="60">
      <c r="A172" s="315"/>
      <c r="B172" s="316"/>
      <c r="C172" s="322"/>
      <c r="D172" s="322"/>
      <c r="E172" s="235" t="s">
        <v>586</v>
      </c>
      <c r="F172" s="235" t="s">
        <v>285</v>
      </c>
      <c r="H172" s="322"/>
      <c r="I172" s="322"/>
      <c r="J172" s="235" t="s">
        <v>586</v>
      </c>
      <c r="K172" s="235" t="s">
        <v>285</v>
      </c>
    </row>
    <row r="173" spans="1:11">
      <c r="A173" s="172" t="s">
        <v>151</v>
      </c>
      <c r="B173" s="222" t="s">
        <v>0</v>
      </c>
      <c r="C173" s="225">
        <v>179349</v>
      </c>
      <c r="D173" s="225">
        <v>40387</v>
      </c>
      <c r="E173" s="225">
        <v>-3590</v>
      </c>
      <c r="F173" s="225">
        <v>216146</v>
      </c>
      <c r="H173" s="225">
        <v>148523</v>
      </c>
      <c r="I173" s="225">
        <v>53835</v>
      </c>
      <c r="J173" s="225">
        <v>-4726</v>
      </c>
      <c r="K173" s="225">
        <v>197632</v>
      </c>
    </row>
    <row r="174" spans="1:11">
      <c r="A174" s="175" t="s">
        <v>152</v>
      </c>
      <c r="B174" s="217" t="s">
        <v>1</v>
      </c>
      <c r="C174" s="163">
        <v>172416</v>
      </c>
      <c r="D174" s="163">
        <v>0</v>
      </c>
      <c r="E174" s="163">
        <v>1371</v>
      </c>
      <c r="F174" s="163">
        <v>173787</v>
      </c>
      <c r="H174" s="163">
        <v>142067</v>
      </c>
      <c r="I174" s="163">
        <v>2044</v>
      </c>
      <c r="J174" s="163">
        <v>1757</v>
      </c>
      <c r="K174" s="163">
        <v>145868</v>
      </c>
    </row>
    <row r="175" spans="1:11">
      <c r="A175" s="175" t="s">
        <v>153</v>
      </c>
      <c r="B175" s="217" t="s">
        <v>2</v>
      </c>
      <c r="C175" s="163">
        <v>1017</v>
      </c>
      <c r="D175" s="163">
        <v>68</v>
      </c>
      <c r="E175" s="163">
        <v>-450</v>
      </c>
      <c r="F175" s="163">
        <v>635</v>
      </c>
      <c r="H175" s="163">
        <v>992</v>
      </c>
      <c r="I175" s="163">
        <v>68</v>
      </c>
      <c r="J175" s="163">
        <v>-673</v>
      </c>
      <c r="K175" s="163">
        <v>387</v>
      </c>
    </row>
    <row r="176" spans="1:11">
      <c r="A176" s="175" t="s">
        <v>154</v>
      </c>
      <c r="B176" s="217" t="s">
        <v>3</v>
      </c>
      <c r="C176" s="163">
        <v>5916</v>
      </c>
      <c r="D176" s="163">
        <v>40319</v>
      </c>
      <c r="E176" s="163">
        <v>-4511</v>
      </c>
      <c r="F176" s="163">
        <v>41724</v>
      </c>
      <c r="H176" s="163">
        <v>5464</v>
      </c>
      <c r="I176" s="163">
        <v>51723</v>
      </c>
      <c r="J176" s="163">
        <v>-5810</v>
      </c>
      <c r="K176" s="163">
        <v>51377</v>
      </c>
    </row>
    <row r="177" spans="1:11">
      <c r="A177" s="172" t="s">
        <v>155</v>
      </c>
      <c r="B177" s="222" t="s">
        <v>630</v>
      </c>
      <c r="C177" s="225">
        <v>22063</v>
      </c>
      <c r="D177" s="225">
        <v>28768</v>
      </c>
      <c r="E177" s="225">
        <v>-3204</v>
      </c>
      <c r="F177" s="225">
        <v>47627</v>
      </c>
      <c r="H177" s="225">
        <v>27888</v>
      </c>
      <c r="I177" s="225">
        <v>38889</v>
      </c>
      <c r="J177" s="225">
        <v>-4505</v>
      </c>
      <c r="K177" s="225">
        <v>62272</v>
      </c>
    </row>
    <row r="178" spans="1:11">
      <c r="A178" s="175" t="s">
        <v>156</v>
      </c>
      <c r="B178" s="217" t="s">
        <v>5</v>
      </c>
      <c r="C178" s="163">
        <v>18416</v>
      </c>
      <c r="D178" s="163">
        <v>21</v>
      </c>
      <c r="E178" s="163">
        <v>-65</v>
      </c>
      <c r="F178" s="163">
        <v>18372</v>
      </c>
      <c r="H178" s="163">
        <v>22670</v>
      </c>
      <c r="I178" s="163">
        <v>1439</v>
      </c>
      <c r="J178" s="163">
        <v>-452</v>
      </c>
      <c r="K178" s="163">
        <v>23657</v>
      </c>
    </row>
    <row r="179" spans="1:11">
      <c r="A179" s="175" t="s">
        <v>687</v>
      </c>
      <c r="B179" s="217" t="s">
        <v>6</v>
      </c>
      <c r="C179" s="163">
        <v>3647</v>
      </c>
      <c r="D179" s="163">
        <v>28747</v>
      </c>
      <c r="E179" s="163">
        <v>-3139</v>
      </c>
      <c r="F179" s="163">
        <v>29255</v>
      </c>
      <c r="H179" s="163">
        <v>5218</v>
      </c>
      <c r="I179" s="163">
        <v>37450</v>
      </c>
      <c r="J179" s="163">
        <v>-4053</v>
      </c>
      <c r="K179" s="163">
        <v>38615</v>
      </c>
    </row>
    <row r="180" spans="1:11">
      <c r="A180" s="176" t="s">
        <v>158</v>
      </c>
      <c r="B180" s="226" t="s">
        <v>735</v>
      </c>
      <c r="C180" s="225">
        <v>157286</v>
      </c>
      <c r="D180" s="225">
        <v>11619</v>
      </c>
      <c r="E180" s="225">
        <v>-386</v>
      </c>
      <c r="F180" s="225">
        <v>168519</v>
      </c>
      <c r="H180" s="225">
        <v>120635</v>
      </c>
      <c r="I180" s="225">
        <v>14946</v>
      </c>
      <c r="J180" s="225">
        <v>-221</v>
      </c>
      <c r="K180" s="225">
        <v>135360</v>
      </c>
    </row>
    <row r="181" spans="1:11">
      <c r="A181" s="173" t="s">
        <v>160</v>
      </c>
      <c r="B181" s="162" t="s">
        <v>9</v>
      </c>
      <c r="C181" s="163">
        <v>50429</v>
      </c>
      <c r="D181" s="163">
        <v>10308</v>
      </c>
      <c r="E181" s="163">
        <v>-131</v>
      </c>
      <c r="F181" s="163">
        <v>60606</v>
      </c>
      <c r="H181" s="163">
        <v>47709</v>
      </c>
      <c r="I181" s="163">
        <v>14526</v>
      </c>
      <c r="J181" s="163">
        <v>-158</v>
      </c>
      <c r="K181" s="163">
        <v>62077</v>
      </c>
    </row>
    <row r="182" spans="1:11">
      <c r="A182" s="173" t="s">
        <v>161</v>
      </c>
      <c r="B182" s="162" t="s">
        <v>10</v>
      </c>
      <c r="C182" s="163">
        <v>18527</v>
      </c>
      <c r="D182" s="163">
        <v>1538</v>
      </c>
      <c r="E182" s="163">
        <v>-48</v>
      </c>
      <c r="F182" s="163">
        <v>20017</v>
      </c>
      <c r="H182" s="163">
        <v>28063</v>
      </c>
      <c r="I182" s="163">
        <v>2122</v>
      </c>
      <c r="J182" s="163">
        <v>-73</v>
      </c>
      <c r="K182" s="163">
        <v>30112</v>
      </c>
    </row>
    <row r="183" spans="1:11">
      <c r="A183" s="173" t="s">
        <v>159</v>
      </c>
      <c r="B183" s="162" t="s">
        <v>8</v>
      </c>
      <c r="C183" s="163">
        <v>2694</v>
      </c>
      <c r="D183" s="163">
        <v>1030</v>
      </c>
      <c r="E183" s="163">
        <v>-1134</v>
      </c>
      <c r="F183" s="163">
        <v>2590</v>
      </c>
      <c r="H183" s="163">
        <v>2098</v>
      </c>
      <c r="I183" s="163">
        <v>269</v>
      </c>
      <c r="J183" s="163">
        <v>-578</v>
      </c>
      <c r="K183" s="163">
        <v>1789</v>
      </c>
    </row>
    <row r="184" spans="1:11">
      <c r="A184" s="173" t="s">
        <v>162</v>
      </c>
      <c r="B184" s="162" t="s">
        <v>11</v>
      </c>
      <c r="C184" s="163">
        <v>5603</v>
      </c>
      <c r="D184" s="163">
        <v>794</v>
      </c>
      <c r="E184" s="163">
        <v>-1234</v>
      </c>
      <c r="F184" s="163">
        <v>5163</v>
      </c>
      <c r="H184" s="163">
        <v>2058</v>
      </c>
      <c r="I184" s="163">
        <v>252</v>
      </c>
      <c r="J184" s="163">
        <v>-554</v>
      </c>
      <c r="K184" s="163">
        <v>1756</v>
      </c>
    </row>
    <row r="185" spans="1:11">
      <c r="A185" s="173" t="s">
        <v>688</v>
      </c>
      <c r="B185" s="162" t="s">
        <v>841</v>
      </c>
      <c r="C185" s="163">
        <v>-2</v>
      </c>
      <c r="D185" s="163">
        <v>0</v>
      </c>
      <c r="E185" s="163">
        <v>0</v>
      </c>
      <c r="F185" s="163">
        <v>-2</v>
      </c>
      <c r="H185" s="163">
        <v>-6</v>
      </c>
      <c r="I185" s="163">
        <v>0</v>
      </c>
      <c r="J185" s="163">
        <v>0</v>
      </c>
      <c r="K185" s="163">
        <v>-6</v>
      </c>
    </row>
    <row r="186" spans="1:11">
      <c r="A186" s="176" t="s">
        <v>163</v>
      </c>
      <c r="B186" s="226" t="s">
        <v>736</v>
      </c>
      <c r="C186" s="225">
        <v>85419</v>
      </c>
      <c r="D186" s="225">
        <v>9</v>
      </c>
      <c r="E186" s="225">
        <v>-107</v>
      </c>
      <c r="F186" s="225">
        <v>85321</v>
      </c>
      <c r="H186" s="225">
        <v>44897</v>
      </c>
      <c r="I186" s="225">
        <v>-1685</v>
      </c>
      <c r="J186" s="225">
        <v>-14</v>
      </c>
      <c r="K186" s="225">
        <v>43198</v>
      </c>
    </row>
    <row r="187" spans="1:11">
      <c r="A187" s="173" t="s">
        <v>164</v>
      </c>
      <c r="B187" s="162" t="s">
        <v>13</v>
      </c>
      <c r="C187" s="163">
        <v>14597</v>
      </c>
      <c r="D187" s="163">
        <v>2194</v>
      </c>
      <c r="E187" s="163">
        <v>0</v>
      </c>
      <c r="F187" s="163">
        <v>16791</v>
      </c>
      <c r="H187" s="163">
        <v>7478</v>
      </c>
      <c r="I187" s="163">
        <v>2584</v>
      </c>
      <c r="J187" s="163">
        <v>0</v>
      </c>
      <c r="K187" s="163">
        <v>10062</v>
      </c>
    </row>
    <row r="188" spans="1:11">
      <c r="A188" s="173" t="s">
        <v>165</v>
      </c>
      <c r="B188" s="162" t="s">
        <v>14</v>
      </c>
      <c r="C188" s="163">
        <v>8203</v>
      </c>
      <c r="D188" s="163">
        <v>2042</v>
      </c>
      <c r="E188" s="163">
        <v>-26</v>
      </c>
      <c r="F188" s="163">
        <v>10219</v>
      </c>
      <c r="H188" s="163">
        <v>13167</v>
      </c>
      <c r="I188" s="163">
        <v>3064</v>
      </c>
      <c r="J188" s="163">
        <v>-22</v>
      </c>
      <c r="K188" s="163">
        <v>16209</v>
      </c>
    </row>
    <row r="189" spans="1:11">
      <c r="A189" s="176" t="s">
        <v>503</v>
      </c>
      <c r="B189" s="226" t="s">
        <v>737</v>
      </c>
      <c r="C189" s="225">
        <v>91813</v>
      </c>
      <c r="D189" s="225">
        <v>161</v>
      </c>
      <c r="E189" s="225">
        <v>-81</v>
      </c>
      <c r="F189" s="225">
        <v>91893</v>
      </c>
      <c r="H189" s="225">
        <v>39208</v>
      </c>
      <c r="I189" s="225">
        <v>-2165</v>
      </c>
      <c r="J189" s="225">
        <v>8</v>
      </c>
      <c r="K189" s="225">
        <v>37051</v>
      </c>
    </row>
    <row r="190" spans="1:11">
      <c r="A190" s="173" t="s">
        <v>168</v>
      </c>
      <c r="B190" s="162" t="s">
        <v>17</v>
      </c>
      <c r="C190" s="163">
        <v>22964</v>
      </c>
      <c r="D190" s="163">
        <v>9</v>
      </c>
      <c r="E190" s="163">
        <v>2</v>
      </c>
      <c r="F190" s="163">
        <v>22975</v>
      </c>
      <c r="H190" s="163">
        <v>4845</v>
      </c>
      <c r="I190" s="163">
        <v>-282</v>
      </c>
      <c r="J190" s="163">
        <v>1</v>
      </c>
      <c r="K190" s="163">
        <v>4564</v>
      </c>
    </row>
    <row r="191" spans="1:11">
      <c r="A191" s="176" t="s">
        <v>232</v>
      </c>
      <c r="B191" s="226" t="s">
        <v>738</v>
      </c>
      <c r="C191" s="225">
        <v>68849</v>
      </c>
      <c r="D191" s="225">
        <v>152</v>
      </c>
      <c r="E191" s="225">
        <v>-83</v>
      </c>
      <c r="F191" s="225">
        <v>68918</v>
      </c>
      <c r="H191" s="225">
        <v>34363</v>
      </c>
      <c r="I191" s="225">
        <v>-1883</v>
      </c>
      <c r="J191" s="225">
        <v>7</v>
      </c>
      <c r="K191" s="225">
        <v>32487</v>
      </c>
    </row>
    <row r="192" spans="1:11">
      <c r="A192" s="173"/>
      <c r="B192" s="162"/>
      <c r="C192" s="163"/>
      <c r="D192" s="163"/>
      <c r="E192" s="163"/>
      <c r="F192" s="163"/>
      <c r="H192" s="163"/>
      <c r="I192" s="163"/>
      <c r="J192" s="163"/>
      <c r="K192" s="163"/>
    </row>
    <row r="193" spans="1:16">
      <c r="A193" s="176" t="s">
        <v>505</v>
      </c>
      <c r="B193" s="226" t="s">
        <v>739</v>
      </c>
      <c r="C193" s="225">
        <v>68849</v>
      </c>
      <c r="D193" s="225">
        <v>152</v>
      </c>
      <c r="E193" s="225">
        <v>-83</v>
      </c>
      <c r="F193" s="225">
        <v>68918</v>
      </c>
      <c r="H193" s="225">
        <v>34363</v>
      </c>
      <c r="I193" s="225">
        <v>-1883</v>
      </c>
      <c r="J193" s="225">
        <v>7</v>
      </c>
      <c r="K193" s="225">
        <v>32487</v>
      </c>
    </row>
    <row r="194" spans="1:16" s="139" customFormat="1" ht="11.4">
      <c r="A194" s="270"/>
    </row>
    <row r="197" spans="1:16" ht="24">
      <c r="A197" s="133" t="s">
        <v>762</v>
      </c>
      <c r="B197" s="133" t="s">
        <v>438</v>
      </c>
      <c r="C197" s="312">
        <v>44651</v>
      </c>
      <c r="D197" s="313"/>
      <c r="E197" s="313"/>
      <c r="F197" s="314"/>
      <c r="H197" s="312" t="s">
        <v>842</v>
      </c>
      <c r="I197" s="313"/>
      <c r="J197" s="313"/>
      <c r="K197" s="314"/>
      <c r="M197" s="312" t="s">
        <v>843</v>
      </c>
      <c r="N197" s="313"/>
      <c r="O197" s="313"/>
      <c r="P197" s="314"/>
    </row>
    <row r="198" spans="1:16" ht="48">
      <c r="A198" s="319" t="s">
        <v>203</v>
      </c>
      <c r="B198" s="319" t="s">
        <v>73</v>
      </c>
      <c r="C198" s="321" t="s">
        <v>413</v>
      </c>
      <c r="D198" s="321" t="s">
        <v>414</v>
      </c>
      <c r="E198" s="235" t="s">
        <v>120</v>
      </c>
      <c r="F198" s="235" t="s">
        <v>121</v>
      </c>
      <c r="H198" s="321" t="s">
        <v>413</v>
      </c>
      <c r="I198" s="321" t="s">
        <v>414</v>
      </c>
      <c r="J198" s="235" t="s">
        <v>120</v>
      </c>
      <c r="K198" s="235" t="s">
        <v>121</v>
      </c>
      <c r="M198" s="321" t="s">
        <v>413</v>
      </c>
      <c r="N198" s="321" t="s">
        <v>414</v>
      </c>
      <c r="O198" s="235" t="s">
        <v>120</v>
      </c>
      <c r="P198" s="235" t="s">
        <v>121</v>
      </c>
    </row>
    <row r="199" spans="1:16" ht="60">
      <c r="A199" s="320"/>
      <c r="B199" s="320"/>
      <c r="C199" s="322"/>
      <c r="D199" s="322"/>
      <c r="E199" s="235" t="s">
        <v>586</v>
      </c>
      <c r="F199" s="235" t="s">
        <v>285</v>
      </c>
      <c r="H199" s="322"/>
      <c r="I199" s="322"/>
      <c r="J199" s="235" t="s">
        <v>586</v>
      </c>
      <c r="K199" s="235" t="s">
        <v>285</v>
      </c>
      <c r="M199" s="322"/>
      <c r="N199" s="322"/>
      <c r="O199" s="235" t="s">
        <v>586</v>
      </c>
      <c r="P199" s="235" t="s">
        <v>285</v>
      </c>
    </row>
    <row r="200" spans="1:16">
      <c r="A200" s="222" t="s">
        <v>181</v>
      </c>
      <c r="B200" s="222" t="s">
        <v>488</v>
      </c>
      <c r="C200" s="227">
        <v>939507</v>
      </c>
      <c r="D200" s="227">
        <v>19752</v>
      </c>
      <c r="E200" s="227">
        <v>-18443</v>
      </c>
      <c r="F200" s="227">
        <v>940816</v>
      </c>
      <c r="H200" s="227">
        <v>906304</v>
      </c>
      <c r="I200" s="227">
        <v>17860</v>
      </c>
      <c r="J200" s="227">
        <v>-18318</v>
      </c>
      <c r="K200" s="227">
        <v>905846</v>
      </c>
      <c r="M200" s="227">
        <v>890580</v>
      </c>
      <c r="N200" s="227">
        <v>31320</v>
      </c>
      <c r="O200" s="227">
        <v>-17344</v>
      </c>
      <c r="P200" s="227">
        <v>904556</v>
      </c>
    </row>
    <row r="201" spans="1:16">
      <c r="A201" s="162" t="s">
        <v>182</v>
      </c>
      <c r="B201" s="162" t="s">
        <v>27</v>
      </c>
      <c r="C201" s="163">
        <v>110102</v>
      </c>
      <c r="D201" s="163">
        <v>5235</v>
      </c>
      <c r="E201" s="163">
        <v>8924</v>
      </c>
      <c r="F201" s="163">
        <v>124261</v>
      </c>
      <c r="H201" s="163">
        <v>105236</v>
      </c>
      <c r="I201" s="163">
        <v>5316</v>
      </c>
      <c r="J201" s="163">
        <v>9036</v>
      </c>
      <c r="K201" s="163">
        <v>119588</v>
      </c>
      <c r="M201" s="163">
        <v>110646</v>
      </c>
      <c r="N201" s="163">
        <v>4131</v>
      </c>
      <c r="O201" s="163">
        <v>-1689</v>
      </c>
      <c r="P201" s="163">
        <v>113088</v>
      </c>
    </row>
    <row r="202" spans="1:16">
      <c r="A202" s="162" t="s">
        <v>527</v>
      </c>
      <c r="B202" s="162" t="s">
        <v>475</v>
      </c>
      <c r="C202" s="163">
        <v>68212</v>
      </c>
      <c r="D202" s="163">
        <v>10</v>
      </c>
      <c r="E202" s="163">
        <v>0</v>
      </c>
      <c r="F202" s="163">
        <v>68222</v>
      </c>
      <c r="H202" s="163">
        <v>58382</v>
      </c>
      <c r="I202" s="163">
        <v>11</v>
      </c>
      <c r="J202" s="163">
        <v>0</v>
      </c>
      <c r="K202" s="163">
        <v>58393</v>
      </c>
      <c r="M202" s="163">
        <v>58952</v>
      </c>
      <c r="N202" s="163">
        <v>174</v>
      </c>
      <c r="O202" s="163">
        <v>0</v>
      </c>
      <c r="P202" s="163">
        <v>59126</v>
      </c>
    </row>
    <row r="203" spans="1:16">
      <c r="A203" s="162" t="s">
        <v>528</v>
      </c>
      <c r="B203" s="162" t="s">
        <v>416</v>
      </c>
      <c r="C203" s="163">
        <v>364998</v>
      </c>
      <c r="D203" s="163">
        <v>2020</v>
      </c>
      <c r="E203" s="163">
        <v>-13</v>
      </c>
      <c r="F203" s="163">
        <v>367005</v>
      </c>
      <c r="H203" s="163">
        <v>347802</v>
      </c>
      <c r="I203" s="163">
        <v>2318</v>
      </c>
      <c r="J203" s="163">
        <v>75</v>
      </c>
      <c r="K203" s="163">
        <v>350195</v>
      </c>
      <c r="M203" s="163">
        <v>368431</v>
      </c>
      <c r="N203" s="163">
        <v>20413</v>
      </c>
      <c r="O203" s="163">
        <v>-11</v>
      </c>
      <c r="P203" s="163">
        <v>388833</v>
      </c>
    </row>
    <row r="204" spans="1:16">
      <c r="A204" s="162" t="s">
        <v>184</v>
      </c>
      <c r="B204" s="162" t="s">
        <v>29</v>
      </c>
      <c r="C204" s="163">
        <v>56438</v>
      </c>
      <c r="D204" s="163">
        <v>0</v>
      </c>
      <c r="E204" s="163">
        <v>0</v>
      </c>
      <c r="F204" s="163">
        <v>56438</v>
      </c>
      <c r="H204" s="163">
        <v>56438</v>
      </c>
      <c r="I204" s="163">
        <v>0</v>
      </c>
      <c r="J204" s="163">
        <v>0</v>
      </c>
      <c r="K204" s="163">
        <v>56438</v>
      </c>
      <c r="M204" s="163">
        <v>56438</v>
      </c>
      <c r="N204" s="163">
        <v>0</v>
      </c>
      <c r="O204" s="163">
        <v>0</v>
      </c>
      <c r="P204" s="163">
        <v>56438</v>
      </c>
    </row>
    <row r="205" spans="1:16">
      <c r="A205" s="162" t="s">
        <v>679</v>
      </c>
      <c r="B205" s="162" t="s">
        <v>30</v>
      </c>
      <c r="C205" s="163">
        <v>56630</v>
      </c>
      <c r="D205" s="163">
        <v>0</v>
      </c>
      <c r="E205" s="163">
        <v>-12312</v>
      </c>
      <c r="F205" s="163">
        <v>44318</v>
      </c>
      <c r="H205" s="163">
        <v>57082</v>
      </c>
      <c r="I205" s="163">
        <v>0</v>
      </c>
      <c r="J205" s="163">
        <v>-12448</v>
      </c>
      <c r="K205" s="163">
        <v>44634</v>
      </c>
      <c r="M205" s="163">
        <v>45248</v>
      </c>
      <c r="N205" s="163">
        <v>0</v>
      </c>
      <c r="O205" s="163">
        <v>0</v>
      </c>
      <c r="P205" s="163">
        <v>45248</v>
      </c>
    </row>
    <row r="206" spans="1:16">
      <c r="A206" s="162" t="s">
        <v>186</v>
      </c>
      <c r="B206" s="162" t="s">
        <v>31</v>
      </c>
      <c r="C206" s="163">
        <v>15036</v>
      </c>
      <c r="D206" s="163">
        <v>0</v>
      </c>
      <c r="E206" s="163">
        <v>-15036</v>
      </c>
      <c r="F206" s="163">
        <v>0</v>
      </c>
      <c r="H206" s="163">
        <v>14978</v>
      </c>
      <c r="I206" s="163">
        <v>0</v>
      </c>
      <c r="J206" s="163">
        <v>-14978</v>
      </c>
      <c r="K206" s="163">
        <v>0</v>
      </c>
      <c r="M206" s="163">
        <v>15628</v>
      </c>
      <c r="N206" s="163">
        <v>0</v>
      </c>
      <c r="O206" s="163">
        <v>-15628</v>
      </c>
      <c r="P206" s="163">
        <v>0</v>
      </c>
    </row>
    <row r="207" spans="1:16">
      <c r="A207" s="162" t="s">
        <v>626</v>
      </c>
      <c r="B207" s="162" t="s">
        <v>632</v>
      </c>
      <c r="C207" s="163">
        <v>39240</v>
      </c>
      <c r="D207" s="163">
        <v>0</v>
      </c>
      <c r="E207" s="163">
        <v>0</v>
      </c>
      <c r="F207" s="163">
        <v>39240</v>
      </c>
      <c r="H207" s="163">
        <v>38520</v>
      </c>
      <c r="I207" s="163">
        <v>0</v>
      </c>
      <c r="J207" s="163">
        <v>0</v>
      </c>
      <c r="K207" s="163">
        <v>38520</v>
      </c>
      <c r="M207" s="163">
        <v>8234</v>
      </c>
      <c r="N207" s="163">
        <v>0</v>
      </c>
      <c r="O207" s="163">
        <v>0</v>
      </c>
      <c r="P207" s="163">
        <v>8234</v>
      </c>
    </row>
    <row r="208" spans="1:16">
      <c r="A208" s="162" t="s">
        <v>189</v>
      </c>
      <c r="B208" s="162" t="s">
        <v>34</v>
      </c>
      <c r="C208" s="163">
        <v>176456</v>
      </c>
      <c r="D208" s="163">
        <v>0</v>
      </c>
      <c r="E208" s="163">
        <v>0</v>
      </c>
      <c r="F208" s="163">
        <v>176456</v>
      </c>
      <c r="H208" s="163">
        <v>178540</v>
      </c>
      <c r="I208" s="163">
        <v>0</v>
      </c>
      <c r="J208" s="163">
        <v>0</v>
      </c>
      <c r="K208" s="163">
        <v>178540</v>
      </c>
      <c r="M208" s="163">
        <v>150554</v>
      </c>
      <c r="N208" s="163">
        <v>0</v>
      </c>
      <c r="O208" s="163">
        <v>0</v>
      </c>
      <c r="P208" s="163">
        <v>150554</v>
      </c>
    </row>
    <row r="209" spans="1:16" s="198" customFormat="1">
      <c r="A209" s="162" t="s">
        <v>199</v>
      </c>
      <c r="B209" s="199" t="s">
        <v>44</v>
      </c>
      <c r="C209" s="163">
        <v>5346</v>
      </c>
      <c r="D209" s="163">
        <v>8973</v>
      </c>
      <c r="E209" s="163">
        <v>0</v>
      </c>
      <c r="F209" s="163">
        <v>14319</v>
      </c>
      <c r="H209" s="163">
        <v>4741</v>
      </c>
      <c r="I209" s="163">
        <v>6693</v>
      </c>
      <c r="J209" s="163">
        <v>0</v>
      </c>
      <c r="K209" s="163">
        <v>11434</v>
      </c>
      <c r="L209" s="98"/>
      <c r="M209" s="163">
        <v>5258</v>
      </c>
      <c r="N209" s="163">
        <v>6602</v>
      </c>
      <c r="O209" s="163">
        <v>0</v>
      </c>
      <c r="P209" s="163">
        <v>11860</v>
      </c>
    </row>
    <row r="210" spans="1:16">
      <c r="A210" s="162" t="s">
        <v>529</v>
      </c>
      <c r="B210" s="162" t="s">
        <v>35</v>
      </c>
      <c r="C210" s="163">
        <v>46671</v>
      </c>
      <c r="D210" s="163">
        <v>3514</v>
      </c>
      <c r="E210" s="163">
        <v>-6</v>
      </c>
      <c r="F210" s="163">
        <v>50179</v>
      </c>
      <c r="H210" s="163">
        <v>43899</v>
      </c>
      <c r="I210" s="163">
        <v>3522</v>
      </c>
      <c r="J210" s="163">
        <v>-3</v>
      </c>
      <c r="K210" s="163">
        <v>47418</v>
      </c>
      <c r="M210" s="163">
        <v>70852</v>
      </c>
      <c r="N210" s="163">
        <v>0</v>
      </c>
      <c r="O210" s="163">
        <v>-16</v>
      </c>
      <c r="P210" s="163">
        <v>70836</v>
      </c>
    </row>
    <row r="211" spans="1:16">
      <c r="A211" s="162" t="s">
        <v>196</v>
      </c>
      <c r="B211" s="162" t="s">
        <v>465</v>
      </c>
      <c r="C211" s="163">
        <v>378</v>
      </c>
      <c r="D211" s="163">
        <v>0</v>
      </c>
      <c r="E211" s="163">
        <v>0</v>
      </c>
      <c r="F211" s="163">
        <v>378</v>
      </c>
      <c r="H211" s="163">
        <v>686</v>
      </c>
      <c r="I211" s="163">
        <v>0</v>
      </c>
      <c r="J211" s="163">
        <v>0</v>
      </c>
      <c r="K211" s="163">
        <v>686</v>
      </c>
      <c r="M211" s="163">
        <v>339</v>
      </c>
      <c r="N211" s="163">
        <v>0</v>
      </c>
      <c r="O211" s="163">
        <v>0</v>
      </c>
      <c r="P211" s="163">
        <v>339</v>
      </c>
    </row>
    <row r="212" spans="1:16">
      <c r="A212" s="222" t="s">
        <v>530</v>
      </c>
      <c r="B212" s="222" t="s">
        <v>489</v>
      </c>
      <c r="C212" s="227">
        <v>1241251</v>
      </c>
      <c r="D212" s="227">
        <v>74236</v>
      </c>
      <c r="E212" s="227">
        <v>-3754</v>
      </c>
      <c r="F212" s="227">
        <v>1311733</v>
      </c>
      <c r="H212" s="227">
        <v>1177941</v>
      </c>
      <c r="I212" s="227">
        <v>78794</v>
      </c>
      <c r="J212" s="227">
        <v>-3846</v>
      </c>
      <c r="K212" s="227">
        <v>1252889</v>
      </c>
      <c r="M212" s="227">
        <v>1894283</v>
      </c>
      <c r="N212" s="227">
        <v>91678</v>
      </c>
      <c r="O212" s="227">
        <v>-3460</v>
      </c>
      <c r="P212" s="227">
        <v>1982501</v>
      </c>
    </row>
    <row r="213" spans="1:16">
      <c r="A213" s="162" t="s">
        <v>193</v>
      </c>
      <c r="B213" s="162" t="s">
        <v>38</v>
      </c>
      <c r="C213" s="163">
        <v>14970</v>
      </c>
      <c r="D213" s="163">
        <v>0</v>
      </c>
      <c r="E213" s="163">
        <v>0</v>
      </c>
      <c r="F213" s="163">
        <v>14970</v>
      </c>
      <c r="H213" s="163">
        <v>15886</v>
      </c>
      <c r="I213" s="163">
        <v>0</v>
      </c>
      <c r="J213" s="163">
        <v>0</v>
      </c>
      <c r="K213" s="163">
        <v>15886</v>
      </c>
      <c r="M213" s="163">
        <v>15902</v>
      </c>
      <c r="N213" s="163">
        <v>0</v>
      </c>
      <c r="O213" s="163">
        <v>0</v>
      </c>
      <c r="P213" s="163">
        <v>15902</v>
      </c>
    </row>
    <row r="214" spans="1:16">
      <c r="A214" s="162" t="s">
        <v>194</v>
      </c>
      <c r="B214" s="162" t="s">
        <v>39</v>
      </c>
      <c r="C214" s="163">
        <v>68869</v>
      </c>
      <c r="D214" s="163">
        <v>3307</v>
      </c>
      <c r="E214" s="163">
        <v>-3754</v>
      </c>
      <c r="F214" s="163">
        <v>68422</v>
      </c>
      <c r="H214" s="163">
        <v>123605</v>
      </c>
      <c r="I214" s="163">
        <v>3875</v>
      </c>
      <c r="J214" s="163">
        <v>-2187</v>
      </c>
      <c r="K214" s="163">
        <v>125293</v>
      </c>
      <c r="M214" s="163">
        <v>50874</v>
      </c>
      <c r="N214" s="163">
        <v>3432</v>
      </c>
      <c r="O214" s="163">
        <v>-2131</v>
      </c>
      <c r="P214" s="163">
        <v>52175</v>
      </c>
    </row>
    <row r="215" spans="1:16">
      <c r="A215" s="162" t="s">
        <v>531</v>
      </c>
      <c r="B215" s="162" t="s">
        <v>40</v>
      </c>
      <c r="C215" s="163">
        <v>101</v>
      </c>
      <c r="D215" s="163">
        <v>300</v>
      </c>
      <c r="E215" s="163">
        <v>0</v>
      </c>
      <c r="F215" s="163">
        <v>401</v>
      </c>
      <c r="H215" s="163">
        <v>98</v>
      </c>
      <c r="I215" s="163">
        <v>0</v>
      </c>
      <c r="J215" s="163">
        <v>0</v>
      </c>
      <c r="K215" s="163">
        <v>98</v>
      </c>
      <c r="M215" s="163">
        <v>0</v>
      </c>
      <c r="N215" s="163">
        <v>0</v>
      </c>
      <c r="O215" s="163">
        <v>0</v>
      </c>
      <c r="P215" s="163">
        <v>0</v>
      </c>
    </row>
    <row r="216" spans="1:16">
      <c r="A216" s="162" t="s">
        <v>196</v>
      </c>
      <c r="B216" s="162" t="s">
        <v>41</v>
      </c>
      <c r="C216" s="163">
        <v>111556</v>
      </c>
      <c r="D216" s="163">
        <v>1650</v>
      </c>
      <c r="E216" s="163">
        <v>0</v>
      </c>
      <c r="F216" s="163">
        <v>113206</v>
      </c>
      <c r="H216" s="163">
        <v>113724</v>
      </c>
      <c r="I216" s="163">
        <v>1433</v>
      </c>
      <c r="J216" s="163">
        <v>-1659</v>
      </c>
      <c r="K216" s="163">
        <v>113498</v>
      </c>
      <c r="M216" s="163">
        <v>116652</v>
      </c>
      <c r="N216" s="163">
        <v>16949</v>
      </c>
      <c r="O216" s="163">
        <v>-1329</v>
      </c>
      <c r="P216" s="163">
        <v>132272</v>
      </c>
    </row>
    <row r="217" spans="1:16">
      <c r="A217" s="162" t="s">
        <v>189</v>
      </c>
      <c r="B217" s="162" t="s">
        <v>34</v>
      </c>
      <c r="C217" s="163">
        <v>261591</v>
      </c>
      <c r="D217" s="163">
        <v>237</v>
      </c>
      <c r="E217" s="163">
        <v>0</v>
      </c>
      <c r="F217" s="163">
        <v>261828</v>
      </c>
      <c r="H217" s="163">
        <v>307765</v>
      </c>
      <c r="I217" s="163">
        <v>0</v>
      </c>
      <c r="J217" s="163">
        <v>0</v>
      </c>
      <c r="K217" s="163">
        <v>307765</v>
      </c>
      <c r="M217" s="163">
        <v>219286</v>
      </c>
      <c r="N217" s="163">
        <v>804</v>
      </c>
      <c r="O217" s="163">
        <v>0</v>
      </c>
      <c r="P217" s="163">
        <v>220090</v>
      </c>
    </row>
    <row r="218" spans="1:16">
      <c r="A218" s="162" t="s">
        <v>199</v>
      </c>
      <c r="B218" s="162" t="s">
        <v>44</v>
      </c>
      <c r="C218" s="163">
        <v>5436</v>
      </c>
      <c r="D218" s="163">
        <v>13495</v>
      </c>
      <c r="E218" s="163">
        <v>0</v>
      </c>
      <c r="F218" s="163">
        <v>18931</v>
      </c>
      <c r="H218" s="163">
        <v>4154</v>
      </c>
      <c r="I218" s="163">
        <v>9609</v>
      </c>
      <c r="J218" s="163">
        <v>0</v>
      </c>
      <c r="K218" s="163">
        <v>13763</v>
      </c>
      <c r="M218" s="163">
        <v>4309</v>
      </c>
      <c r="N218" s="163">
        <v>6518</v>
      </c>
      <c r="O218" s="163">
        <v>0</v>
      </c>
      <c r="P218" s="163">
        <v>10827</v>
      </c>
    </row>
    <row r="219" spans="1:16">
      <c r="A219" s="162" t="s">
        <v>200</v>
      </c>
      <c r="B219" s="162" t="s">
        <v>482</v>
      </c>
      <c r="C219" s="163">
        <v>693338</v>
      </c>
      <c r="D219" s="163">
        <v>55247</v>
      </c>
      <c r="E219" s="163">
        <v>0</v>
      </c>
      <c r="F219" s="163">
        <v>748585</v>
      </c>
      <c r="H219" s="163">
        <v>347709</v>
      </c>
      <c r="I219" s="163">
        <v>63877</v>
      </c>
      <c r="J219" s="163">
        <v>0</v>
      </c>
      <c r="K219" s="163">
        <v>411586</v>
      </c>
      <c r="M219" s="163">
        <v>1487187</v>
      </c>
      <c r="N219" s="163">
        <v>63975</v>
      </c>
      <c r="O219" s="163">
        <v>0</v>
      </c>
      <c r="P219" s="163">
        <v>1551162</v>
      </c>
    </row>
    <row r="220" spans="1:16">
      <c r="A220" s="162" t="s">
        <v>486</v>
      </c>
      <c r="B220" s="162" t="s">
        <v>483</v>
      </c>
      <c r="C220" s="163">
        <v>85390</v>
      </c>
      <c r="D220" s="163">
        <v>0</v>
      </c>
      <c r="E220" s="163">
        <v>0</v>
      </c>
      <c r="F220" s="163">
        <v>85390</v>
      </c>
      <c r="H220" s="163">
        <v>265000</v>
      </c>
      <c r="I220" s="163">
        <v>0</v>
      </c>
      <c r="J220" s="163">
        <v>0</v>
      </c>
      <c r="K220" s="163">
        <v>265000</v>
      </c>
      <c r="M220" s="163">
        <v>73</v>
      </c>
      <c r="N220" s="163">
        <v>0</v>
      </c>
      <c r="O220" s="163">
        <v>0</v>
      </c>
      <c r="P220" s="163">
        <v>73</v>
      </c>
    </row>
    <row r="221" spans="1:16">
      <c r="A221" s="162" t="s">
        <v>681</v>
      </c>
      <c r="B221" s="162" t="s">
        <v>675</v>
      </c>
      <c r="C221" s="163">
        <v>0</v>
      </c>
      <c r="D221" s="163">
        <v>0</v>
      </c>
      <c r="E221" s="163">
        <v>0</v>
      </c>
      <c r="F221" s="163">
        <v>0</v>
      </c>
      <c r="H221" s="163">
        <v>0</v>
      </c>
      <c r="I221" s="163">
        <v>0</v>
      </c>
      <c r="J221" s="163">
        <v>0</v>
      </c>
      <c r="K221" s="163">
        <v>0</v>
      </c>
      <c r="M221" s="163">
        <v>0</v>
      </c>
      <c r="N221" s="163">
        <v>0</v>
      </c>
      <c r="O221" s="163">
        <v>0</v>
      </c>
      <c r="P221" s="163">
        <v>0</v>
      </c>
    </row>
    <row r="222" spans="1:16">
      <c r="A222" s="222" t="s">
        <v>532</v>
      </c>
      <c r="B222" s="222" t="s">
        <v>491</v>
      </c>
      <c r="C222" s="227">
        <v>2180758</v>
      </c>
      <c r="D222" s="227">
        <v>93988</v>
      </c>
      <c r="E222" s="227">
        <v>-22197</v>
      </c>
      <c r="F222" s="227">
        <v>2252549</v>
      </c>
      <c r="H222" s="227">
        <v>2084245</v>
      </c>
      <c r="I222" s="227">
        <v>96654</v>
      </c>
      <c r="J222" s="227">
        <v>-22164</v>
      </c>
      <c r="K222" s="227">
        <v>2158735</v>
      </c>
      <c r="M222" s="227">
        <v>2784863</v>
      </c>
      <c r="N222" s="227">
        <v>122998</v>
      </c>
      <c r="O222" s="227">
        <v>-20804</v>
      </c>
      <c r="P222" s="227">
        <v>2887057</v>
      </c>
    </row>
    <row r="223" spans="1:16">
      <c r="A223" s="158"/>
    </row>
    <row r="224" spans="1:16">
      <c r="A224" s="133"/>
      <c r="B224" s="133"/>
      <c r="C224" s="312">
        <v>44651</v>
      </c>
      <c r="D224" s="313"/>
      <c r="E224" s="313"/>
      <c r="F224" s="314"/>
      <c r="H224" s="312" t="s">
        <v>842</v>
      </c>
      <c r="I224" s="313"/>
      <c r="J224" s="313"/>
      <c r="K224" s="314"/>
      <c r="M224" s="312" t="s">
        <v>843</v>
      </c>
      <c r="N224" s="313"/>
      <c r="O224" s="313"/>
      <c r="P224" s="314"/>
    </row>
    <row r="225" spans="1:16" ht="48">
      <c r="A225" s="319" t="s">
        <v>229</v>
      </c>
      <c r="B225" s="319" t="s">
        <v>48</v>
      </c>
      <c r="C225" s="321" t="s">
        <v>413</v>
      </c>
      <c r="D225" s="321" t="s">
        <v>414</v>
      </c>
      <c r="E225" s="235" t="s">
        <v>120</v>
      </c>
      <c r="F225" s="235" t="s">
        <v>121</v>
      </c>
      <c r="H225" s="321" t="s">
        <v>413</v>
      </c>
      <c r="I225" s="321" t="s">
        <v>414</v>
      </c>
      <c r="J225" s="235" t="s">
        <v>120</v>
      </c>
      <c r="K225" s="235" t="s">
        <v>121</v>
      </c>
      <c r="M225" s="321" t="s">
        <v>413</v>
      </c>
      <c r="N225" s="321" t="s">
        <v>414</v>
      </c>
      <c r="O225" s="235" t="s">
        <v>120</v>
      </c>
      <c r="P225" s="235" t="s">
        <v>121</v>
      </c>
    </row>
    <row r="226" spans="1:16" ht="60">
      <c r="A226" s="320"/>
      <c r="B226" s="320"/>
      <c r="C226" s="322"/>
      <c r="D226" s="322"/>
      <c r="E226" s="235" t="s">
        <v>586</v>
      </c>
      <c r="F226" s="235" t="s">
        <v>285</v>
      </c>
      <c r="H226" s="322"/>
      <c r="I226" s="322"/>
      <c r="J226" s="235" t="s">
        <v>586</v>
      </c>
      <c r="K226" s="235" t="s">
        <v>285</v>
      </c>
      <c r="M226" s="322"/>
      <c r="N226" s="322"/>
      <c r="O226" s="235" t="s">
        <v>586</v>
      </c>
      <c r="P226" s="235" t="s">
        <v>285</v>
      </c>
    </row>
    <row r="227" spans="1:16">
      <c r="A227" s="172" t="s">
        <v>533</v>
      </c>
      <c r="B227" s="222" t="s">
        <v>518</v>
      </c>
      <c r="C227" s="227">
        <v>1941440</v>
      </c>
      <c r="D227" s="227">
        <v>33563</v>
      </c>
      <c r="E227" s="227">
        <v>-15074</v>
      </c>
      <c r="F227" s="227">
        <v>1959929</v>
      </c>
      <c r="H227" s="227">
        <v>1875936</v>
      </c>
      <c r="I227" s="227">
        <v>33352</v>
      </c>
      <c r="J227" s="227">
        <v>-14932</v>
      </c>
      <c r="K227" s="227">
        <v>1894356</v>
      </c>
      <c r="M227" s="227">
        <v>2181216</v>
      </c>
      <c r="N227" s="227">
        <v>61910</v>
      </c>
      <c r="O227" s="227">
        <v>-15596</v>
      </c>
      <c r="P227" s="227">
        <v>2227530</v>
      </c>
    </row>
    <row r="228" spans="1:16">
      <c r="A228" s="172" t="s">
        <v>690</v>
      </c>
      <c r="B228" s="222" t="s">
        <v>50</v>
      </c>
      <c r="C228" s="227">
        <v>1941440</v>
      </c>
      <c r="D228" s="227">
        <v>33563</v>
      </c>
      <c r="E228" s="227">
        <v>-15074</v>
      </c>
      <c r="F228" s="227">
        <v>1959929</v>
      </c>
      <c r="H228" s="227">
        <v>1875936</v>
      </c>
      <c r="I228" s="227">
        <v>33352</v>
      </c>
      <c r="J228" s="227">
        <v>-14932</v>
      </c>
      <c r="K228" s="227">
        <v>1894356</v>
      </c>
      <c r="M228" s="227">
        <v>2181216</v>
      </c>
      <c r="N228" s="227">
        <v>61910</v>
      </c>
      <c r="O228" s="227">
        <v>-15596</v>
      </c>
      <c r="P228" s="227">
        <v>2227530</v>
      </c>
    </row>
    <row r="229" spans="1:16">
      <c r="A229" s="173" t="s">
        <v>206</v>
      </c>
      <c r="B229" s="162" t="s">
        <v>51</v>
      </c>
      <c r="C229" s="163">
        <v>100739</v>
      </c>
      <c r="D229" s="163">
        <v>136</v>
      </c>
      <c r="E229" s="163">
        <v>-136</v>
      </c>
      <c r="F229" s="163">
        <v>100739</v>
      </c>
      <c r="H229" s="163">
        <v>100739</v>
      </c>
      <c r="I229" s="163">
        <v>136</v>
      </c>
      <c r="J229" s="163">
        <v>-136</v>
      </c>
      <c r="K229" s="163">
        <v>100739</v>
      </c>
      <c r="M229" s="163">
        <v>100739</v>
      </c>
      <c r="N229" s="163">
        <v>136</v>
      </c>
      <c r="O229" s="163">
        <v>-136</v>
      </c>
      <c r="P229" s="163">
        <v>100739</v>
      </c>
    </row>
    <row r="230" spans="1:16">
      <c r="A230" s="173" t="s">
        <v>470</v>
      </c>
      <c r="B230" s="162" t="s">
        <v>469</v>
      </c>
      <c r="C230" s="163">
        <v>1368366</v>
      </c>
      <c r="D230" s="163">
        <v>62796</v>
      </c>
      <c r="E230" s="163">
        <v>-5515</v>
      </c>
      <c r="F230" s="163">
        <v>1425647</v>
      </c>
      <c r="H230" s="163">
        <v>1368366</v>
      </c>
      <c r="I230" s="163">
        <v>62796</v>
      </c>
      <c r="J230" s="163">
        <v>-5515</v>
      </c>
      <c r="K230" s="163">
        <v>1425647</v>
      </c>
      <c r="M230" s="163">
        <v>739094</v>
      </c>
      <c r="N230" s="163">
        <v>42141</v>
      </c>
      <c r="O230" s="163">
        <v>-5515</v>
      </c>
      <c r="P230" s="163">
        <v>775720</v>
      </c>
    </row>
    <row r="231" spans="1:16">
      <c r="A231" s="173" t="s">
        <v>802</v>
      </c>
      <c r="B231" s="162" t="s">
        <v>834</v>
      </c>
      <c r="C231" s="163">
        <v>115909</v>
      </c>
      <c r="D231" s="163">
        <v>0</v>
      </c>
      <c r="E231" s="163">
        <v>0</v>
      </c>
      <c r="F231" s="163">
        <v>115909</v>
      </c>
      <c r="H231" s="163">
        <v>115909</v>
      </c>
      <c r="I231" s="163">
        <v>0</v>
      </c>
      <c r="J231" s="163">
        <v>0</v>
      </c>
      <c r="K231" s="163">
        <v>115909</v>
      </c>
      <c r="M231" s="163">
        <v>115909</v>
      </c>
      <c r="N231" s="163">
        <v>0</v>
      </c>
      <c r="O231" s="163">
        <v>0</v>
      </c>
      <c r="P231" s="163">
        <v>115909</v>
      </c>
    </row>
    <row r="232" spans="1:16">
      <c r="A232" s="173" t="s">
        <v>209</v>
      </c>
      <c r="B232" s="162" t="s">
        <v>54</v>
      </c>
      <c r="C232" s="163">
        <v>45225</v>
      </c>
      <c r="D232" s="163">
        <v>335</v>
      </c>
      <c r="E232" s="163">
        <v>-1348</v>
      </c>
      <c r="F232" s="163">
        <v>44212</v>
      </c>
      <c r="H232" s="163">
        <v>49007</v>
      </c>
      <c r="I232" s="163">
        <v>276</v>
      </c>
      <c r="J232" s="163">
        <v>-1289</v>
      </c>
      <c r="K232" s="163">
        <v>47994</v>
      </c>
      <c r="M232" s="163">
        <v>55310</v>
      </c>
      <c r="N232" s="163">
        <v>926</v>
      </c>
      <c r="O232" s="163">
        <v>-1939</v>
      </c>
      <c r="P232" s="163">
        <v>54297</v>
      </c>
    </row>
    <row r="233" spans="1:16">
      <c r="A233" s="173" t="s">
        <v>210</v>
      </c>
      <c r="B233" s="162" t="s">
        <v>55</v>
      </c>
      <c r="C233" s="163">
        <v>1079</v>
      </c>
      <c r="D233" s="163">
        <v>-65</v>
      </c>
      <c r="E233" s="163">
        <v>1014</v>
      </c>
      <c r="F233" s="163">
        <v>2028</v>
      </c>
      <c r="H233" s="163">
        <v>642</v>
      </c>
      <c r="I233" s="163">
        <v>-65</v>
      </c>
      <c r="J233" s="163">
        <v>1014</v>
      </c>
      <c r="K233" s="163">
        <v>1591</v>
      </c>
      <c r="M233" s="163">
        <v>240</v>
      </c>
      <c r="N233" s="163">
        <v>-65</v>
      </c>
      <c r="O233" s="163">
        <v>1014</v>
      </c>
      <c r="P233" s="163">
        <v>1189</v>
      </c>
    </row>
    <row r="234" spans="1:16">
      <c r="A234" s="173" t="s">
        <v>211</v>
      </c>
      <c r="B234" s="162" t="s">
        <v>56</v>
      </c>
      <c r="C234" s="163">
        <v>241273</v>
      </c>
      <c r="D234" s="163">
        <v>-29791</v>
      </c>
      <c r="E234" s="163">
        <v>-9006</v>
      </c>
      <c r="F234" s="163">
        <v>202476</v>
      </c>
      <c r="H234" s="163">
        <v>2595</v>
      </c>
      <c r="I234" s="163">
        <v>0</v>
      </c>
      <c r="J234" s="163">
        <v>-9027</v>
      </c>
      <c r="K234" s="163">
        <v>-6432</v>
      </c>
      <c r="M234" s="163">
        <v>1135561</v>
      </c>
      <c r="N234" s="163">
        <v>20655</v>
      </c>
      <c r="O234" s="163">
        <v>-9027</v>
      </c>
      <c r="P234" s="163">
        <v>1147189</v>
      </c>
    </row>
    <row r="235" spans="1:16">
      <c r="A235" s="173" t="s">
        <v>212</v>
      </c>
      <c r="B235" s="162" t="s">
        <v>57</v>
      </c>
      <c r="C235" s="163">
        <v>68849</v>
      </c>
      <c r="D235" s="163">
        <v>152</v>
      </c>
      <c r="E235" s="163">
        <v>-83</v>
      </c>
      <c r="F235" s="163">
        <v>68918</v>
      </c>
      <c r="H235" s="163">
        <v>238678</v>
      </c>
      <c r="I235" s="163">
        <v>-29791</v>
      </c>
      <c r="J235" s="163">
        <v>21</v>
      </c>
      <c r="K235" s="163">
        <v>208908</v>
      </c>
      <c r="M235" s="163">
        <v>34363</v>
      </c>
      <c r="N235" s="163">
        <v>-1883</v>
      </c>
      <c r="O235" s="163">
        <v>7</v>
      </c>
      <c r="P235" s="163">
        <v>32487</v>
      </c>
    </row>
    <row r="236" spans="1:16">
      <c r="A236" s="222" t="s">
        <v>535</v>
      </c>
      <c r="B236" s="222" t="s">
        <v>58</v>
      </c>
      <c r="C236" s="227">
        <v>0</v>
      </c>
      <c r="D236" s="227">
        <v>0</v>
      </c>
      <c r="E236" s="227">
        <v>0</v>
      </c>
      <c r="F236" s="227">
        <v>0</v>
      </c>
      <c r="H236" s="227">
        <v>0</v>
      </c>
      <c r="I236" s="227">
        <v>0</v>
      </c>
      <c r="J236" s="227">
        <v>0</v>
      </c>
      <c r="K236" s="227">
        <v>0</v>
      </c>
      <c r="M236" s="227">
        <v>0</v>
      </c>
      <c r="N236" s="227">
        <v>0</v>
      </c>
      <c r="O236" s="227">
        <v>0</v>
      </c>
      <c r="P236" s="227">
        <v>0</v>
      </c>
    </row>
    <row r="237" spans="1:16">
      <c r="A237" s="172" t="s">
        <v>536</v>
      </c>
      <c r="B237" s="222" t="s">
        <v>521</v>
      </c>
      <c r="C237" s="227">
        <v>37797</v>
      </c>
      <c r="D237" s="227">
        <v>2626</v>
      </c>
      <c r="E237" s="227">
        <v>-2598</v>
      </c>
      <c r="F237" s="227">
        <v>37825</v>
      </c>
      <c r="H237" s="227">
        <v>36079</v>
      </c>
      <c r="I237" s="227">
        <v>2691</v>
      </c>
      <c r="J237" s="227">
        <v>-2658</v>
      </c>
      <c r="K237" s="227">
        <v>36112</v>
      </c>
      <c r="M237" s="227">
        <v>19827</v>
      </c>
      <c r="N237" s="227">
        <v>1358</v>
      </c>
      <c r="O237" s="227">
        <v>-1292</v>
      </c>
      <c r="P237" s="227">
        <v>19893</v>
      </c>
    </row>
    <row r="238" spans="1:16">
      <c r="A238" s="173" t="s">
        <v>215</v>
      </c>
      <c r="B238" s="162" t="s">
        <v>60</v>
      </c>
      <c r="C238" s="163">
        <v>0</v>
      </c>
      <c r="D238" s="163">
        <v>0</v>
      </c>
      <c r="E238" s="163">
        <v>0</v>
      </c>
      <c r="F238" s="163">
        <v>0</v>
      </c>
      <c r="H238" s="163">
        <v>0</v>
      </c>
      <c r="I238" s="163">
        <v>0</v>
      </c>
      <c r="J238" s="163">
        <v>0</v>
      </c>
      <c r="K238" s="163">
        <v>0</v>
      </c>
      <c r="M238" s="163">
        <v>0</v>
      </c>
      <c r="N238" s="163">
        <v>0</v>
      </c>
      <c r="O238" s="163">
        <v>0</v>
      </c>
      <c r="P238" s="163">
        <v>0</v>
      </c>
    </row>
    <row r="239" spans="1:16" s="198" customFormat="1">
      <c r="A239" s="162" t="s">
        <v>216</v>
      </c>
      <c r="B239" s="199" t="s">
        <v>61</v>
      </c>
      <c r="C239" s="163">
        <v>23309</v>
      </c>
      <c r="D239" s="163">
        <v>2598</v>
      </c>
      <c r="E239" s="163">
        <v>-2598</v>
      </c>
      <c r="F239" s="163">
        <v>23309</v>
      </c>
      <c r="H239" s="163">
        <v>21080</v>
      </c>
      <c r="I239" s="163">
        <v>2658</v>
      </c>
      <c r="J239" s="163">
        <v>-2658</v>
      </c>
      <c r="K239" s="200">
        <v>21080</v>
      </c>
      <c r="M239" s="163">
        <v>15422</v>
      </c>
      <c r="N239" s="163">
        <v>1287</v>
      </c>
      <c r="O239" s="163">
        <v>-1287</v>
      </c>
      <c r="P239" s="200">
        <v>15422</v>
      </c>
    </row>
    <row r="240" spans="1:16" s="198" customFormat="1">
      <c r="A240" s="173" t="s">
        <v>755</v>
      </c>
      <c r="B240" s="199" t="s">
        <v>70</v>
      </c>
      <c r="C240" s="163">
        <v>2800</v>
      </c>
      <c r="D240" s="163">
        <v>0</v>
      </c>
      <c r="E240" s="163">
        <v>0</v>
      </c>
      <c r="F240" s="163">
        <v>2800</v>
      </c>
      <c r="H240" s="163">
        <v>2860</v>
      </c>
      <c r="I240" s="163">
        <v>0</v>
      </c>
      <c r="J240" s="163">
        <v>0</v>
      </c>
      <c r="K240" s="200">
        <v>2860</v>
      </c>
      <c r="M240" s="163">
        <v>3113</v>
      </c>
      <c r="N240" s="163">
        <v>0</v>
      </c>
      <c r="O240" s="163">
        <v>0</v>
      </c>
      <c r="P240" s="200">
        <v>3113</v>
      </c>
    </row>
    <row r="241" spans="1:16" s="198" customFormat="1">
      <c r="A241" s="173" t="s">
        <v>218</v>
      </c>
      <c r="B241" s="199" t="s">
        <v>63</v>
      </c>
      <c r="C241" s="163">
        <v>0</v>
      </c>
      <c r="D241" s="163">
        <v>0</v>
      </c>
      <c r="E241" s="163">
        <v>0</v>
      </c>
      <c r="F241" s="163">
        <v>0</v>
      </c>
      <c r="H241" s="163">
        <v>0</v>
      </c>
      <c r="I241" s="163">
        <v>0</v>
      </c>
      <c r="J241" s="163">
        <v>0</v>
      </c>
      <c r="K241" s="200">
        <v>0</v>
      </c>
      <c r="M241" s="163">
        <v>0</v>
      </c>
      <c r="N241" s="163">
        <v>5</v>
      </c>
      <c r="O241" s="163">
        <v>-5</v>
      </c>
      <c r="P241" s="200">
        <v>0</v>
      </c>
    </row>
    <row r="242" spans="1:16" s="198" customFormat="1">
      <c r="A242" s="173" t="s">
        <v>219</v>
      </c>
      <c r="B242" s="199" t="s">
        <v>64</v>
      </c>
      <c r="C242" s="163">
        <v>5952</v>
      </c>
      <c r="D242" s="163">
        <v>16</v>
      </c>
      <c r="E242" s="163">
        <v>0</v>
      </c>
      <c r="F242" s="163">
        <v>5968</v>
      </c>
      <c r="H242" s="163">
        <v>6403</v>
      </c>
      <c r="I242" s="163">
        <v>21</v>
      </c>
      <c r="J242" s="163">
        <v>0</v>
      </c>
      <c r="K242" s="200">
        <v>6424</v>
      </c>
      <c r="M242" s="163">
        <v>915</v>
      </c>
      <c r="N242" s="163">
        <v>45</v>
      </c>
      <c r="O242" s="163">
        <v>0</v>
      </c>
      <c r="P242" s="200">
        <v>960</v>
      </c>
    </row>
    <row r="243" spans="1:16" s="198" customFormat="1">
      <c r="A243" s="173" t="s">
        <v>220</v>
      </c>
      <c r="B243" s="199" t="s">
        <v>65</v>
      </c>
      <c r="C243" s="163">
        <v>368</v>
      </c>
      <c r="D243" s="163">
        <v>12</v>
      </c>
      <c r="E243" s="163">
        <v>0</v>
      </c>
      <c r="F243" s="163">
        <v>380</v>
      </c>
      <c r="H243" s="163">
        <v>368</v>
      </c>
      <c r="I243" s="163">
        <v>12</v>
      </c>
      <c r="J243" s="163">
        <v>0</v>
      </c>
      <c r="K243" s="200">
        <v>380</v>
      </c>
      <c r="M243" s="163">
        <v>377</v>
      </c>
      <c r="N243" s="163">
        <v>21</v>
      </c>
      <c r="O243" s="163">
        <v>0</v>
      </c>
      <c r="P243" s="200">
        <v>398</v>
      </c>
    </row>
    <row r="244" spans="1:16" s="198" customFormat="1">
      <c r="A244" s="173" t="s">
        <v>539</v>
      </c>
      <c r="B244" s="199" t="s">
        <v>66</v>
      </c>
      <c r="C244" s="163">
        <v>5368</v>
      </c>
      <c r="D244" s="163">
        <v>0</v>
      </c>
      <c r="E244" s="163">
        <v>0</v>
      </c>
      <c r="F244" s="200">
        <v>5368</v>
      </c>
      <c r="H244" s="163">
        <v>5368</v>
      </c>
      <c r="I244" s="163">
        <v>0</v>
      </c>
      <c r="J244" s="163">
        <v>0</v>
      </c>
      <c r="K244" s="200">
        <v>5368</v>
      </c>
      <c r="M244" s="163">
        <v>0</v>
      </c>
      <c r="N244" s="163">
        <v>0</v>
      </c>
      <c r="O244" s="163">
        <v>0</v>
      </c>
      <c r="P244" s="200">
        <v>0</v>
      </c>
    </row>
    <row r="245" spans="1:16">
      <c r="A245" s="172" t="s">
        <v>537</v>
      </c>
      <c r="B245" s="222" t="s">
        <v>523</v>
      </c>
      <c r="C245" s="227">
        <v>201521</v>
      </c>
      <c r="D245" s="227">
        <v>57799</v>
      </c>
      <c r="E245" s="227">
        <v>-4525</v>
      </c>
      <c r="F245" s="227">
        <v>254795</v>
      </c>
      <c r="H245" s="227">
        <v>172230</v>
      </c>
      <c r="I245" s="227">
        <v>60611</v>
      </c>
      <c r="J245" s="227">
        <v>-4574</v>
      </c>
      <c r="K245" s="227">
        <v>228267</v>
      </c>
      <c r="M245" s="227">
        <v>583820</v>
      </c>
      <c r="N245" s="227">
        <v>59730</v>
      </c>
      <c r="O245" s="227">
        <v>-3916</v>
      </c>
      <c r="P245" s="227">
        <v>639634</v>
      </c>
    </row>
    <row r="246" spans="1:16">
      <c r="A246" s="173" t="s">
        <v>215</v>
      </c>
      <c r="B246" s="162" t="s">
        <v>60</v>
      </c>
      <c r="C246" s="163">
        <v>0</v>
      </c>
      <c r="D246" s="163">
        <v>0</v>
      </c>
      <c r="E246" s="163">
        <v>0</v>
      </c>
      <c r="F246" s="163">
        <v>0</v>
      </c>
      <c r="H246" s="163">
        <v>0</v>
      </c>
      <c r="I246" s="163">
        <v>0</v>
      </c>
      <c r="J246" s="163">
        <v>0</v>
      </c>
      <c r="K246" s="163">
        <v>0</v>
      </c>
      <c r="M246" s="163">
        <v>0</v>
      </c>
      <c r="N246" s="163">
        <v>0</v>
      </c>
      <c r="O246" s="163">
        <v>0</v>
      </c>
      <c r="P246" s="163">
        <v>0</v>
      </c>
    </row>
    <row r="247" spans="1:16">
      <c r="A247" s="173" t="s">
        <v>216</v>
      </c>
      <c r="B247" s="162" t="s">
        <v>61</v>
      </c>
      <c r="C247" s="163">
        <v>33327</v>
      </c>
      <c r="D247" s="163">
        <v>771</v>
      </c>
      <c r="E247" s="163">
        <v>-771</v>
      </c>
      <c r="F247" s="163">
        <v>33327</v>
      </c>
      <c r="H247" s="163">
        <v>25661</v>
      </c>
      <c r="I247" s="163">
        <v>869</v>
      </c>
      <c r="J247" s="163">
        <v>-728</v>
      </c>
      <c r="K247" s="163">
        <v>25802</v>
      </c>
      <c r="M247" s="163">
        <v>7939</v>
      </c>
      <c r="N247" s="163">
        <v>505</v>
      </c>
      <c r="O247" s="163">
        <v>-456</v>
      </c>
      <c r="P247" s="163">
        <v>7988</v>
      </c>
    </row>
    <row r="248" spans="1:16">
      <c r="A248" s="173" t="s">
        <v>223</v>
      </c>
      <c r="B248" s="162" t="s">
        <v>68</v>
      </c>
      <c r="C248" s="163">
        <v>33650</v>
      </c>
      <c r="D248" s="163">
        <v>40575</v>
      </c>
      <c r="E248" s="163">
        <v>-2953</v>
      </c>
      <c r="F248" s="163">
        <v>71272</v>
      </c>
      <c r="H248" s="163">
        <v>15703</v>
      </c>
      <c r="I248" s="163">
        <v>39787</v>
      </c>
      <c r="J248" s="163">
        <v>-2110</v>
      </c>
      <c r="K248" s="163">
        <v>53380</v>
      </c>
      <c r="M248" s="163">
        <v>97883</v>
      </c>
      <c r="N248" s="163">
        <v>37533</v>
      </c>
      <c r="O248" s="163">
        <v>-1856</v>
      </c>
      <c r="P248" s="163">
        <v>133560</v>
      </c>
    </row>
    <row r="249" spans="1:16">
      <c r="A249" s="173" t="s">
        <v>538</v>
      </c>
      <c r="B249" s="162" t="s">
        <v>69</v>
      </c>
      <c r="C249" s="163">
        <v>31589</v>
      </c>
      <c r="D249" s="163">
        <v>0</v>
      </c>
      <c r="E249" s="163">
        <v>0</v>
      </c>
      <c r="F249" s="163">
        <v>31589</v>
      </c>
      <c r="H249" s="163">
        <v>24445</v>
      </c>
      <c r="I249" s="163">
        <v>1</v>
      </c>
      <c r="J249" s="163">
        <v>0</v>
      </c>
      <c r="K249" s="163">
        <v>24446</v>
      </c>
      <c r="M249" s="163">
        <v>67494</v>
      </c>
      <c r="N249" s="163">
        <v>256</v>
      </c>
      <c r="O249" s="163">
        <v>0</v>
      </c>
      <c r="P249" s="163">
        <v>67750</v>
      </c>
    </row>
    <row r="250" spans="1:16">
      <c r="A250" s="173" t="s">
        <v>225</v>
      </c>
      <c r="B250" s="162" t="s">
        <v>70</v>
      </c>
      <c r="C250" s="163">
        <v>4912</v>
      </c>
      <c r="D250" s="163">
        <v>4220</v>
      </c>
      <c r="E250" s="163">
        <v>0</v>
      </c>
      <c r="F250" s="163">
        <v>9132</v>
      </c>
      <c r="H250" s="163">
        <v>4134</v>
      </c>
      <c r="I250" s="163">
        <v>7567</v>
      </c>
      <c r="J250" s="163">
        <v>-1659</v>
      </c>
      <c r="K250" s="163">
        <v>10042</v>
      </c>
      <c r="M250" s="163">
        <v>3122</v>
      </c>
      <c r="N250" s="163">
        <v>6693</v>
      </c>
      <c r="O250" s="163">
        <v>-1329</v>
      </c>
      <c r="P250" s="163">
        <v>8486</v>
      </c>
    </row>
    <row r="251" spans="1:16">
      <c r="A251" s="173" t="s">
        <v>219</v>
      </c>
      <c r="B251" s="162" t="s">
        <v>64</v>
      </c>
      <c r="C251" s="163">
        <v>17536</v>
      </c>
      <c r="D251" s="163">
        <v>5517</v>
      </c>
      <c r="E251" s="163">
        <v>0</v>
      </c>
      <c r="F251" s="163">
        <v>23053</v>
      </c>
      <c r="H251" s="163">
        <v>26072</v>
      </c>
      <c r="I251" s="163">
        <v>5476</v>
      </c>
      <c r="J251" s="163">
        <v>0</v>
      </c>
      <c r="K251" s="163">
        <v>31548</v>
      </c>
      <c r="M251" s="163">
        <v>36559</v>
      </c>
      <c r="N251" s="163">
        <v>4918</v>
      </c>
      <c r="O251" s="163">
        <v>0</v>
      </c>
      <c r="P251" s="163">
        <v>41477</v>
      </c>
    </row>
    <row r="252" spans="1:16">
      <c r="A252" s="173" t="s">
        <v>220</v>
      </c>
      <c r="B252" s="162" t="s">
        <v>65</v>
      </c>
      <c r="C252" s="163">
        <v>6</v>
      </c>
      <c r="D252" s="163">
        <v>1</v>
      </c>
      <c r="E252" s="163">
        <v>0</v>
      </c>
      <c r="F252" s="163">
        <v>7</v>
      </c>
      <c r="H252" s="163">
        <v>6</v>
      </c>
      <c r="I252" s="163">
        <v>1</v>
      </c>
      <c r="J252" s="163">
        <v>0</v>
      </c>
      <c r="K252" s="163">
        <v>7</v>
      </c>
      <c r="M252" s="163">
        <v>3</v>
      </c>
      <c r="N252" s="163">
        <v>1</v>
      </c>
      <c r="O252" s="163">
        <v>0</v>
      </c>
      <c r="P252" s="163">
        <v>4</v>
      </c>
    </row>
    <row r="253" spans="1:16">
      <c r="A253" s="173" t="s">
        <v>539</v>
      </c>
      <c r="B253" s="162" t="s">
        <v>66</v>
      </c>
      <c r="C253" s="163">
        <v>80501</v>
      </c>
      <c r="D253" s="163">
        <v>6715</v>
      </c>
      <c r="E253" s="163">
        <v>-801</v>
      </c>
      <c r="F253" s="163">
        <v>86415</v>
      </c>
      <c r="H253" s="163">
        <v>76209</v>
      </c>
      <c r="I253" s="163">
        <v>6910</v>
      </c>
      <c r="J253" s="163">
        <v>-77</v>
      </c>
      <c r="K253" s="163">
        <v>83042</v>
      </c>
      <c r="M253" s="163">
        <v>370820</v>
      </c>
      <c r="N253" s="163">
        <v>9824</v>
      </c>
      <c r="O253" s="163">
        <v>-275</v>
      </c>
      <c r="P253" s="163">
        <v>380369</v>
      </c>
    </row>
    <row r="254" spans="1:16">
      <c r="A254" s="172" t="s">
        <v>540</v>
      </c>
      <c r="B254" s="222" t="s">
        <v>525</v>
      </c>
      <c r="C254" s="227">
        <v>2180758</v>
      </c>
      <c r="D254" s="227">
        <v>93988</v>
      </c>
      <c r="E254" s="227">
        <v>-22197</v>
      </c>
      <c r="F254" s="227">
        <v>2252549</v>
      </c>
      <c r="H254" s="227">
        <v>2084245</v>
      </c>
      <c r="I254" s="227">
        <v>96654</v>
      </c>
      <c r="J254" s="227">
        <v>-22164</v>
      </c>
      <c r="K254" s="227">
        <v>2158735</v>
      </c>
      <c r="M254" s="227">
        <v>2784863</v>
      </c>
      <c r="N254" s="227">
        <v>122998</v>
      </c>
      <c r="O254" s="227">
        <v>-20804</v>
      </c>
      <c r="P254" s="227">
        <v>2887057</v>
      </c>
    </row>
    <row r="255" spans="1:16">
      <c r="A255" s="271" t="s">
        <v>541</v>
      </c>
    </row>
    <row r="262" s="98" customFormat="1"/>
    <row r="263" s="98" customFormat="1"/>
    <row r="264" s="98" customFormat="1"/>
    <row r="265" s="98" customFormat="1"/>
    <row r="266" s="98" customFormat="1"/>
    <row r="267" s="98" customFormat="1"/>
    <row r="268" s="98" customFormat="1"/>
    <row r="269" s="98" customFormat="1"/>
    <row r="270" s="98" customFormat="1"/>
    <row r="271" s="98" customFormat="1"/>
    <row r="272" s="98" customFormat="1"/>
    <row r="273" s="98" customFormat="1"/>
    <row r="274" s="98" customFormat="1"/>
    <row r="275" s="98" customFormat="1"/>
    <row r="276" s="98" customFormat="1"/>
    <row r="277" s="98" customFormat="1"/>
    <row r="278" s="98" customFormat="1"/>
    <row r="279" s="98" customFormat="1"/>
    <row r="280" s="98" customFormat="1"/>
    <row r="281" s="98" customFormat="1"/>
    <row r="282" s="98" customFormat="1"/>
    <row r="283" s="98" customFormat="1"/>
    <row r="284" s="98" customFormat="1"/>
    <row r="285" s="98" customFormat="1"/>
    <row r="286" s="98" customFormat="1"/>
    <row r="287" s="98" customFormat="1"/>
    <row r="288" s="98" customFormat="1"/>
    <row r="289" s="98" customFormat="1"/>
    <row r="294" s="98" customFormat="1"/>
    <row r="295" s="98" customFormat="1"/>
    <row r="296" s="98" customFormat="1"/>
    <row r="297" s="98" customFormat="1"/>
    <row r="298" s="98" customFormat="1"/>
    <row r="299" s="98" customFormat="1"/>
    <row r="355" spans="13:13">
      <c r="M355" s="98">
        <v>1.42</v>
      </c>
    </row>
  </sheetData>
  <mergeCells count="31">
    <mergeCell ref="F134:G134"/>
    <mergeCell ref="M225:M226"/>
    <mergeCell ref="N225:N226"/>
    <mergeCell ref="N198:N199"/>
    <mergeCell ref="C224:F224"/>
    <mergeCell ref="H224:K224"/>
    <mergeCell ref="M224:P224"/>
    <mergeCell ref="I225:I226"/>
    <mergeCell ref="C197:F197"/>
    <mergeCell ref="H197:K197"/>
    <mergeCell ref="M197:P197"/>
    <mergeCell ref="I198:I199"/>
    <mergeCell ref="M198:M199"/>
    <mergeCell ref="C170:F170"/>
    <mergeCell ref="H170:K170"/>
    <mergeCell ref="I171:I172"/>
    <mergeCell ref="A225:A226"/>
    <mergeCell ref="B225:B226"/>
    <mergeCell ref="C225:C226"/>
    <mergeCell ref="D225:D226"/>
    <mergeCell ref="H225:H226"/>
    <mergeCell ref="A198:A199"/>
    <mergeCell ref="B198:B199"/>
    <mergeCell ref="C198:C199"/>
    <mergeCell ref="D198:D199"/>
    <mergeCell ref="H198:H199"/>
    <mergeCell ref="A171:A172"/>
    <mergeCell ref="B171:B172"/>
    <mergeCell ref="C171:C172"/>
    <mergeCell ref="D171:D172"/>
    <mergeCell ref="H171:H172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06EAEB-EAF5-45A6-958E-44147BE4FFFB}">
  <sheetPr>
    <tabColor theme="5" tint="0.59999389629810485"/>
  </sheetPr>
  <dimension ref="A1:M354"/>
  <sheetViews>
    <sheetView zoomScaleNormal="100" workbookViewId="0">
      <selection activeCell="C92" sqref="C92"/>
    </sheetView>
  </sheetViews>
  <sheetFormatPr defaultColWidth="8.3984375" defaultRowHeight="13.95" customHeight="1"/>
  <cols>
    <col min="1" max="1" width="50.19921875" style="247" customWidth="1"/>
    <col min="2" max="2" width="50" style="247" customWidth="1"/>
    <col min="3" max="6" width="12.19921875" style="246" customWidth="1"/>
    <col min="7" max="7" width="4.69921875" style="246" customWidth="1"/>
    <col min="8" max="11" width="12.19921875" style="246" customWidth="1"/>
    <col min="12" max="12" width="4.69921875" style="246" customWidth="1"/>
    <col min="13" max="16" width="12.19921875" style="246" customWidth="1"/>
    <col min="17" max="16384" width="8.3984375" style="246"/>
  </cols>
  <sheetData>
    <row r="1" spans="1:4" s="98" customFormat="1" ht="13.8">
      <c r="A1" s="138" t="s">
        <v>968</v>
      </c>
    </row>
    <row r="2" spans="1:4" s="98" customFormat="1" ht="13.8">
      <c r="A2" s="242" t="s">
        <v>969</v>
      </c>
    </row>
    <row r="3" spans="1:4" s="98" customFormat="1" ht="13.8">
      <c r="A3" s="138"/>
      <c r="B3" s="139"/>
    </row>
    <row r="4" spans="1:4" s="98" customFormat="1" ht="13.8">
      <c r="A4" s="138"/>
      <c r="B4" s="139"/>
    </row>
    <row r="5" spans="1:4" ht="24">
      <c r="A5" s="248" t="s">
        <v>758</v>
      </c>
      <c r="B5" s="249" t="s">
        <v>432</v>
      </c>
    </row>
    <row r="6" spans="1:4" ht="20.399999999999999">
      <c r="A6" s="224" t="s">
        <v>404</v>
      </c>
      <c r="B6" s="224" t="s">
        <v>405</v>
      </c>
      <c r="C6" s="214" t="s">
        <v>835</v>
      </c>
      <c r="D6" s="214" t="s">
        <v>832</v>
      </c>
    </row>
    <row r="7" spans="1:4" ht="13.95" customHeight="1">
      <c r="A7" s="215" t="s">
        <v>151</v>
      </c>
      <c r="B7" s="215" t="s">
        <v>0</v>
      </c>
      <c r="C7" s="216">
        <v>888172</v>
      </c>
      <c r="D7" s="216">
        <v>2138875</v>
      </c>
    </row>
    <row r="8" spans="1:4" ht="13.95" customHeight="1">
      <c r="A8" s="217" t="s">
        <v>152</v>
      </c>
      <c r="B8" s="217" t="s">
        <v>1</v>
      </c>
      <c r="C8" s="184">
        <v>691564</v>
      </c>
      <c r="D8" s="184">
        <v>1839932</v>
      </c>
    </row>
    <row r="9" spans="1:4" ht="13.95" customHeight="1">
      <c r="A9" s="217" t="s">
        <v>153</v>
      </c>
      <c r="B9" s="217" t="s">
        <v>2</v>
      </c>
      <c r="C9" s="184">
        <v>5865</v>
      </c>
      <c r="D9" s="184">
        <v>2242</v>
      </c>
    </row>
    <row r="10" spans="1:4" ht="13.95" customHeight="1">
      <c r="A10" s="217" t="s">
        <v>154</v>
      </c>
      <c r="B10" s="217" t="s">
        <v>492</v>
      </c>
      <c r="C10" s="184">
        <v>190743</v>
      </c>
      <c r="D10" s="184">
        <v>296701</v>
      </c>
    </row>
    <row r="11" spans="1:4" ht="13.95" customHeight="1">
      <c r="A11" s="215" t="s">
        <v>631</v>
      </c>
      <c r="B11" s="215" t="s">
        <v>630</v>
      </c>
      <c r="C11" s="216">
        <v>250234</v>
      </c>
      <c r="D11" s="216">
        <v>491364</v>
      </c>
    </row>
    <row r="12" spans="1:4" ht="13.95" customHeight="1">
      <c r="A12" s="217" t="s">
        <v>156</v>
      </c>
      <c r="B12" s="217" t="s">
        <v>494</v>
      </c>
      <c r="C12" s="184">
        <v>107391</v>
      </c>
      <c r="D12" s="184">
        <v>256105</v>
      </c>
    </row>
    <row r="13" spans="1:4" ht="13.95" customHeight="1">
      <c r="A13" s="217" t="s">
        <v>687</v>
      </c>
      <c r="B13" s="217" t="s">
        <v>495</v>
      </c>
      <c r="C13" s="184">
        <v>142843</v>
      </c>
      <c r="D13" s="184">
        <v>235259</v>
      </c>
    </row>
    <row r="14" spans="1:4" ht="13.95" customHeight="1">
      <c r="A14" s="218" t="s">
        <v>158</v>
      </c>
      <c r="B14" s="218" t="s">
        <v>735</v>
      </c>
      <c r="C14" s="216">
        <v>637938</v>
      </c>
      <c r="D14" s="216">
        <v>1647511</v>
      </c>
    </row>
    <row r="15" spans="1:4" ht="13.95" customHeight="1">
      <c r="A15" s="162" t="s">
        <v>160</v>
      </c>
      <c r="B15" s="162" t="s">
        <v>9</v>
      </c>
      <c r="C15" s="184">
        <v>299225</v>
      </c>
      <c r="D15" s="184">
        <v>408016</v>
      </c>
    </row>
    <row r="16" spans="1:4" ht="13.95" customHeight="1">
      <c r="A16" s="162" t="s">
        <v>161</v>
      </c>
      <c r="B16" s="162" t="s">
        <v>10</v>
      </c>
      <c r="C16" s="184">
        <v>71949</v>
      </c>
      <c r="D16" s="184">
        <v>66435</v>
      </c>
    </row>
    <row r="17" spans="1:8" ht="13.95" customHeight="1">
      <c r="A17" s="162" t="s">
        <v>159</v>
      </c>
      <c r="B17" s="162" t="s">
        <v>8</v>
      </c>
      <c r="C17" s="184">
        <v>17376</v>
      </c>
      <c r="D17" s="184">
        <v>8535</v>
      </c>
    </row>
    <row r="18" spans="1:8" ht="13.95" customHeight="1">
      <c r="A18" s="162" t="s">
        <v>162</v>
      </c>
      <c r="B18" s="162" t="s">
        <v>11</v>
      </c>
      <c r="C18" s="184">
        <v>51231</v>
      </c>
      <c r="D18" s="184">
        <v>24421</v>
      </c>
    </row>
    <row r="19" spans="1:8" ht="13.95" customHeight="1">
      <c r="A19" s="162" t="s">
        <v>688</v>
      </c>
      <c r="B19" s="162" t="s">
        <v>639</v>
      </c>
      <c r="C19" s="184">
        <v>-6</v>
      </c>
      <c r="D19" s="184">
        <v>-97</v>
      </c>
    </row>
    <row r="20" spans="1:8" ht="13.95" customHeight="1">
      <c r="A20" s="218" t="s">
        <v>163</v>
      </c>
      <c r="B20" s="218" t="s">
        <v>736</v>
      </c>
      <c r="C20" s="216">
        <v>232903</v>
      </c>
      <c r="D20" s="216">
        <v>1157077</v>
      </c>
    </row>
    <row r="21" spans="1:8" ht="13.95" customHeight="1">
      <c r="A21" s="162" t="s">
        <v>164</v>
      </c>
      <c r="B21" s="162" t="s">
        <v>13</v>
      </c>
      <c r="C21" s="184">
        <v>9523</v>
      </c>
      <c r="D21" s="184">
        <v>17081</v>
      </c>
    </row>
    <row r="22" spans="1:8" ht="13.95" customHeight="1">
      <c r="A22" s="162" t="s">
        <v>165</v>
      </c>
      <c r="B22" s="162" t="s">
        <v>14</v>
      </c>
      <c r="C22" s="184">
        <v>23318</v>
      </c>
      <c r="D22" s="184">
        <v>9209</v>
      </c>
    </row>
    <row r="23" spans="1:8" ht="13.95" customHeight="1">
      <c r="A23" s="218" t="s">
        <v>503</v>
      </c>
      <c r="B23" s="218" t="s">
        <v>737</v>
      </c>
      <c r="C23" s="216">
        <v>219108</v>
      </c>
      <c r="D23" s="216">
        <v>1164949</v>
      </c>
    </row>
    <row r="24" spans="1:8" ht="13.95" customHeight="1">
      <c r="A24" s="162" t="s">
        <v>168</v>
      </c>
      <c r="B24" s="162" t="s">
        <v>17</v>
      </c>
      <c r="C24" s="184">
        <v>10200</v>
      </c>
      <c r="D24" s="184">
        <v>14801</v>
      </c>
    </row>
    <row r="25" spans="1:8" ht="13.95" customHeight="1">
      <c r="A25" s="218"/>
      <c r="B25" s="218"/>
      <c r="C25" s="216"/>
      <c r="D25" s="216"/>
    </row>
    <row r="26" spans="1:8" ht="13.95" customHeight="1">
      <c r="A26" s="218" t="s">
        <v>232</v>
      </c>
      <c r="B26" s="218" t="s">
        <v>738</v>
      </c>
      <c r="C26" s="216">
        <v>208908</v>
      </c>
      <c r="D26" s="216">
        <v>1150148</v>
      </c>
    </row>
    <row r="27" spans="1:8" ht="13.95" customHeight="1">
      <c r="A27" s="162"/>
      <c r="B27" s="162"/>
      <c r="C27" s="184"/>
      <c r="D27" s="184"/>
    </row>
    <row r="28" spans="1:8" ht="13.95" customHeight="1">
      <c r="A28" s="218" t="s">
        <v>505</v>
      </c>
      <c r="B28" s="218" t="s">
        <v>739</v>
      </c>
      <c r="C28" s="216">
        <v>208908</v>
      </c>
      <c r="D28" s="216">
        <v>1150148</v>
      </c>
    </row>
    <row r="29" spans="1:8" ht="13.95" customHeight="1">
      <c r="B29" s="147"/>
      <c r="C29" s="148"/>
      <c r="F29" s="250"/>
      <c r="H29" s="250"/>
    </row>
    <row r="30" spans="1:8" ht="13.95" customHeight="1">
      <c r="B30" s="149"/>
      <c r="C30" s="150"/>
    </row>
    <row r="31" spans="1:8" ht="13.95" customHeight="1">
      <c r="A31" s="251" t="s">
        <v>175</v>
      </c>
      <c r="B31" s="251" t="s">
        <v>740</v>
      </c>
      <c r="C31" s="252"/>
      <c r="D31" s="252"/>
    </row>
    <row r="32" spans="1:8" ht="13.95" customHeight="1">
      <c r="A32" s="153" t="s">
        <v>176</v>
      </c>
      <c r="B32" s="253" t="s">
        <v>23</v>
      </c>
      <c r="C32" s="254">
        <v>2.0741915484388174</v>
      </c>
      <c r="D32" s="254">
        <v>11.923413824828518</v>
      </c>
    </row>
    <row r="33" spans="1:7" ht="13.95" customHeight="1">
      <c r="A33" s="255" t="s">
        <v>177</v>
      </c>
      <c r="B33" s="255" t="s">
        <v>24</v>
      </c>
      <c r="C33" s="254">
        <v>2.0732403241236774</v>
      </c>
      <c r="D33" s="254">
        <v>11.448215271650136</v>
      </c>
    </row>
    <row r="34" spans="1:7" ht="13.95" customHeight="1">
      <c r="A34" s="245"/>
    </row>
    <row r="36" spans="1:7" ht="13.95" customHeight="1">
      <c r="A36" s="251" t="s">
        <v>232</v>
      </c>
      <c r="B36" s="251" t="s">
        <v>738</v>
      </c>
      <c r="C36" s="216">
        <v>208908</v>
      </c>
      <c r="D36" s="216">
        <v>1150148</v>
      </c>
    </row>
    <row r="37" spans="1:7" ht="13.95" customHeight="1">
      <c r="A37" s="256" t="s">
        <v>510</v>
      </c>
      <c r="B37" s="256" t="s">
        <v>513</v>
      </c>
      <c r="C37" s="219">
        <v>4842</v>
      </c>
      <c r="D37" s="219">
        <v>635</v>
      </c>
    </row>
    <row r="38" spans="1:7" ht="13.95" customHeight="1">
      <c r="A38" s="257" t="s">
        <v>315</v>
      </c>
      <c r="B38" s="257" t="s">
        <v>640</v>
      </c>
      <c r="C38" s="184">
        <v>500</v>
      </c>
      <c r="D38" s="184">
        <v>193</v>
      </c>
    </row>
    <row r="39" spans="1:7" ht="14.4">
      <c r="A39" s="264" t="s">
        <v>782</v>
      </c>
      <c r="B39" s="257" t="s">
        <v>778</v>
      </c>
      <c r="C39" s="184">
        <v>4342</v>
      </c>
      <c r="D39" s="184">
        <v>442</v>
      </c>
      <c r="E39" s="250"/>
      <c r="G39" s="250"/>
    </row>
    <row r="40" spans="1:7" s="98" customFormat="1" ht="14.4">
      <c r="A40" s="241" t="s">
        <v>316</v>
      </c>
      <c r="B40" s="157" t="s">
        <v>308</v>
      </c>
      <c r="C40" s="184"/>
      <c r="D40" s="184"/>
      <c r="E40" s="246"/>
      <c r="F40" s="246"/>
      <c r="G40" s="246"/>
    </row>
    <row r="41" spans="1:7" ht="13.95" customHeight="1">
      <c r="A41" s="257" t="s">
        <v>511</v>
      </c>
      <c r="B41" s="257" t="s">
        <v>515</v>
      </c>
      <c r="C41" s="184"/>
      <c r="D41" s="184"/>
    </row>
    <row r="42" spans="1:7" ht="13.95" customHeight="1">
      <c r="A42" s="251" t="s">
        <v>312</v>
      </c>
      <c r="B42" s="251" t="s">
        <v>516</v>
      </c>
      <c r="C42" s="216">
        <v>213750</v>
      </c>
      <c r="D42" s="216">
        <v>1150783</v>
      </c>
    </row>
    <row r="43" spans="1:7" ht="13.95" customHeight="1">
      <c r="A43" s="257" t="s">
        <v>689</v>
      </c>
      <c r="B43" s="257" t="s">
        <v>480</v>
      </c>
      <c r="C43" s="184"/>
      <c r="D43" s="184"/>
    </row>
    <row r="44" spans="1:7" ht="24">
      <c r="A44" s="251" t="s">
        <v>512</v>
      </c>
      <c r="B44" s="251" t="s">
        <v>697</v>
      </c>
      <c r="C44" s="216">
        <v>213750</v>
      </c>
      <c r="D44" s="216">
        <v>1150783</v>
      </c>
    </row>
    <row r="45" spans="1:7" ht="14.4">
      <c r="A45" s="261" t="s">
        <v>541</v>
      </c>
    </row>
    <row r="46" spans="1:7" ht="14.4"/>
    <row r="47" spans="1:7" ht="24">
      <c r="A47" s="248" t="s">
        <v>759</v>
      </c>
      <c r="B47" s="248" t="s">
        <v>434</v>
      </c>
    </row>
    <row r="48" spans="1:7" ht="13.95" customHeight="1">
      <c r="A48" s="224" t="s">
        <v>203</v>
      </c>
      <c r="B48" s="224" t="s">
        <v>73</v>
      </c>
      <c r="C48" s="220">
        <v>44561</v>
      </c>
      <c r="D48" s="220" t="s">
        <v>813</v>
      </c>
    </row>
    <row r="49" spans="1:4" ht="13.95" customHeight="1">
      <c r="A49" s="258" t="s">
        <v>526</v>
      </c>
      <c r="B49" s="258" t="s">
        <v>488</v>
      </c>
      <c r="C49" s="259">
        <v>905846</v>
      </c>
      <c r="D49" s="259">
        <v>759999</v>
      </c>
    </row>
    <row r="50" spans="1:4" ht="13.95" customHeight="1">
      <c r="A50" s="162" t="s">
        <v>182</v>
      </c>
      <c r="B50" s="162" t="s">
        <v>27</v>
      </c>
      <c r="C50" s="163">
        <v>115234</v>
      </c>
      <c r="D50" s="163">
        <v>105349</v>
      </c>
    </row>
    <row r="51" spans="1:4" ht="13.95" customHeight="1">
      <c r="A51" s="162" t="s">
        <v>527</v>
      </c>
      <c r="B51" s="162" t="s">
        <v>475</v>
      </c>
      <c r="C51" s="163">
        <v>58393</v>
      </c>
      <c r="D51" s="163">
        <v>59790</v>
      </c>
    </row>
    <row r="52" spans="1:4" ht="13.95" customHeight="1">
      <c r="A52" s="162" t="s">
        <v>528</v>
      </c>
      <c r="B52" s="162" t="s">
        <v>416</v>
      </c>
      <c r="C52" s="163">
        <v>350195</v>
      </c>
      <c r="D52" s="163">
        <v>406798</v>
      </c>
    </row>
    <row r="53" spans="1:4" ht="13.95" customHeight="1">
      <c r="A53" s="162" t="s">
        <v>184</v>
      </c>
      <c r="B53" s="162" t="s">
        <v>29</v>
      </c>
      <c r="C53" s="163">
        <v>56438</v>
      </c>
      <c r="D53" s="163">
        <v>56438</v>
      </c>
    </row>
    <row r="54" spans="1:4" ht="13.95" customHeight="1">
      <c r="A54" s="162" t="s">
        <v>679</v>
      </c>
      <c r="B54" s="162" t="s">
        <v>30</v>
      </c>
      <c r="C54" s="163">
        <v>48988</v>
      </c>
      <c r="D54" s="163">
        <v>48841</v>
      </c>
    </row>
    <row r="55" spans="1:4" s="98" customFormat="1" ht="13.8">
      <c r="A55" s="162" t="s">
        <v>680</v>
      </c>
      <c r="B55" s="162" t="s">
        <v>674</v>
      </c>
      <c r="C55" s="163">
        <v>0</v>
      </c>
      <c r="D55" s="163">
        <v>0</v>
      </c>
    </row>
    <row r="56" spans="1:4" ht="13.95" customHeight="1">
      <c r="A56" s="162" t="s">
        <v>187</v>
      </c>
      <c r="B56" s="162" t="s">
        <v>632</v>
      </c>
      <c r="C56" s="163">
        <v>38520</v>
      </c>
      <c r="D56" s="163">
        <v>8195</v>
      </c>
    </row>
    <row r="57" spans="1:4" ht="13.95" customHeight="1">
      <c r="A57" s="162" t="s">
        <v>189</v>
      </c>
      <c r="B57" s="162" t="s">
        <v>34</v>
      </c>
      <c r="C57" s="163">
        <v>178540</v>
      </c>
      <c r="D57" s="163">
        <v>51588</v>
      </c>
    </row>
    <row r="58" spans="1:4" ht="13.95" customHeight="1">
      <c r="A58" s="162" t="s">
        <v>199</v>
      </c>
      <c r="B58" s="162" t="s">
        <v>44</v>
      </c>
      <c r="C58" s="163">
        <v>11434</v>
      </c>
      <c r="D58" s="163">
        <v>11676</v>
      </c>
    </row>
    <row r="59" spans="1:4" ht="13.95" customHeight="1">
      <c r="A59" s="162" t="s">
        <v>529</v>
      </c>
      <c r="B59" s="162" t="s">
        <v>35</v>
      </c>
      <c r="C59" s="163">
        <v>47418</v>
      </c>
      <c r="D59" s="163">
        <v>11003</v>
      </c>
    </row>
    <row r="60" spans="1:4" ht="13.95" customHeight="1">
      <c r="A60" s="162" t="s">
        <v>196</v>
      </c>
      <c r="B60" s="162" t="s">
        <v>490</v>
      </c>
      <c r="C60" s="163">
        <v>686</v>
      </c>
      <c r="D60" s="163">
        <v>321</v>
      </c>
    </row>
    <row r="61" spans="1:4" ht="13.95" customHeight="1">
      <c r="A61" s="258" t="s">
        <v>530</v>
      </c>
      <c r="B61" s="258" t="s">
        <v>489</v>
      </c>
      <c r="C61" s="259">
        <v>1252889</v>
      </c>
      <c r="D61" s="259">
        <v>2130300</v>
      </c>
    </row>
    <row r="62" spans="1:4" ht="13.95" customHeight="1">
      <c r="A62" s="162" t="s">
        <v>193</v>
      </c>
      <c r="B62" s="162" t="s">
        <v>38</v>
      </c>
      <c r="C62" s="163">
        <v>15886</v>
      </c>
      <c r="D62" s="163">
        <v>6957</v>
      </c>
    </row>
    <row r="63" spans="1:4" ht="13.95" customHeight="1">
      <c r="A63" s="162" t="s">
        <v>194</v>
      </c>
      <c r="B63" s="162" t="s">
        <v>39</v>
      </c>
      <c r="C63" s="163">
        <v>125293</v>
      </c>
      <c r="D63" s="163">
        <v>1205603</v>
      </c>
    </row>
    <row r="64" spans="1:4" ht="13.95" customHeight="1">
      <c r="A64" s="162" t="s">
        <v>531</v>
      </c>
      <c r="B64" s="162" t="s">
        <v>40</v>
      </c>
      <c r="C64" s="163">
        <v>98</v>
      </c>
      <c r="D64" s="163">
        <v>0</v>
      </c>
    </row>
    <row r="65" spans="1:4" ht="13.95" customHeight="1">
      <c r="A65" s="162" t="s">
        <v>196</v>
      </c>
      <c r="B65" s="162" t="s">
        <v>490</v>
      </c>
      <c r="C65" s="163">
        <v>113498</v>
      </c>
      <c r="D65" s="163">
        <v>70210</v>
      </c>
    </row>
    <row r="66" spans="1:4" ht="13.95" customHeight="1">
      <c r="A66" s="162" t="s">
        <v>189</v>
      </c>
      <c r="B66" s="162" t="s">
        <v>34</v>
      </c>
      <c r="C66" s="163">
        <v>307765</v>
      </c>
      <c r="D66" s="163">
        <v>106444</v>
      </c>
    </row>
    <row r="67" spans="1:4" ht="13.95" customHeight="1">
      <c r="A67" s="162" t="s">
        <v>199</v>
      </c>
      <c r="B67" s="162" t="s">
        <v>44</v>
      </c>
      <c r="C67" s="163">
        <v>13763</v>
      </c>
      <c r="D67" s="163">
        <v>13383</v>
      </c>
    </row>
    <row r="68" spans="1:4" ht="13.95" customHeight="1">
      <c r="A68" s="266" t="s">
        <v>200</v>
      </c>
      <c r="B68" s="234" t="s">
        <v>482</v>
      </c>
      <c r="C68" s="163">
        <v>411586</v>
      </c>
      <c r="D68" s="163">
        <v>563335</v>
      </c>
    </row>
    <row r="69" spans="1:4" ht="13.95" customHeight="1">
      <c r="A69" s="162" t="s">
        <v>486</v>
      </c>
      <c r="B69" s="162" t="s">
        <v>483</v>
      </c>
      <c r="C69" s="163">
        <v>265000</v>
      </c>
      <c r="D69" s="163">
        <v>164368</v>
      </c>
    </row>
    <row r="70" spans="1:4" s="98" customFormat="1" ht="13.8">
      <c r="A70" s="162" t="s">
        <v>681</v>
      </c>
      <c r="B70" s="162" t="s">
        <v>675</v>
      </c>
      <c r="C70" s="163">
        <v>0</v>
      </c>
      <c r="D70" s="163">
        <v>0</v>
      </c>
    </row>
    <row r="71" spans="1:4" ht="13.95" customHeight="1">
      <c r="A71" s="258" t="s">
        <v>532</v>
      </c>
      <c r="B71" s="258" t="s">
        <v>491</v>
      </c>
      <c r="C71" s="259">
        <v>2158735</v>
      </c>
      <c r="D71" s="259">
        <v>2890299</v>
      </c>
    </row>
    <row r="72" spans="1:4" ht="13.95" customHeight="1">
      <c r="C72" s="260"/>
      <c r="D72" s="260"/>
    </row>
    <row r="73" spans="1:4" ht="13.95" customHeight="1">
      <c r="A73" s="224" t="s">
        <v>229</v>
      </c>
      <c r="B73" s="224" t="s">
        <v>48</v>
      </c>
      <c r="C73" s="220">
        <v>44561</v>
      </c>
      <c r="D73" s="220" t="s">
        <v>813</v>
      </c>
    </row>
    <row r="74" spans="1:4" ht="13.95" customHeight="1">
      <c r="A74" s="258" t="s">
        <v>533</v>
      </c>
      <c r="B74" s="258" t="s">
        <v>518</v>
      </c>
      <c r="C74" s="259">
        <v>1894356</v>
      </c>
      <c r="D74" s="259">
        <v>2183177</v>
      </c>
    </row>
    <row r="75" spans="1:4" ht="13.95" customHeight="1">
      <c r="A75" s="258" t="s">
        <v>690</v>
      </c>
      <c r="B75" s="258" t="s">
        <v>50</v>
      </c>
      <c r="C75" s="259">
        <v>1894356</v>
      </c>
      <c r="D75" s="259">
        <v>2183177</v>
      </c>
    </row>
    <row r="76" spans="1:4" ht="13.95" customHeight="1">
      <c r="A76" s="162" t="s">
        <v>206</v>
      </c>
      <c r="B76" s="162" t="s">
        <v>51</v>
      </c>
      <c r="C76" s="163">
        <v>100739</v>
      </c>
      <c r="D76" s="163">
        <v>100655</v>
      </c>
    </row>
    <row r="77" spans="1:4" ht="13.95" customHeight="1">
      <c r="A77" s="162" t="s">
        <v>470</v>
      </c>
      <c r="B77" s="162" t="s">
        <v>519</v>
      </c>
      <c r="C77" s="163">
        <v>1425647</v>
      </c>
      <c r="D77" s="163">
        <v>774851</v>
      </c>
    </row>
    <row r="78" spans="1:4" ht="13.95" customHeight="1">
      <c r="A78" s="162" t="s">
        <v>802</v>
      </c>
      <c r="B78" s="162" t="s">
        <v>803</v>
      </c>
      <c r="C78" s="163">
        <v>115909</v>
      </c>
      <c r="D78" s="163">
        <v>113844</v>
      </c>
    </row>
    <row r="79" spans="1:4" ht="13.95" customHeight="1">
      <c r="A79" s="162" t="s">
        <v>209</v>
      </c>
      <c r="B79" s="162" t="s">
        <v>54</v>
      </c>
      <c r="C79" s="163">
        <v>47994</v>
      </c>
      <c r="D79" s="163">
        <v>45547</v>
      </c>
    </row>
    <row r="80" spans="1:4" ht="13.95" customHeight="1">
      <c r="A80" s="162" t="s">
        <v>210</v>
      </c>
      <c r="B80" s="162" t="s">
        <v>520</v>
      </c>
      <c r="C80" s="163">
        <v>1591</v>
      </c>
      <c r="D80" s="163">
        <v>1091</v>
      </c>
    </row>
    <row r="81" spans="1:4" ht="13.95" customHeight="1">
      <c r="A81" s="162" t="s">
        <v>211</v>
      </c>
      <c r="B81" s="162" t="s">
        <v>56</v>
      </c>
      <c r="C81" s="163">
        <v>-6432</v>
      </c>
      <c r="D81" s="163">
        <v>-2959</v>
      </c>
    </row>
    <row r="82" spans="1:4" ht="13.95" customHeight="1">
      <c r="A82" s="162" t="s">
        <v>212</v>
      </c>
      <c r="B82" s="162" t="s">
        <v>57</v>
      </c>
      <c r="C82" s="163">
        <v>208908</v>
      </c>
      <c r="D82" s="163">
        <v>1150148</v>
      </c>
    </row>
    <row r="83" spans="1:4" ht="13.95" customHeight="1">
      <c r="A83" s="215" t="s">
        <v>535</v>
      </c>
      <c r="B83" s="215" t="s">
        <v>58</v>
      </c>
      <c r="C83" s="221"/>
      <c r="D83" s="221"/>
    </row>
    <row r="84" spans="1:4" ht="13.95" customHeight="1">
      <c r="A84" s="258" t="s">
        <v>536</v>
      </c>
      <c r="B84" s="258" t="s">
        <v>521</v>
      </c>
      <c r="C84" s="259">
        <v>36112</v>
      </c>
      <c r="D84" s="259">
        <v>166153</v>
      </c>
    </row>
    <row r="85" spans="1:4" ht="13.95" customHeight="1">
      <c r="A85" s="162" t="s">
        <v>216</v>
      </c>
      <c r="B85" s="162" t="s">
        <v>61</v>
      </c>
      <c r="C85" s="163">
        <v>21080</v>
      </c>
      <c r="D85" s="163">
        <v>16006</v>
      </c>
    </row>
    <row r="86" spans="1:4" ht="13.95" customHeight="1">
      <c r="A86" s="162" t="s">
        <v>811</v>
      </c>
      <c r="B86" s="162" t="s">
        <v>62</v>
      </c>
      <c r="C86" s="163">
        <v>2860</v>
      </c>
      <c r="D86" s="163">
        <v>3173</v>
      </c>
    </row>
    <row r="87" spans="1:4" ht="13.95" customHeight="1">
      <c r="A87" s="162" t="s">
        <v>218</v>
      </c>
      <c r="B87" s="162" t="s">
        <v>63</v>
      </c>
      <c r="C87" s="163">
        <v>0</v>
      </c>
      <c r="D87" s="163">
        <v>0</v>
      </c>
    </row>
    <row r="88" spans="1:4" ht="13.95" customHeight="1">
      <c r="A88" s="162" t="s">
        <v>219</v>
      </c>
      <c r="B88" s="162" t="s">
        <v>64</v>
      </c>
      <c r="C88" s="163">
        <v>6424</v>
      </c>
      <c r="D88" s="163">
        <v>963</v>
      </c>
    </row>
    <row r="89" spans="1:4" ht="13.95" customHeight="1">
      <c r="A89" s="162" t="s">
        <v>220</v>
      </c>
      <c r="B89" s="162" t="s">
        <v>522</v>
      </c>
      <c r="C89" s="163">
        <v>380</v>
      </c>
      <c r="D89" s="163">
        <v>398</v>
      </c>
    </row>
    <row r="90" spans="1:4" ht="13.95" customHeight="1">
      <c r="A90" s="162" t="s">
        <v>539</v>
      </c>
      <c r="B90" s="162" t="s">
        <v>66</v>
      </c>
      <c r="C90" s="163">
        <v>5368</v>
      </c>
      <c r="D90" s="163">
        <v>145613</v>
      </c>
    </row>
    <row r="91" spans="1:4" ht="13.95" customHeight="1">
      <c r="A91" s="258" t="s">
        <v>537</v>
      </c>
      <c r="B91" s="258" t="s">
        <v>523</v>
      </c>
      <c r="C91" s="259">
        <v>228267</v>
      </c>
      <c r="D91" s="259">
        <v>540969</v>
      </c>
    </row>
    <row r="92" spans="1:4" ht="13.95" customHeight="1">
      <c r="A92" s="162" t="s">
        <v>215</v>
      </c>
      <c r="B92" s="162" t="s">
        <v>60</v>
      </c>
      <c r="C92" s="163">
        <v>0</v>
      </c>
      <c r="D92" s="163">
        <v>0</v>
      </c>
    </row>
    <row r="93" spans="1:4" ht="13.95" customHeight="1">
      <c r="A93" s="162" t="s">
        <v>216</v>
      </c>
      <c r="B93" s="162" t="s">
        <v>61</v>
      </c>
      <c r="C93" s="163">
        <v>25802</v>
      </c>
      <c r="D93" s="163">
        <v>2933</v>
      </c>
    </row>
    <row r="94" spans="1:4" ht="13.95" customHeight="1">
      <c r="A94" s="162" t="s">
        <v>223</v>
      </c>
      <c r="B94" s="162" t="s">
        <v>68</v>
      </c>
      <c r="C94" s="163">
        <v>53380</v>
      </c>
      <c r="D94" s="163">
        <v>115444</v>
      </c>
    </row>
    <row r="95" spans="1:4" ht="13.95" customHeight="1">
      <c r="A95" s="162" t="s">
        <v>538</v>
      </c>
      <c r="B95" s="162" t="s">
        <v>69</v>
      </c>
      <c r="C95" s="163">
        <v>24446</v>
      </c>
      <c r="D95" s="163">
        <v>1742</v>
      </c>
    </row>
    <row r="96" spans="1:4" ht="13.95" customHeight="1">
      <c r="A96" s="162" t="s">
        <v>225</v>
      </c>
      <c r="B96" s="162" t="s">
        <v>524</v>
      </c>
      <c r="C96" s="163">
        <v>10042</v>
      </c>
      <c r="D96" s="163">
        <v>33134</v>
      </c>
    </row>
    <row r="97" spans="1:5" ht="13.95" customHeight="1">
      <c r="A97" s="162" t="s">
        <v>219</v>
      </c>
      <c r="B97" s="162" t="s">
        <v>64</v>
      </c>
      <c r="C97" s="163">
        <v>31548</v>
      </c>
      <c r="D97" s="163">
        <v>47758</v>
      </c>
    </row>
    <row r="98" spans="1:5" ht="13.95" customHeight="1">
      <c r="A98" s="162" t="s">
        <v>220</v>
      </c>
      <c r="B98" s="162" t="s">
        <v>522</v>
      </c>
      <c r="C98" s="163">
        <v>7</v>
      </c>
      <c r="D98" s="163">
        <v>4</v>
      </c>
    </row>
    <row r="99" spans="1:5" ht="13.95" customHeight="1">
      <c r="A99" s="162" t="s">
        <v>539</v>
      </c>
      <c r="B99" s="162" t="s">
        <v>66</v>
      </c>
      <c r="C99" s="163">
        <v>83042</v>
      </c>
      <c r="D99" s="163">
        <v>339954</v>
      </c>
    </row>
    <row r="100" spans="1:5" ht="13.95" customHeight="1">
      <c r="A100" s="258" t="s">
        <v>540</v>
      </c>
      <c r="B100" s="258" t="s">
        <v>525</v>
      </c>
      <c r="C100" s="259">
        <v>2158735</v>
      </c>
      <c r="D100" s="259">
        <v>2890299</v>
      </c>
    </row>
    <row r="101" spans="1:5" ht="13.95" customHeight="1">
      <c r="A101" s="261" t="s">
        <v>541</v>
      </c>
    </row>
    <row r="103" spans="1:5" ht="24">
      <c r="A103" s="248" t="s">
        <v>760</v>
      </c>
      <c r="B103" s="248" t="s">
        <v>436</v>
      </c>
      <c r="E103" s="250"/>
    </row>
    <row r="104" spans="1:5" ht="20.399999999999999">
      <c r="A104" s="224" t="s">
        <v>280</v>
      </c>
      <c r="B104" s="224" t="s">
        <v>119</v>
      </c>
      <c r="C104" s="214" t="s">
        <v>835</v>
      </c>
      <c r="D104" s="214" t="s">
        <v>832</v>
      </c>
    </row>
    <row r="105" spans="1:5" ht="13.95" customHeight="1">
      <c r="A105" s="222" t="s">
        <v>542</v>
      </c>
      <c r="B105" s="222" t="s">
        <v>74</v>
      </c>
      <c r="C105" s="5"/>
      <c r="D105" s="5"/>
    </row>
    <row r="106" spans="1:5" ht="13.95" customHeight="1">
      <c r="A106" s="223" t="s">
        <v>543</v>
      </c>
      <c r="B106" s="223" t="s">
        <v>738</v>
      </c>
      <c r="C106" s="5">
        <v>208908</v>
      </c>
      <c r="D106" s="5">
        <v>1150148</v>
      </c>
    </row>
    <row r="107" spans="1:5" ht="13.95" customHeight="1">
      <c r="A107" s="223" t="s">
        <v>233</v>
      </c>
      <c r="B107" s="223" t="s">
        <v>75</v>
      </c>
      <c r="C107" s="5">
        <v>766750</v>
      </c>
      <c r="D107" s="5">
        <v>-460131</v>
      </c>
    </row>
    <row r="108" spans="1:5" ht="13.95" customHeight="1">
      <c r="A108" s="170" t="s">
        <v>746</v>
      </c>
      <c r="B108" s="170" t="s">
        <v>745</v>
      </c>
      <c r="C108" s="168">
        <v>17764</v>
      </c>
      <c r="D108" s="168">
        <v>13559</v>
      </c>
    </row>
    <row r="109" spans="1:5" ht="13.95" customHeight="1">
      <c r="A109" s="170" t="s">
        <v>804</v>
      </c>
      <c r="B109" s="170" t="s">
        <v>684</v>
      </c>
      <c r="C109" s="168">
        <v>86965</v>
      </c>
      <c r="D109" s="168">
        <v>254105</v>
      </c>
    </row>
    <row r="110" spans="1:5" ht="13.95" customHeight="1">
      <c r="A110" s="170" t="s">
        <v>774</v>
      </c>
      <c r="B110" s="170" t="s">
        <v>817</v>
      </c>
      <c r="C110" s="168">
        <v>-15047</v>
      </c>
      <c r="D110" s="168">
        <v>2220</v>
      </c>
    </row>
    <row r="111" spans="1:5" ht="13.95" customHeight="1">
      <c r="A111" s="170" t="s">
        <v>546</v>
      </c>
      <c r="B111" s="170" t="s">
        <v>78</v>
      </c>
      <c r="C111" s="168">
        <v>-228</v>
      </c>
      <c r="D111" s="168">
        <v>-7188</v>
      </c>
    </row>
    <row r="112" spans="1:5" ht="13.95" customHeight="1">
      <c r="A112" s="170" t="s">
        <v>547</v>
      </c>
      <c r="B112" s="170" t="s">
        <v>564</v>
      </c>
      <c r="C112" s="168">
        <v>55282</v>
      </c>
      <c r="D112" s="168">
        <v>-5440</v>
      </c>
    </row>
    <row r="113" spans="1:4" ht="13.95" customHeight="1">
      <c r="A113" s="170" t="s">
        <v>237</v>
      </c>
      <c r="B113" s="170" t="s">
        <v>80</v>
      </c>
      <c r="C113" s="168">
        <v>-311449</v>
      </c>
      <c r="D113" s="168">
        <v>366499</v>
      </c>
    </row>
    <row r="114" spans="1:4" ht="13.95" customHeight="1">
      <c r="A114" s="170" t="s">
        <v>238</v>
      </c>
      <c r="B114" s="170" t="s">
        <v>81</v>
      </c>
      <c r="C114" s="168">
        <v>-8929</v>
      </c>
      <c r="D114" s="168">
        <v>5905</v>
      </c>
    </row>
    <row r="115" spans="1:4" ht="13.95" customHeight="1">
      <c r="A115" s="170" t="s">
        <v>239</v>
      </c>
      <c r="B115" s="170" t="s">
        <v>82</v>
      </c>
      <c r="C115" s="168">
        <v>1036886</v>
      </c>
      <c r="D115" s="168">
        <v>-1083890</v>
      </c>
    </row>
    <row r="116" spans="1:4" ht="13.95" customHeight="1">
      <c r="A116" s="170" t="s">
        <v>240</v>
      </c>
      <c r="B116" s="170" t="s">
        <v>565</v>
      </c>
      <c r="C116" s="168">
        <v>-85023</v>
      </c>
      <c r="D116" s="168">
        <v>77319</v>
      </c>
    </row>
    <row r="117" spans="1:4" ht="13.95" customHeight="1">
      <c r="A117" s="170" t="s">
        <v>241</v>
      </c>
      <c r="B117" s="170" t="s">
        <v>566</v>
      </c>
      <c r="C117" s="168">
        <v>-11127</v>
      </c>
      <c r="D117" s="168">
        <v>-100033</v>
      </c>
    </row>
    <row r="118" spans="1:4" ht="13.95" customHeight="1">
      <c r="A118" s="170" t="s">
        <v>242</v>
      </c>
      <c r="B118" s="170" t="s">
        <v>84</v>
      </c>
      <c r="C118" s="168">
        <v>1656</v>
      </c>
      <c r="D118" s="168">
        <v>16813</v>
      </c>
    </row>
    <row r="119" spans="1:4" ht="13.95" customHeight="1">
      <c r="A119" s="223" t="s">
        <v>548</v>
      </c>
      <c r="B119" s="223" t="s">
        <v>85</v>
      </c>
      <c r="C119" s="5">
        <v>975658</v>
      </c>
      <c r="D119" s="5">
        <v>690017</v>
      </c>
    </row>
    <row r="120" spans="1:4" ht="13.95" customHeight="1">
      <c r="A120" s="170" t="s">
        <v>691</v>
      </c>
      <c r="B120" s="170" t="s">
        <v>747</v>
      </c>
      <c r="C120" s="168">
        <v>4337</v>
      </c>
      <c r="D120" s="168">
        <v>1039</v>
      </c>
    </row>
    <row r="121" spans="1:4" ht="13.95" customHeight="1">
      <c r="A121" s="170" t="s">
        <v>787</v>
      </c>
      <c r="B121" s="170" t="s">
        <v>788</v>
      </c>
      <c r="C121" s="168">
        <v>5863</v>
      </c>
      <c r="D121" s="168">
        <v>13762</v>
      </c>
    </row>
    <row r="122" spans="1:4" ht="13.95" customHeight="1">
      <c r="A122" s="170" t="s">
        <v>749</v>
      </c>
      <c r="B122" s="170" t="s">
        <v>748</v>
      </c>
      <c r="C122" s="168">
        <v>-18033</v>
      </c>
      <c r="D122" s="168">
        <v>6890</v>
      </c>
    </row>
    <row r="123" spans="1:4" ht="13.95" customHeight="1">
      <c r="A123" s="222" t="s">
        <v>549</v>
      </c>
      <c r="B123" s="222" t="s">
        <v>569</v>
      </c>
      <c r="C123" s="5">
        <v>967825</v>
      </c>
      <c r="D123" s="5">
        <v>711708</v>
      </c>
    </row>
    <row r="124" spans="1:4" ht="13.95" customHeight="1">
      <c r="A124" s="222" t="s">
        <v>248</v>
      </c>
      <c r="B124" s="222" t="s">
        <v>88</v>
      </c>
      <c r="C124" s="5"/>
      <c r="D124" s="5"/>
    </row>
    <row r="125" spans="1:4" ht="13.95" customHeight="1">
      <c r="A125" s="223" t="s">
        <v>249</v>
      </c>
      <c r="B125" s="223" t="s">
        <v>89</v>
      </c>
      <c r="C125" s="5">
        <v>257135</v>
      </c>
      <c r="D125" s="5">
        <v>823545</v>
      </c>
    </row>
    <row r="126" spans="1:4" ht="13.95" customHeight="1">
      <c r="A126" s="170" t="s">
        <v>692</v>
      </c>
      <c r="B126" s="170" t="s">
        <v>487</v>
      </c>
      <c r="C126" s="168">
        <v>241</v>
      </c>
      <c r="D126" s="168">
        <v>22</v>
      </c>
    </row>
    <row r="127" spans="1:4" ht="13.95" customHeight="1">
      <c r="A127" s="170" t="s">
        <v>657</v>
      </c>
      <c r="B127" s="170" t="s">
        <v>654</v>
      </c>
      <c r="C127" s="168">
        <v>0</v>
      </c>
      <c r="D127" s="168">
        <v>0</v>
      </c>
    </row>
    <row r="128" spans="1:4" ht="13.95" customHeight="1">
      <c r="A128" s="170" t="s">
        <v>710</v>
      </c>
      <c r="B128" s="170" t="s">
        <v>705</v>
      </c>
      <c r="C128" s="168">
        <v>0</v>
      </c>
      <c r="D128" s="168">
        <v>0</v>
      </c>
    </row>
    <row r="129" spans="1:4" ht="13.95" customHeight="1">
      <c r="A129" s="170" t="s">
        <v>252</v>
      </c>
      <c r="B129" s="170" t="s">
        <v>92</v>
      </c>
      <c r="C129" s="168">
        <v>0</v>
      </c>
      <c r="D129" s="168">
        <v>0</v>
      </c>
    </row>
    <row r="130" spans="1:4" ht="13.95" customHeight="1">
      <c r="A130" s="170" t="s">
        <v>828</v>
      </c>
      <c r="B130" s="170" t="s">
        <v>823</v>
      </c>
      <c r="C130" s="168">
        <v>19</v>
      </c>
      <c r="D130" s="168">
        <v>0</v>
      </c>
    </row>
    <row r="131" spans="1:4" ht="13.95" customHeight="1">
      <c r="A131" s="170" t="s">
        <v>693</v>
      </c>
      <c r="B131" s="170" t="s">
        <v>615</v>
      </c>
      <c r="C131" s="168">
        <v>164368</v>
      </c>
      <c r="D131" s="168">
        <v>754581</v>
      </c>
    </row>
    <row r="132" spans="1:4" ht="13.95" customHeight="1">
      <c r="A132" s="170" t="s">
        <v>777</v>
      </c>
      <c r="B132" s="170" t="s">
        <v>789</v>
      </c>
      <c r="C132" s="168">
        <v>82715</v>
      </c>
      <c r="D132" s="168">
        <v>59426</v>
      </c>
    </row>
    <row r="133" spans="1:4" ht="13.95" customHeight="1">
      <c r="A133" s="170" t="s">
        <v>775</v>
      </c>
      <c r="B133" s="170" t="s">
        <v>779</v>
      </c>
      <c r="C133" s="168">
        <v>1703</v>
      </c>
      <c r="D133" s="168">
        <v>115</v>
      </c>
    </row>
    <row r="134" spans="1:4" ht="13.95" customHeight="1">
      <c r="A134" s="170" t="s">
        <v>790</v>
      </c>
      <c r="B134" s="170" t="s">
        <v>791</v>
      </c>
      <c r="C134" s="168">
        <v>7887</v>
      </c>
      <c r="D134" s="168">
        <v>1801</v>
      </c>
    </row>
    <row r="135" spans="1:4" ht="13.95" customHeight="1">
      <c r="A135" s="170" t="s">
        <v>552</v>
      </c>
      <c r="B135" s="170" t="s">
        <v>792</v>
      </c>
      <c r="C135" s="168">
        <v>202</v>
      </c>
      <c r="D135" s="168">
        <v>7600</v>
      </c>
    </row>
    <row r="136" spans="1:4" ht="13.95" customHeight="1">
      <c r="A136" s="223" t="s">
        <v>255</v>
      </c>
      <c r="B136" s="223" t="s">
        <v>94</v>
      </c>
      <c r="C136" s="5">
        <v>870930</v>
      </c>
      <c r="D136" s="5">
        <v>929931</v>
      </c>
    </row>
    <row r="137" spans="1:4" ht="13.95" customHeight="1">
      <c r="A137" s="170" t="s">
        <v>553</v>
      </c>
      <c r="B137" s="170" t="s">
        <v>793</v>
      </c>
      <c r="C137" s="168">
        <v>27969</v>
      </c>
      <c r="D137" s="168">
        <v>18516</v>
      </c>
    </row>
    <row r="138" spans="1:4" ht="13.95" customHeight="1">
      <c r="A138" s="170" t="s">
        <v>528</v>
      </c>
      <c r="B138" s="170" t="s">
        <v>416</v>
      </c>
      <c r="C138" s="168">
        <v>155401</v>
      </c>
      <c r="D138" s="168">
        <v>203076</v>
      </c>
    </row>
    <row r="139" spans="1:4" ht="13.95" customHeight="1">
      <c r="A139" s="170" t="s">
        <v>658</v>
      </c>
      <c r="B139" s="170" t="s">
        <v>655</v>
      </c>
      <c r="C139" s="168">
        <v>0</v>
      </c>
      <c r="D139" s="168">
        <v>0</v>
      </c>
    </row>
    <row r="140" spans="1:4" ht="13.95" customHeight="1">
      <c r="A140" s="170" t="s">
        <v>701</v>
      </c>
      <c r="B140" s="170" t="s">
        <v>794</v>
      </c>
      <c r="C140" s="168">
        <v>2085</v>
      </c>
      <c r="D140" s="168">
        <v>8336</v>
      </c>
    </row>
    <row r="141" spans="1:4" ht="13.95" customHeight="1">
      <c r="A141" s="170" t="s">
        <v>776</v>
      </c>
      <c r="B141" s="170" t="s">
        <v>780</v>
      </c>
      <c r="C141" s="168">
        <v>4340</v>
      </c>
      <c r="D141" s="168">
        <v>4500</v>
      </c>
    </row>
    <row r="142" spans="1:4" ht="13.95" customHeight="1">
      <c r="A142" s="170" t="s">
        <v>694</v>
      </c>
      <c r="B142" s="170" t="s">
        <v>628</v>
      </c>
      <c r="C142" s="168">
        <v>0</v>
      </c>
      <c r="D142" s="168">
        <v>0</v>
      </c>
    </row>
    <row r="143" spans="1:4" ht="13.95" customHeight="1">
      <c r="A143" s="170" t="s">
        <v>829</v>
      </c>
      <c r="B143" s="170" t="s">
        <v>824</v>
      </c>
      <c r="C143" s="168">
        <v>19306</v>
      </c>
      <c r="D143" s="168">
        <v>0</v>
      </c>
    </row>
    <row r="144" spans="1:4" ht="13.95" customHeight="1">
      <c r="A144" s="170" t="s">
        <v>682</v>
      </c>
      <c r="B144" s="170" t="s">
        <v>676</v>
      </c>
      <c r="C144" s="168">
        <v>0</v>
      </c>
      <c r="D144" s="168">
        <v>0</v>
      </c>
    </row>
    <row r="145" spans="1:12" ht="13.95" customHeight="1">
      <c r="A145" s="170" t="s">
        <v>695</v>
      </c>
      <c r="B145" s="170" t="s">
        <v>572</v>
      </c>
      <c r="C145" s="168">
        <v>265000</v>
      </c>
      <c r="D145" s="168">
        <v>486054</v>
      </c>
    </row>
    <row r="146" spans="1:12" ht="13.95" customHeight="1">
      <c r="A146" s="170" t="s">
        <v>777</v>
      </c>
      <c r="B146" s="170" t="s">
        <v>781</v>
      </c>
      <c r="C146" s="168">
        <v>396829</v>
      </c>
      <c r="D146" s="168">
        <v>209441</v>
      </c>
    </row>
    <row r="147" spans="1:12" ht="13.95" customHeight="1">
      <c r="A147" s="170" t="s">
        <v>830</v>
      </c>
      <c r="B147" s="170" t="s">
        <v>825</v>
      </c>
      <c r="C147" s="168">
        <v>0</v>
      </c>
      <c r="D147" s="168">
        <v>0</v>
      </c>
    </row>
    <row r="148" spans="1:12" ht="13.95" customHeight="1">
      <c r="A148" s="170" t="s">
        <v>259</v>
      </c>
      <c r="B148" s="170" t="s">
        <v>98</v>
      </c>
      <c r="C148" s="168">
        <v>0</v>
      </c>
      <c r="D148" s="168">
        <v>8</v>
      </c>
    </row>
    <row r="149" spans="1:12" ht="13.95" customHeight="1">
      <c r="A149" s="222" t="s">
        <v>555</v>
      </c>
      <c r="B149" s="222" t="s">
        <v>573</v>
      </c>
      <c r="C149" s="5">
        <v>-613795</v>
      </c>
      <c r="D149" s="5">
        <v>-106386</v>
      </c>
    </row>
    <row r="150" spans="1:12" ht="13.95" customHeight="1">
      <c r="A150" s="222" t="s">
        <v>261</v>
      </c>
      <c r="B150" s="222" t="s">
        <v>580</v>
      </c>
      <c r="C150" s="5"/>
      <c r="D150" s="5"/>
    </row>
    <row r="151" spans="1:12" ht="13.95" customHeight="1">
      <c r="A151" s="223" t="s">
        <v>249</v>
      </c>
      <c r="B151" s="223" t="s">
        <v>89</v>
      </c>
      <c r="C151" s="5">
        <v>2189</v>
      </c>
      <c r="D151" s="5">
        <v>126124</v>
      </c>
    </row>
    <row r="152" spans="1:12" ht="13.95" customHeight="1">
      <c r="A152" s="170" t="s">
        <v>805</v>
      </c>
      <c r="B152" s="170" t="s">
        <v>806</v>
      </c>
      <c r="C152" s="168">
        <v>2149</v>
      </c>
      <c r="D152" s="168">
        <v>126124</v>
      </c>
    </row>
    <row r="153" spans="1:12" ht="13.95" customHeight="1">
      <c r="A153" s="170" t="s">
        <v>215</v>
      </c>
      <c r="B153" s="170" t="s">
        <v>60</v>
      </c>
      <c r="C153" s="168">
        <v>0</v>
      </c>
      <c r="D153" s="168">
        <v>0</v>
      </c>
    </row>
    <row r="154" spans="1:12" ht="13.95" customHeight="1">
      <c r="A154" s="170" t="s">
        <v>714</v>
      </c>
      <c r="B154" s="170" t="s">
        <v>707</v>
      </c>
      <c r="C154" s="168">
        <v>40</v>
      </c>
      <c r="D154" s="168">
        <v>0</v>
      </c>
    </row>
    <row r="155" spans="1:12" ht="13.95" customHeight="1">
      <c r="A155" s="170" t="s">
        <v>659</v>
      </c>
      <c r="B155" s="170" t="s">
        <v>111</v>
      </c>
      <c r="C155" s="168">
        <v>0</v>
      </c>
      <c r="D155" s="168">
        <v>0</v>
      </c>
    </row>
    <row r="156" spans="1:12" ht="13.95" customHeight="1">
      <c r="A156" s="223" t="s">
        <v>255</v>
      </c>
      <c r="B156" s="223" t="s">
        <v>94</v>
      </c>
      <c r="C156" s="5">
        <v>507968</v>
      </c>
      <c r="D156" s="5">
        <v>217517</v>
      </c>
    </row>
    <row r="157" spans="1:12" ht="13.95" customHeight="1">
      <c r="A157" s="170" t="s">
        <v>629</v>
      </c>
      <c r="B157" s="170" t="s">
        <v>628</v>
      </c>
      <c r="C157" s="168">
        <v>0</v>
      </c>
      <c r="D157" s="168">
        <v>0</v>
      </c>
      <c r="L157" s="247"/>
    </row>
    <row r="158" spans="1:12" ht="13.95" customHeight="1">
      <c r="A158" s="170" t="s">
        <v>696</v>
      </c>
      <c r="B158" s="170" t="s">
        <v>105</v>
      </c>
      <c r="C158" s="168">
        <v>503694</v>
      </c>
      <c r="D158" s="168">
        <v>0</v>
      </c>
      <c r="L158" s="247"/>
    </row>
    <row r="159" spans="1:12" ht="13.95" customHeight="1">
      <c r="A159" s="170" t="s">
        <v>795</v>
      </c>
      <c r="B159" s="170" t="s">
        <v>831</v>
      </c>
      <c r="C159" s="168">
        <v>0</v>
      </c>
      <c r="D159" s="168">
        <v>214259</v>
      </c>
      <c r="L159" s="247"/>
    </row>
    <row r="160" spans="1:12" ht="15" customHeight="1">
      <c r="A160" s="170" t="s">
        <v>715</v>
      </c>
      <c r="B160" s="170" t="s">
        <v>708</v>
      </c>
      <c r="C160" s="168">
        <v>3733</v>
      </c>
      <c r="D160" s="168">
        <v>2857</v>
      </c>
    </row>
    <row r="161" spans="1:11" ht="13.95" customHeight="1">
      <c r="A161" s="170" t="s">
        <v>659</v>
      </c>
      <c r="B161" s="170" t="s">
        <v>111</v>
      </c>
      <c r="C161" s="168">
        <v>541</v>
      </c>
      <c r="D161" s="168">
        <v>401</v>
      </c>
    </row>
    <row r="162" spans="1:11" ht="13.95" customHeight="1">
      <c r="A162" s="222" t="s">
        <v>558</v>
      </c>
      <c r="B162" s="222" t="s">
        <v>575</v>
      </c>
      <c r="C162" s="5">
        <v>-505779</v>
      </c>
      <c r="D162" s="5">
        <v>-91393</v>
      </c>
    </row>
    <row r="163" spans="1:11" ht="13.95" customHeight="1">
      <c r="A163" s="222" t="s">
        <v>559</v>
      </c>
      <c r="B163" s="222" t="s">
        <v>576</v>
      </c>
      <c r="C163" s="5">
        <v>-151749</v>
      </c>
      <c r="D163" s="5">
        <v>513929</v>
      </c>
    </row>
    <row r="164" spans="1:11" ht="13.95" customHeight="1">
      <c r="A164" s="222" t="s">
        <v>560</v>
      </c>
      <c r="B164" s="222" t="s">
        <v>577</v>
      </c>
      <c r="C164" s="5">
        <v>-151749</v>
      </c>
      <c r="D164" s="5">
        <v>513929</v>
      </c>
    </row>
    <row r="165" spans="1:11" ht="13.95" customHeight="1">
      <c r="A165" s="222" t="s">
        <v>561</v>
      </c>
      <c r="B165" s="222" t="s">
        <v>578</v>
      </c>
      <c r="C165" s="5">
        <v>563335</v>
      </c>
      <c r="D165" s="5">
        <v>49406</v>
      </c>
    </row>
    <row r="166" spans="1:11" ht="13.95" customHeight="1">
      <c r="A166" s="222" t="s">
        <v>562</v>
      </c>
      <c r="B166" s="222" t="s">
        <v>579</v>
      </c>
      <c r="C166" s="5">
        <v>411586</v>
      </c>
      <c r="D166" s="5">
        <v>563335</v>
      </c>
    </row>
    <row r="167" spans="1:11" ht="13.95" customHeight="1">
      <c r="A167" s="261" t="s">
        <v>541</v>
      </c>
      <c r="B167" s="149"/>
      <c r="C167" s="150"/>
      <c r="D167" s="150"/>
    </row>
    <row r="168" spans="1:11" ht="13.95" customHeight="1">
      <c r="A168" s="261"/>
      <c r="B168" s="149"/>
      <c r="C168" s="150"/>
      <c r="D168" s="150"/>
    </row>
    <row r="169" spans="1:11" ht="24">
      <c r="A169" s="248" t="s">
        <v>761</v>
      </c>
      <c r="B169" s="249" t="s">
        <v>604</v>
      </c>
      <c r="C169" s="312" t="s">
        <v>835</v>
      </c>
      <c r="D169" s="313"/>
      <c r="E169" s="313"/>
      <c r="F169" s="314"/>
      <c r="H169" s="312" t="s">
        <v>832</v>
      </c>
      <c r="I169" s="313"/>
      <c r="J169" s="313"/>
      <c r="K169" s="314"/>
    </row>
    <row r="170" spans="1:11" ht="48">
      <c r="A170" s="315" t="s">
        <v>403</v>
      </c>
      <c r="B170" s="316" t="s">
        <v>118</v>
      </c>
      <c r="C170" s="326" t="s">
        <v>413</v>
      </c>
      <c r="D170" s="326" t="s">
        <v>414</v>
      </c>
      <c r="E170" s="262" t="s">
        <v>120</v>
      </c>
      <c r="F170" s="262" t="s">
        <v>121</v>
      </c>
      <c r="H170" s="326" t="s">
        <v>413</v>
      </c>
      <c r="I170" s="326" t="s">
        <v>414</v>
      </c>
      <c r="J170" s="262" t="s">
        <v>120</v>
      </c>
      <c r="K170" s="262" t="s">
        <v>121</v>
      </c>
    </row>
    <row r="171" spans="1:11" ht="60">
      <c r="A171" s="315"/>
      <c r="B171" s="316"/>
      <c r="C171" s="327"/>
      <c r="D171" s="327"/>
      <c r="E171" s="262" t="s">
        <v>586</v>
      </c>
      <c r="F171" s="262" t="s">
        <v>285</v>
      </c>
      <c r="H171" s="327"/>
      <c r="I171" s="327"/>
      <c r="J171" s="262" t="s">
        <v>586</v>
      </c>
      <c r="K171" s="262" t="s">
        <v>285</v>
      </c>
    </row>
    <row r="172" spans="1:11" ht="13.95" customHeight="1">
      <c r="A172" s="172" t="s">
        <v>151</v>
      </c>
      <c r="B172" s="222" t="s">
        <v>0</v>
      </c>
      <c r="C172" s="225">
        <v>701739</v>
      </c>
      <c r="D172" s="225">
        <v>199983</v>
      </c>
      <c r="E172" s="225">
        <v>-13550</v>
      </c>
      <c r="F172" s="225">
        <v>888172</v>
      </c>
      <c r="H172" s="225">
        <v>1895913</v>
      </c>
      <c r="I172" s="225">
        <v>343748</v>
      </c>
      <c r="J172" s="225">
        <v>-100786</v>
      </c>
      <c r="K172" s="225">
        <v>2138875</v>
      </c>
    </row>
    <row r="173" spans="1:11" ht="13.95" customHeight="1">
      <c r="A173" s="175" t="s">
        <v>152</v>
      </c>
      <c r="B173" s="217" t="s">
        <v>1</v>
      </c>
      <c r="C173" s="163">
        <v>678507</v>
      </c>
      <c r="D173" s="163">
        <v>8264</v>
      </c>
      <c r="E173" s="163">
        <v>4793</v>
      </c>
      <c r="F173" s="163">
        <v>691564</v>
      </c>
      <c r="H173" s="163">
        <v>1786145</v>
      </c>
      <c r="I173" s="163">
        <v>12937</v>
      </c>
      <c r="J173" s="163">
        <v>40850</v>
      </c>
      <c r="K173" s="163">
        <v>1839932</v>
      </c>
    </row>
    <row r="174" spans="1:11" ht="13.95" customHeight="1">
      <c r="A174" s="175" t="s">
        <v>153</v>
      </c>
      <c r="B174" s="217" t="s">
        <v>2</v>
      </c>
      <c r="C174" s="163">
        <v>8103</v>
      </c>
      <c r="D174" s="163">
        <v>286</v>
      </c>
      <c r="E174" s="163">
        <v>-2524</v>
      </c>
      <c r="F174" s="163">
        <v>5865</v>
      </c>
      <c r="H174" s="163">
        <v>5251</v>
      </c>
      <c r="I174" s="163">
        <v>132</v>
      </c>
      <c r="J174" s="163">
        <v>-3141</v>
      </c>
      <c r="K174" s="163">
        <v>2242</v>
      </c>
    </row>
    <row r="175" spans="1:11" ht="13.95" customHeight="1">
      <c r="A175" s="175" t="s">
        <v>154</v>
      </c>
      <c r="B175" s="217" t="s">
        <v>3</v>
      </c>
      <c r="C175" s="163">
        <v>15129</v>
      </c>
      <c r="D175" s="163">
        <v>191433</v>
      </c>
      <c r="E175" s="163">
        <v>-15819</v>
      </c>
      <c r="F175" s="163">
        <v>190743</v>
      </c>
      <c r="H175" s="163">
        <v>104517</v>
      </c>
      <c r="I175" s="163">
        <v>330679</v>
      </c>
      <c r="J175" s="163">
        <v>-138495</v>
      </c>
      <c r="K175" s="163">
        <v>296701</v>
      </c>
    </row>
    <row r="176" spans="1:11" ht="13.95" customHeight="1">
      <c r="A176" s="172" t="s">
        <v>155</v>
      </c>
      <c r="B176" s="222" t="s">
        <v>630</v>
      </c>
      <c r="C176" s="225">
        <v>118547</v>
      </c>
      <c r="D176" s="225">
        <v>144458</v>
      </c>
      <c r="E176" s="225">
        <v>-12771</v>
      </c>
      <c r="F176" s="225">
        <v>250234</v>
      </c>
      <c r="H176" s="225">
        <v>347436</v>
      </c>
      <c r="I176" s="225">
        <v>243653</v>
      </c>
      <c r="J176" s="225">
        <v>-99725</v>
      </c>
      <c r="K176" s="225">
        <v>491364</v>
      </c>
    </row>
    <row r="177" spans="1:11" ht="13.95" customHeight="1">
      <c r="A177" s="175" t="s">
        <v>156</v>
      </c>
      <c r="B177" s="217" t="s">
        <v>5</v>
      </c>
      <c r="C177" s="163">
        <v>104933</v>
      </c>
      <c r="D177" s="163">
        <v>4236</v>
      </c>
      <c r="E177" s="163">
        <v>-1778</v>
      </c>
      <c r="F177" s="163">
        <v>107391</v>
      </c>
      <c r="H177" s="163">
        <v>252340</v>
      </c>
      <c r="I177" s="163">
        <v>5963</v>
      </c>
      <c r="J177" s="163">
        <v>-2198</v>
      </c>
      <c r="K177" s="163">
        <v>256105</v>
      </c>
    </row>
    <row r="178" spans="1:11" ht="13.95" customHeight="1">
      <c r="A178" s="175" t="s">
        <v>687</v>
      </c>
      <c r="B178" s="217" t="s">
        <v>6</v>
      </c>
      <c r="C178" s="163">
        <v>13614</v>
      </c>
      <c r="D178" s="163">
        <v>140222</v>
      </c>
      <c r="E178" s="163">
        <v>-10993</v>
      </c>
      <c r="F178" s="163">
        <v>142843</v>
      </c>
      <c r="H178" s="163">
        <v>95096</v>
      </c>
      <c r="I178" s="163">
        <v>237690</v>
      </c>
      <c r="J178" s="163">
        <v>-97527</v>
      </c>
      <c r="K178" s="163">
        <v>235259</v>
      </c>
    </row>
    <row r="179" spans="1:11" ht="13.95" customHeight="1">
      <c r="A179" s="176" t="s">
        <v>158</v>
      </c>
      <c r="B179" s="226" t="s">
        <v>735</v>
      </c>
      <c r="C179" s="225">
        <v>583192</v>
      </c>
      <c r="D179" s="225">
        <v>55525</v>
      </c>
      <c r="E179" s="225">
        <v>-779</v>
      </c>
      <c r="F179" s="225">
        <v>637938</v>
      </c>
      <c r="H179" s="225">
        <v>1548477</v>
      </c>
      <c r="I179" s="225">
        <v>100095</v>
      </c>
      <c r="J179" s="225">
        <v>-1061</v>
      </c>
      <c r="K179" s="225">
        <v>1647511</v>
      </c>
    </row>
    <row r="180" spans="1:11" ht="13.95" customHeight="1">
      <c r="A180" s="173" t="s">
        <v>160</v>
      </c>
      <c r="B180" s="162" t="s">
        <v>9</v>
      </c>
      <c r="C180" s="163">
        <v>239160</v>
      </c>
      <c r="D180" s="163">
        <v>60382</v>
      </c>
      <c r="E180" s="163">
        <v>-317</v>
      </c>
      <c r="F180" s="163">
        <v>299225</v>
      </c>
      <c r="H180" s="163">
        <v>341633</v>
      </c>
      <c r="I180" s="163">
        <v>67344</v>
      </c>
      <c r="J180" s="163">
        <v>-961</v>
      </c>
      <c r="K180" s="163">
        <v>408016</v>
      </c>
    </row>
    <row r="181" spans="1:11" ht="13.95" customHeight="1">
      <c r="A181" s="173" t="s">
        <v>161</v>
      </c>
      <c r="B181" s="162" t="s">
        <v>10</v>
      </c>
      <c r="C181" s="163">
        <v>65413</v>
      </c>
      <c r="D181" s="163">
        <v>6735</v>
      </c>
      <c r="E181" s="163">
        <v>-199</v>
      </c>
      <c r="F181" s="163">
        <v>71949</v>
      </c>
      <c r="H181" s="163">
        <v>59426</v>
      </c>
      <c r="I181" s="163">
        <v>7195</v>
      </c>
      <c r="J181" s="163">
        <v>-186</v>
      </c>
      <c r="K181" s="163">
        <v>66435</v>
      </c>
    </row>
    <row r="182" spans="1:11" ht="13.95" customHeight="1">
      <c r="A182" s="173" t="s">
        <v>159</v>
      </c>
      <c r="B182" s="162" t="s">
        <v>8</v>
      </c>
      <c r="C182" s="163">
        <v>18999</v>
      </c>
      <c r="D182" s="163">
        <v>1640</v>
      </c>
      <c r="E182" s="163">
        <v>-3263</v>
      </c>
      <c r="F182" s="163">
        <v>17376</v>
      </c>
      <c r="H182" s="163">
        <v>8835</v>
      </c>
      <c r="I182" s="163">
        <v>1469</v>
      </c>
      <c r="J182" s="163">
        <v>-1769</v>
      </c>
      <c r="K182" s="163">
        <v>8535</v>
      </c>
    </row>
    <row r="183" spans="1:11" ht="13.95" customHeight="1">
      <c r="A183" s="173" t="s">
        <v>162</v>
      </c>
      <c r="B183" s="162" t="s">
        <v>11</v>
      </c>
      <c r="C183" s="163">
        <v>34065</v>
      </c>
      <c r="D183" s="163">
        <v>20609</v>
      </c>
      <c r="E183" s="163">
        <v>-3443</v>
      </c>
      <c r="F183" s="163">
        <v>51231</v>
      </c>
      <c r="H183" s="163">
        <v>25243</v>
      </c>
      <c r="I183" s="163">
        <v>813</v>
      </c>
      <c r="J183" s="163">
        <v>-1635</v>
      </c>
      <c r="K183" s="163">
        <v>24421</v>
      </c>
    </row>
    <row r="184" spans="1:11" ht="13.95" customHeight="1">
      <c r="A184" s="173" t="s">
        <v>688</v>
      </c>
      <c r="B184" s="162" t="s">
        <v>639</v>
      </c>
      <c r="C184" s="163">
        <v>-6</v>
      </c>
      <c r="D184" s="163">
        <v>0</v>
      </c>
      <c r="E184" s="163">
        <v>0</v>
      </c>
      <c r="F184" s="163">
        <v>-6</v>
      </c>
      <c r="H184" s="163">
        <v>-97</v>
      </c>
      <c r="I184" s="163">
        <v>0</v>
      </c>
      <c r="J184" s="163">
        <v>0</v>
      </c>
      <c r="K184" s="163">
        <v>-97</v>
      </c>
    </row>
    <row r="185" spans="1:11" ht="13.95" customHeight="1">
      <c r="A185" s="176" t="s">
        <v>163</v>
      </c>
      <c r="B185" s="226" t="s">
        <v>736</v>
      </c>
      <c r="C185" s="225">
        <v>263547</v>
      </c>
      <c r="D185" s="225">
        <v>-30561</v>
      </c>
      <c r="E185" s="225">
        <v>-83</v>
      </c>
      <c r="F185" s="225">
        <v>232903</v>
      </c>
      <c r="H185" s="225">
        <v>1130913</v>
      </c>
      <c r="I185" s="225">
        <v>26212</v>
      </c>
      <c r="J185" s="225">
        <v>-48</v>
      </c>
      <c r="K185" s="225">
        <v>1157077</v>
      </c>
    </row>
    <row r="186" spans="1:11" ht="13.95" customHeight="1">
      <c r="A186" s="173" t="s">
        <v>164</v>
      </c>
      <c r="B186" s="162" t="s">
        <v>13</v>
      </c>
      <c r="C186" s="163">
        <v>3831</v>
      </c>
      <c r="D186" s="163">
        <v>5692</v>
      </c>
      <c r="E186" s="163">
        <v>0</v>
      </c>
      <c r="F186" s="163">
        <v>9523</v>
      </c>
      <c r="H186" s="163">
        <v>15912</v>
      </c>
      <c r="I186" s="163">
        <v>1169</v>
      </c>
      <c r="J186" s="163">
        <v>0</v>
      </c>
      <c r="K186" s="163">
        <v>17081</v>
      </c>
    </row>
    <row r="187" spans="1:11" ht="13.95" customHeight="1">
      <c r="A187" s="173" t="s">
        <v>165</v>
      </c>
      <c r="B187" s="162" t="s">
        <v>14</v>
      </c>
      <c r="C187" s="163">
        <v>15036</v>
      </c>
      <c r="D187" s="163">
        <v>8380</v>
      </c>
      <c r="E187" s="163">
        <v>-98</v>
      </c>
      <c r="F187" s="163">
        <v>23318</v>
      </c>
      <c r="H187" s="163">
        <v>6278</v>
      </c>
      <c r="I187" s="163">
        <v>3032</v>
      </c>
      <c r="J187" s="163">
        <v>-101</v>
      </c>
      <c r="K187" s="163">
        <v>9209</v>
      </c>
    </row>
    <row r="188" spans="1:11" ht="13.95" customHeight="1">
      <c r="A188" s="176" t="s">
        <v>503</v>
      </c>
      <c r="B188" s="226" t="s">
        <v>737</v>
      </c>
      <c r="C188" s="225">
        <v>252342</v>
      </c>
      <c r="D188" s="225">
        <v>-33249</v>
      </c>
      <c r="E188" s="225">
        <v>15</v>
      </c>
      <c r="F188" s="225">
        <v>219108</v>
      </c>
      <c r="H188" s="225">
        <v>1140547</v>
      </c>
      <c r="I188" s="225">
        <v>24349</v>
      </c>
      <c r="J188" s="225">
        <v>53</v>
      </c>
      <c r="K188" s="225">
        <v>1164949</v>
      </c>
    </row>
    <row r="189" spans="1:11" ht="13.95" customHeight="1">
      <c r="A189" s="173" t="s">
        <v>168</v>
      </c>
      <c r="B189" s="162" t="s">
        <v>17</v>
      </c>
      <c r="C189" s="163">
        <v>13664</v>
      </c>
      <c r="D189" s="163">
        <v>-3458</v>
      </c>
      <c r="E189" s="163">
        <v>-6</v>
      </c>
      <c r="F189" s="163">
        <v>10200</v>
      </c>
      <c r="H189" s="163">
        <v>11097</v>
      </c>
      <c r="I189" s="163">
        <v>3694</v>
      </c>
      <c r="J189" s="163">
        <v>10</v>
      </c>
      <c r="K189" s="163">
        <v>14801</v>
      </c>
    </row>
    <row r="190" spans="1:11" ht="13.95" customHeight="1">
      <c r="A190" s="176" t="s">
        <v>232</v>
      </c>
      <c r="B190" s="226" t="s">
        <v>738</v>
      </c>
      <c r="C190" s="225">
        <v>238678</v>
      </c>
      <c r="D190" s="225">
        <v>-29791</v>
      </c>
      <c r="E190" s="225">
        <v>21</v>
      </c>
      <c r="F190" s="225">
        <v>208908</v>
      </c>
      <c r="H190" s="225">
        <v>1129450</v>
      </c>
      <c r="I190" s="225">
        <v>20655</v>
      </c>
      <c r="J190" s="225">
        <v>43</v>
      </c>
      <c r="K190" s="225">
        <v>1150148</v>
      </c>
    </row>
    <row r="191" spans="1:11" ht="13.95" customHeight="1">
      <c r="A191" s="173"/>
      <c r="B191" s="162"/>
      <c r="C191" s="163"/>
      <c r="D191" s="163"/>
      <c r="E191" s="163"/>
      <c r="F191" s="163"/>
      <c r="H191" s="163"/>
      <c r="I191" s="163"/>
      <c r="J191" s="163"/>
      <c r="K191" s="163"/>
    </row>
    <row r="192" spans="1:11" ht="13.95" customHeight="1">
      <c r="A192" s="176" t="s">
        <v>505</v>
      </c>
      <c r="B192" s="226" t="s">
        <v>739</v>
      </c>
      <c r="C192" s="225">
        <v>238678</v>
      </c>
      <c r="D192" s="225">
        <v>-29791</v>
      </c>
      <c r="E192" s="225">
        <v>21</v>
      </c>
      <c r="F192" s="225">
        <v>208908</v>
      </c>
      <c r="H192" s="225">
        <v>1129450</v>
      </c>
      <c r="I192" s="225">
        <v>20655</v>
      </c>
      <c r="J192" s="225">
        <v>43</v>
      </c>
      <c r="K192" s="225">
        <v>1150148</v>
      </c>
    </row>
    <row r="193" spans="1:12" s="247" customFormat="1" ht="11.4" customHeight="1">
      <c r="A193" s="268" t="s">
        <v>541</v>
      </c>
    </row>
    <row r="196" spans="1:12" ht="24">
      <c r="A196" s="248" t="s">
        <v>762</v>
      </c>
      <c r="B196" s="248" t="s">
        <v>438</v>
      </c>
      <c r="C196" s="312">
        <v>44561</v>
      </c>
      <c r="D196" s="313"/>
      <c r="E196" s="313"/>
      <c r="F196" s="314"/>
      <c r="H196" s="312" t="s">
        <v>813</v>
      </c>
      <c r="I196" s="313"/>
      <c r="J196" s="313"/>
      <c r="K196" s="314"/>
    </row>
    <row r="197" spans="1:12" ht="48">
      <c r="A197" s="319" t="s">
        <v>203</v>
      </c>
      <c r="B197" s="319" t="s">
        <v>73</v>
      </c>
      <c r="C197" s="326" t="s">
        <v>413</v>
      </c>
      <c r="D197" s="326" t="s">
        <v>414</v>
      </c>
      <c r="E197" s="262" t="s">
        <v>120</v>
      </c>
      <c r="F197" s="262" t="s">
        <v>121</v>
      </c>
      <c r="H197" s="326" t="s">
        <v>413</v>
      </c>
      <c r="I197" s="326" t="s">
        <v>414</v>
      </c>
      <c r="J197" s="262" t="s">
        <v>120</v>
      </c>
      <c r="K197" s="262" t="s">
        <v>121</v>
      </c>
    </row>
    <row r="198" spans="1:12" ht="60">
      <c r="A198" s="320"/>
      <c r="B198" s="320"/>
      <c r="C198" s="327"/>
      <c r="D198" s="327"/>
      <c r="E198" s="262" t="s">
        <v>586</v>
      </c>
      <c r="F198" s="262" t="s">
        <v>285</v>
      </c>
      <c r="H198" s="327"/>
      <c r="I198" s="327"/>
      <c r="J198" s="262" t="s">
        <v>586</v>
      </c>
      <c r="K198" s="262" t="s">
        <v>285</v>
      </c>
    </row>
    <row r="199" spans="1:12" ht="13.95" customHeight="1">
      <c r="A199" s="222" t="s">
        <v>181</v>
      </c>
      <c r="B199" s="222" t="s">
        <v>488</v>
      </c>
      <c r="C199" s="227">
        <v>906304</v>
      </c>
      <c r="D199" s="227">
        <v>17860</v>
      </c>
      <c r="E199" s="227">
        <v>-18318</v>
      </c>
      <c r="F199" s="227">
        <v>905846</v>
      </c>
      <c r="H199" s="227">
        <v>744444</v>
      </c>
      <c r="I199" s="227">
        <v>32750</v>
      </c>
      <c r="J199" s="227">
        <v>-17195</v>
      </c>
      <c r="K199" s="227">
        <v>759999</v>
      </c>
    </row>
    <row r="200" spans="1:12" ht="13.95" customHeight="1">
      <c r="A200" s="162" t="s">
        <v>182</v>
      </c>
      <c r="B200" s="162" t="s">
        <v>27</v>
      </c>
      <c r="C200" s="163">
        <v>100882</v>
      </c>
      <c r="D200" s="163">
        <v>5316</v>
      </c>
      <c r="E200" s="163">
        <v>9036</v>
      </c>
      <c r="F200" s="163">
        <v>115234</v>
      </c>
      <c r="H200" s="163">
        <v>102971</v>
      </c>
      <c r="I200" s="163">
        <v>4185</v>
      </c>
      <c r="J200" s="163">
        <v>-1807</v>
      </c>
      <c r="K200" s="163">
        <v>105349</v>
      </c>
    </row>
    <row r="201" spans="1:12" ht="13.95" customHeight="1">
      <c r="A201" s="162" t="s">
        <v>527</v>
      </c>
      <c r="B201" s="162" t="s">
        <v>475</v>
      </c>
      <c r="C201" s="163">
        <v>58382</v>
      </c>
      <c r="D201" s="163">
        <v>11</v>
      </c>
      <c r="E201" s="163">
        <v>0</v>
      </c>
      <c r="F201" s="163">
        <v>58393</v>
      </c>
      <c r="H201" s="163">
        <v>59576</v>
      </c>
      <c r="I201" s="163">
        <v>214</v>
      </c>
      <c r="J201" s="163">
        <v>0</v>
      </c>
      <c r="K201" s="163">
        <v>59790</v>
      </c>
    </row>
    <row r="202" spans="1:12" ht="13.95" customHeight="1">
      <c r="A202" s="162" t="s">
        <v>528</v>
      </c>
      <c r="B202" s="162" t="s">
        <v>416</v>
      </c>
      <c r="C202" s="163">
        <v>347802</v>
      </c>
      <c r="D202" s="163">
        <v>2318</v>
      </c>
      <c r="E202" s="163">
        <v>75</v>
      </c>
      <c r="F202" s="163">
        <v>350195</v>
      </c>
      <c r="H202" s="163">
        <v>384601</v>
      </c>
      <c r="I202" s="163">
        <v>22210</v>
      </c>
      <c r="J202" s="163">
        <v>-13</v>
      </c>
      <c r="K202" s="163">
        <v>406798</v>
      </c>
    </row>
    <row r="203" spans="1:12" ht="13.95" customHeight="1">
      <c r="A203" s="162" t="s">
        <v>184</v>
      </c>
      <c r="B203" s="162" t="s">
        <v>29</v>
      </c>
      <c r="C203" s="163">
        <v>56438</v>
      </c>
      <c r="D203" s="163">
        <v>0</v>
      </c>
      <c r="E203" s="163">
        <v>0</v>
      </c>
      <c r="F203" s="163">
        <v>56438</v>
      </c>
      <c r="H203" s="163">
        <v>56438</v>
      </c>
      <c r="I203" s="163">
        <v>0</v>
      </c>
      <c r="J203" s="163">
        <v>0</v>
      </c>
      <c r="K203" s="163">
        <v>56438</v>
      </c>
    </row>
    <row r="204" spans="1:12" ht="13.95" customHeight="1">
      <c r="A204" s="162" t="s">
        <v>679</v>
      </c>
      <c r="B204" s="162" t="s">
        <v>30</v>
      </c>
      <c r="C204" s="163">
        <v>61436</v>
      </c>
      <c r="D204" s="163">
        <v>0</v>
      </c>
      <c r="E204" s="163">
        <v>-12448</v>
      </c>
      <c r="F204" s="163">
        <v>48988</v>
      </c>
      <c r="H204" s="163">
        <v>48841</v>
      </c>
      <c r="I204" s="163">
        <v>0</v>
      </c>
      <c r="J204" s="163">
        <v>0</v>
      </c>
      <c r="K204" s="163">
        <v>48841</v>
      </c>
    </row>
    <row r="205" spans="1:12" ht="13.95" customHeight="1">
      <c r="A205" s="162" t="s">
        <v>186</v>
      </c>
      <c r="B205" s="162" t="s">
        <v>31</v>
      </c>
      <c r="C205" s="163">
        <v>14978</v>
      </c>
      <c r="D205" s="163">
        <v>0</v>
      </c>
      <c r="E205" s="163">
        <v>-14978</v>
      </c>
      <c r="F205" s="163">
        <v>0</v>
      </c>
      <c r="H205" s="163">
        <v>15079</v>
      </c>
      <c r="I205" s="163">
        <v>0</v>
      </c>
      <c r="J205" s="163">
        <v>-15079</v>
      </c>
      <c r="K205" s="163">
        <v>0</v>
      </c>
    </row>
    <row r="206" spans="1:12" ht="13.95" customHeight="1">
      <c r="A206" s="162" t="s">
        <v>626</v>
      </c>
      <c r="B206" s="162" t="s">
        <v>632</v>
      </c>
      <c r="C206" s="163">
        <v>38520</v>
      </c>
      <c r="D206" s="163">
        <v>0</v>
      </c>
      <c r="E206" s="163">
        <v>0</v>
      </c>
      <c r="F206" s="163">
        <v>38520</v>
      </c>
      <c r="H206" s="163">
        <v>8195</v>
      </c>
      <c r="I206" s="163">
        <v>0</v>
      </c>
      <c r="J206" s="163">
        <v>0</v>
      </c>
      <c r="K206" s="163">
        <v>8195</v>
      </c>
    </row>
    <row r="207" spans="1:12" ht="13.95" customHeight="1">
      <c r="A207" s="162" t="s">
        <v>189</v>
      </c>
      <c r="B207" s="162" t="s">
        <v>34</v>
      </c>
      <c r="C207" s="163">
        <v>178540</v>
      </c>
      <c r="D207" s="163">
        <v>0</v>
      </c>
      <c r="E207" s="163">
        <v>0</v>
      </c>
      <c r="F207" s="163">
        <v>178540</v>
      </c>
      <c r="H207" s="163">
        <v>51588</v>
      </c>
      <c r="I207" s="163">
        <v>0</v>
      </c>
      <c r="J207" s="163">
        <v>0</v>
      </c>
      <c r="K207" s="163">
        <v>51588</v>
      </c>
    </row>
    <row r="208" spans="1:12" s="263" customFormat="1" ht="13.95" customHeight="1">
      <c r="A208" s="162" t="s">
        <v>199</v>
      </c>
      <c r="B208" s="199" t="s">
        <v>44</v>
      </c>
      <c r="C208" s="163">
        <v>4741</v>
      </c>
      <c r="D208" s="163">
        <v>6693</v>
      </c>
      <c r="E208" s="163">
        <v>0</v>
      </c>
      <c r="F208" s="163">
        <v>11434</v>
      </c>
      <c r="H208" s="163">
        <v>5535</v>
      </c>
      <c r="I208" s="163">
        <v>6141</v>
      </c>
      <c r="J208" s="163">
        <v>0</v>
      </c>
      <c r="K208" s="163">
        <v>11676</v>
      </c>
      <c r="L208" s="246"/>
    </row>
    <row r="209" spans="1:11" ht="13.95" customHeight="1">
      <c r="A209" s="162" t="s">
        <v>529</v>
      </c>
      <c r="B209" s="162" t="s">
        <v>35</v>
      </c>
      <c r="C209" s="163">
        <v>43899</v>
      </c>
      <c r="D209" s="163">
        <v>3522</v>
      </c>
      <c r="E209" s="163">
        <v>-3</v>
      </c>
      <c r="F209" s="163">
        <v>47418</v>
      </c>
      <c r="H209" s="163">
        <v>11299</v>
      </c>
      <c r="I209" s="163">
        <v>0</v>
      </c>
      <c r="J209" s="163">
        <v>-296</v>
      </c>
      <c r="K209" s="163">
        <v>11003</v>
      </c>
    </row>
    <row r="210" spans="1:11" ht="13.95" customHeight="1">
      <c r="A210" s="162" t="s">
        <v>196</v>
      </c>
      <c r="B210" s="162" t="s">
        <v>465</v>
      </c>
      <c r="C210" s="163">
        <v>686</v>
      </c>
      <c r="D210" s="163">
        <v>0</v>
      </c>
      <c r="E210" s="163">
        <v>0</v>
      </c>
      <c r="F210" s="163">
        <v>686</v>
      </c>
      <c r="H210" s="163">
        <v>321</v>
      </c>
      <c r="I210" s="163">
        <v>0</v>
      </c>
      <c r="J210" s="163">
        <v>0</v>
      </c>
      <c r="K210" s="163">
        <v>321</v>
      </c>
    </row>
    <row r="211" spans="1:11" ht="13.95" customHeight="1">
      <c r="A211" s="222" t="s">
        <v>530</v>
      </c>
      <c r="B211" s="222" t="s">
        <v>489</v>
      </c>
      <c r="C211" s="227">
        <v>1177941</v>
      </c>
      <c r="D211" s="227">
        <v>78794</v>
      </c>
      <c r="E211" s="227">
        <v>-3846</v>
      </c>
      <c r="F211" s="227">
        <v>1252889</v>
      </c>
      <c r="H211" s="227">
        <v>2012477</v>
      </c>
      <c r="I211" s="227">
        <v>179990</v>
      </c>
      <c r="J211" s="227">
        <v>-62167</v>
      </c>
      <c r="K211" s="227">
        <v>2130300</v>
      </c>
    </row>
    <row r="212" spans="1:11" ht="13.95" customHeight="1">
      <c r="A212" s="162" t="s">
        <v>193</v>
      </c>
      <c r="B212" s="162" t="s">
        <v>38</v>
      </c>
      <c r="C212" s="163">
        <v>15886</v>
      </c>
      <c r="D212" s="163">
        <v>0</v>
      </c>
      <c r="E212" s="163">
        <v>0</v>
      </c>
      <c r="F212" s="163">
        <v>15886</v>
      </c>
      <c r="H212" s="163">
        <v>6957</v>
      </c>
      <c r="I212" s="163">
        <v>0</v>
      </c>
      <c r="J212" s="163">
        <v>0</v>
      </c>
      <c r="K212" s="163">
        <v>6957</v>
      </c>
    </row>
    <row r="213" spans="1:11" ht="13.95" customHeight="1">
      <c r="A213" s="162" t="s">
        <v>194</v>
      </c>
      <c r="B213" s="162" t="s">
        <v>39</v>
      </c>
      <c r="C213" s="163">
        <v>123605</v>
      </c>
      <c r="D213" s="163">
        <v>3875</v>
      </c>
      <c r="E213" s="163">
        <v>-2187</v>
      </c>
      <c r="F213" s="163">
        <v>125293</v>
      </c>
      <c r="H213" s="163">
        <v>1255595</v>
      </c>
      <c r="I213" s="163">
        <v>10102</v>
      </c>
      <c r="J213" s="163">
        <v>-60094</v>
      </c>
      <c r="K213" s="163">
        <v>1205603</v>
      </c>
    </row>
    <row r="214" spans="1:11" ht="13.95" customHeight="1">
      <c r="A214" s="162" t="s">
        <v>531</v>
      </c>
      <c r="B214" s="162" t="s">
        <v>40</v>
      </c>
      <c r="C214" s="163">
        <v>98</v>
      </c>
      <c r="D214" s="163">
        <v>0</v>
      </c>
      <c r="E214" s="163">
        <v>0</v>
      </c>
      <c r="F214" s="163">
        <v>98</v>
      </c>
      <c r="H214" s="163">
        <v>0</v>
      </c>
      <c r="I214" s="163">
        <v>0</v>
      </c>
      <c r="J214" s="163">
        <v>0</v>
      </c>
      <c r="K214" s="163">
        <v>0</v>
      </c>
    </row>
    <row r="215" spans="1:11" ht="13.95" customHeight="1">
      <c r="A215" s="162" t="s">
        <v>196</v>
      </c>
      <c r="B215" s="162" t="s">
        <v>833</v>
      </c>
      <c r="C215" s="163">
        <v>113724</v>
      </c>
      <c r="D215" s="163">
        <v>1433</v>
      </c>
      <c r="E215" s="163">
        <v>-1659</v>
      </c>
      <c r="F215" s="163">
        <v>113498</v>
      </c>
      <c r="H215" s="163">
        <v>50135</v>
      </c>
      <c r="I215" s="163">
        <v>22148</v>
      </c>
      <c r="J215" s="163">
        <v>-2073</v>
      </c>
      <c r="K215" s="163">
        <v>70210</v>
      </c>
    </row>
    <row r="216" spans="1:11" ht="13.95" customHeight="1">
      <c r="A216" s="162" t="s">
        <v>189</v>
      </c>
      <c r="B216" s="162" t="s">
        <v>34</v>
      </c>
      <c r="C216" s="163">
        <v>307765</v>
      </c>
      <c r="D216" s="163">
        <v>0</v>
      </c>
      <c r="E216" s="163">
        <v>0</v>
      </c>
      <c r="F216" s="163">
        <v>307765</v>
      </c>
      <c r="H216" s="163">
        <v>106365</v>
      </c>
      <c r="I216" s="163">
        <v>79</v>
      </c>
      <c r="J216" s="163">
        <v>0</v>
      </c>
      <c r="K216" s="163">
        <v>106444</v>
      </c>
    </row>
    <row r="217" spans="1:11" ht="13.95" customHeight="1">
      <c r="A217" s="162" t="s">
        <v>199</v>
      </c>
      <c r="B217" s="162" t="s">
        <v>44</v>
      </c>
      <c r="C217" s="163">
        <v>4154</v>
      </c>
      <c r="D217" s="163">
        <v>9609</v>
      </c>
      <c r="E217" s="163">
        <v>0</v>
      </c>
      <c r="F217" s="163">
        <v>13763</v>
      </c>
      <c r="H217" s="163">
        <v>3478</v>
      </c>
      <c r="I217" s="163">
        <v>9905</v>
      </c>
      <c r="J217" s="163">
        <v>0</v>
      </c>
      <c r="K217" s="163">
        <v>13383</v>
      </c>
    </row>
    <row r="218" spans="1:11" ht="13.95" customHeight="1">
      <c r="A218" s="162" t="s">
        <v>200</v>
      </c>
      <c r="B218" s="162" t="s">
        <v>482</v>
      </c>
      <c r="C218" s="163">
        <v>347709</v>
      </c>
      <c r="D218" s="163">
        <v>63877</v>
      </c>
      <c r="E218" s="163">
        <v>0</v>
      </c>
      <c r="F218" s="163">
        <v>411586</v>
      </c>
      <c r="H218" s="163">
        <v>425579</v>
      </c>
      <c r="I218" s="163">
        <v>137756</v>
      </c>
      <c r="J218" s="163">
        <v>0</v>
      </c>
      <c r="K218" s="163">
        <v>563335</v>
      </c>
    </row>
    <row r="219" spans="1:11" ht="13.95" customHeight="1">
      <c r="A219" s="162" t="s">
        <v>486</v>
      </c>
      <c r="B219" s="162" t="s">
        <v>483</v>
      </c>
      <c r="C219" s="163">
        <v>265000</v>
      </c>
      <c r="D219" s="163">
        <v>0</v>
      </c>
      <c r="E219" s="163">
        <v>0</v>
      </c>
      <c r="F219" s="163">
        <v>265000</v>
      </c>
      <c r="H219" s="163">
        <v>164368</v>
      </c>
      <c r="I219" s="163">
        <v>0</v>
      </c>
      <c r="J219" s="163">
        <v>0</v>
      </c>
      <c r="K219" s="163">
        <v>164368</v>
      </c>
    </row>
    <row r="220" spans="1:11" ht="13.95" customHeight="1">
      <c r="A220" s="162" t="s">
        <v>681</v>
      </c>
      <c r="B220" s="162" t="s">
        <v>675</v>
      </c>
      <c r="C220" s="163">
        <v>0</v>
      </c>
      <c r="D220" s="163">
        <v>0</v>
      </c>
      <c r="E220" s="163">
        <v>0</v>
      </c>
      <c r="F220" s="163">
        <v>0</v>
      </c>
      <c r="H220" s="163">
        <v>0</v>
      </c>
      <c r="I220" s="163">
        <v>0</v>
      </c>
      <c r="J220" s="163">
        <v>0</v>
      </c>
      <c r="K220" s="163">
        <v>0</v>
      </c>
    </row>
    <row r="221" spans="1:11" ht="13.95" customHeight="1">
      <c r="A221" s="222" t="s">
        <v>532</v>
      </c>
      <c r="B221" s="222" t="s">
        <v>491</v>
      </c>
      <c r="C221" s="227">
        <v>2084245</v>
      </c>
      <c r="D221" s="227">
        <v>96654</v>
      </c>
      <c r="E221" s="227">
        <v>-22164</v>
      </c>
      <c r="F221" s="227">
        <v>2158735</v>
      </c>
      <c r="H221" s="227">
        <v>2756921</v>
      </c>
      <c r="I221" s="227">
        <v>212740</v>
      </c>
      <c r="J221" s="227">
        <v>-79362</v>
      </c>
      <c r="K221" s="227">
        <v>2890299</v>
      </c>
    </row>
    <row r="222" spans="1:11" ht="13.95" customHeight="1">
      <c r="A222" s="261"/>
    </row>
    <row r="223" spans="1:11" ht="13.95" customHeight="1">
      <c r="A223" s="248"/>
      <c r="B223" s="248"/>
      <c r="C223" s="312">
        <v>44561</v>
      </c>
      <c r="D223" s="313"/>
      <c r="E223" s="313"/>
      <c r="F223" s="314"/>
      <c r="H223" s="312" t="s">
        <v>813</v>
      </c>
      <c r="I223" s="313"/>
      <c r="J223" s="313"/>
      <c r="K223" s="314"/>
    </row>
    <row r="224" spans="1:11" ht="48">
      <c r="A224" s="319" t="s">
        <v>229</v>
      </c>
      <c r="B224" s="319" t="s">
        <v>48</v>
      </c>
      <c r="C224" s="326" t="s">
        <v>413</v>
      </c>
      <c r="D224" s="326" t="s">
        <v>414</v>
      </c>
      <c r="E224" s="262" t="s">
        <v>120</v>
      </c>
      <c r="F224" s="262" t="s">
        <v>121</v>
      </c>
      <c r="H224" s="326" t="s">
        <v>413</v>
      </c>
      <c r="I224" s="326" t="s">
        <v>414</v>
      </c>
      <c r="J224" s="262" t="s">
        <v>120</v>
      </c>
      <c r="K224" s="262" t="s">
        <v>121</v>
      </c>
    </row>
    <row r="225" spans="1:11" ht="60">
      <c r="A225" s="320"/>
      <c r="B225" s="320"/>
      <c r="C225" s="327"/>
      <c r="D225" s="327"/>
      <c r="E225" s="262" t="s">
        <v>586</v>
      </c>
      <c r="F225" s="262" t="s">
        <v>285</v>
      </c>
      <c r="H225" s="327"/>
      <c r="I225" s="327"/>
      <c r="J225" s="262" t="s">
        <v>586</v>
      </c>
      <c r="K225" s="262" t="s">
        <v>285</v>
      </c>
    </row>
    <row r="226" spans="1:11" ht="13.95" customHeight="1">
      <c r="A226" s="172" t="s">
        <v>533</v>
      </c>
      <c r="B226" s="222" t="s">
        <v>518</v>
      </c>
      <c r="C226" s="227">
        <v>1875936</v>
      </c>
      <c r="D226" s="227">
        <v>33352</v>
      </c>
      <c r="E226" s="227">
        <v>-14932</v>
      </c>
      <c r="F226" s="227">
        <v>1894356</v>
      </c>
      <c r="H226" s="227">
        <v>2134987</v>
      </c>
      <c r="I226" s="227">
        <v>63245</v>
      </c>
      <c r="J226" s="227">
        <v>-15055</v>
      </c>
      <c r="K226" s="227">
        <v>2183177</v>
      </c>
    </row>
    <row r="227" spans="1:11" ht="13.95" customHeight="1">
      <c r="A227" s="172" t="s">
        <v>690</v>
      </c>
      <c r="B227" s="222" t="s">
        <v>50</v>
      </c>
      <c r="C227" s="227">
        <v>1875936</v>
      </c>
      <c r="D227" s="227">
        <v>33352</v>
      </c>
      <c r="E227" s="227">
        <v>-14932</v>
      </c>
      <c r="F227" s="227">
        <v>1894356</v>
      </c>
      <c r="H227" s="227">
        <v>2134987</v>
      </c>
      <c r="I227" s="227">
        <v>63245</v>
      </c>
      <c r="J227" s="227">
        <v>-15055</v>
      </c>
      <c r="K227" s="227">
        <v>2183177</v>
      </c>
    </row>
    <row r="228" spans="1:11" ht="13.95" customHeight="1">
      <c r="A228" s="173" t="s">
        <v>206</v>
      </c>
      <c r="B228" s="162" t="s">
        <v>51</v>
      </c>
      <c r="C228" s="163">
        <v>100739</v>
      </c>
      <c r="D228" s="163">
        <v>136</v>
      </c>
      <c r="E228" s="163">
        <v>-136</v>
      </c>
      <c r="F228" s="163">
        <v>100739</v>
      </c>
      <c r="H228" s="163">
        <v>100655</v>
      </c>
      <c r="I228" s="163">
        <v>136</v>
      </c>
      <c r="J228" s="163">
        <v>-136</v>
      </c>
      <c r="K228" s="163">
        <v>100655</v>
      </c>
    </row>
    <row r="229" spans="1:11" ht="13.95" customHeight="1">
      <c r="A229" s="173" t="s">
        <v>470</v>
      </c>
      <c r="B229" s="162" t="s">
        <v>519</v>
      </c>
      <c r="C229" s="163">
        <v>1368366</v>
      </c>
      <c r="D229" s="163">
        <v>62796</v>
      </c>
      <c r="E229" s="163">
        <v>-5515</v>
      </c>
      <c r="F229" s="163">
        <v>1425647</v>
      </c>
      <c r="H229" s="163">
        <v>738225</v>
      </c>
      <c r="I229" s="163">
        <v>42141</v>
      </c>
      <c r="J229" s="163">
        <v>-5515</v>
      </c>
      <c r="K229" s="163">
        <v>774851</v>
      </c>
    </row>
    <row r="230" spans="1:11" ht="13.95" customHeight="1">
      <c r="A230" s="173" t="s">
        <v>802</v>
      </c>
      <c r="B230" s="162" t="s">
        <v>834</v>
      </c>
      <c r="C230" s="163">
        <v>115909</v>
      </c>
      <c r="D230" s="163">
        <v>0</v>
      </c>
      <c r="E230" s="163">
        <v>0</v>
      </c>
      <c r="F230" s="163">
        <v>115909</v>
      </c>
      <c r="H230" s="163">
        <v>113844</v>
      </c>
      <c r="I230" s="163">
        <v>0</v>
      </c>
      <c r="J230" s="163">
        <v>0</v>
      </c>
      <c r="K230" s="163">
        <v>113844</v>
      </c>
    </row>
    <row r="231" spans="1:11" ht="13.95" customHeight="1">
      <c r="A231" s="173" t="s">
        <v>209</v>
      </c>
      <c r="B231" s="162" t="s">
        <v>54</v>
      </c>
      <c r="C231" s="163">
        <v>49007</v>
      </c>
      <c r="D231" s="163">
        <v>276</v>
      </c>
      <c r="E231" s="163">
        <v>-1289</v>
      </c>
      <c r="F231" s="163">
        <v>47994</v>
      </c>
      <c r="H231" s="163">
        <v>46560</v>
      </c>
      <c r="I231" s="163">
        <v>378</v>
      </c>
      <c r="J231" s="163">
        <v>-1391</v>
      </c>
      <c r="K231" s="163">
        <v>45547</v>
      </c>
    </row>
    <row r="232" spans="1:11" ht="13.95" customHeight="1">
      <c r="A232" s="173" t="s">
        <v>210</v>
      </c>
      <c r="B232" s="162" t="s">
        <v>55</v>
      </c>
      <c r="C232" s="163">
        <v>642</v>
      </c>
      <c r="D232" s="163">
        <v>-65</v>
      </c>
      <c r="E232" s="163">
        <v>1014</v>
      </c>
      <c r="F232" s="163">
        <v>1591</v>
      </c>
      <c r="H232" s="163">
        <v>142</v>
      </c>
      <c r="I232" s="163">
        <v>-65</v>
      </c>
      <c r="J232" s="163">
        <v>1014</v>
      </c>
      <c r="K232" s="163">
        <v>1091</v>
      </c>
    </row>
    <row r="233" spans="1:11" ht="13.95" customHeight="1">
      <c r="A233" s="173" t="s">
        <v>211</v>
      </c>
      <c r="B233" s="162" t="s">
        <v>56</v>
      </c>
      <c r="C233" s="163">
        <v>2595</v>
      </c>
      <c r="D233" s="163">
        <v>0</v>
      </c>
      <c r="E233" s="163">
        <v>-9027</v>
      </c>
      <c r="F233" s="163">
        <v>-6432</v>
      </c>
      <c r="H233" s="163">
        <v>6111</v>
      </c>
      <c r="I233" s="163">
        <v>0</v>
      </c>
      <c r="J233" s="163">
        <v>-9070</v>
      </c>
      <c r="K233" s="163">
        <v>-2959</v>
      </c>
    </row>
    <row r="234" spans="1:11" ht="13.95" customHeight="1">
      <c r="A234" s="173" t="s">
        <v>212</v>
      </c>
      <c r="B234" s="162" t="s">
        <v>57</v>
      </c>
      <c r="C234" s="163">
        <v>238678</v>
      </c>
      <c r="D234" s="163">
        <v>-29791</v>
      </c>
      <c r="E234" s="163">
        <v>21</v>
      </c>
      <c r="F234" s="163">
        <v>208908</v>
      </c>
      <c r="H234" s="163">
        <v>1129450</v>
      </c>
      <c r="I234" s="163">
        <v>20655</v>
      </c>
      <c r="J234" s="163">
        <v>43</v>
      </c>
      <c r="K234" s="163">
        <v>1150148</v>
      </c>
    </row>
    <row r="235" spans="1:11" ht="13.95" customHeight="1">
      <c r="A235" s="222" t="s">
        <v>535</v>
      </c>
      <c r="B235" s="222" t="s">
        <v>58</v>
      </c>
      <c r="C235" s="227">
        <v>0</v>
      </c>
      <c r="D235" s="227">
        <v>0</v>
      </c>
      <c r="E235" s="227">
        <v>0</v>
      </c>
      <c r="F235" s="227">
        <v>0</v>
      </c>
      <c r="H235" s="227">
        <v>0</v>
      </c>
      <c r="I235" s="227">
        <v>0</v>
      </c>
      <c r="J235" s="227">
        <v>0</v>
      </c>
      <c r="K235" s="227">
        <v>0</v>
      </c>
    </row>
    <row r="236" spans="1:11" ht="13.95" customHeight="1">
      <c r="A236" s="172" t="s">
        <v>536</v>
      </c>
      <c r="B236" s="222" t="s">
        <v>521</v>
      </c>
      <c r="C236" s="227">
        <v>36079</v>
      </c>
      <c r="D236" s="227">
        <v>2691</v>
      </c>
      <c r="E236" s="227">
        <v>-2658</v>
      </c>
      <c r="F236" s="227">
        <v>36112</v>
      </c>
      <c r="H236" s="227">
        <v>166079</v>
      </c>
      <c r="I236" s="227">
        <v>1764</v>
      </c>
      <c r="J236" s="227">
        <v>-1690</v>
      </c>
      <c r="K236" s="227">
        <v>166153</v>
      </c>
    </row>
    <row r="237" spans="1:11" ht="13.95" customHeight="1">
      <c r="A237" s="173" t="s">
        <v>215</v>
      </c>
      <c r="B237" s="162" t="s">
        <v>60</v>
      </c>
      <c r="C237" s="163">
        <v>0</v>
      </c>
      <c r="D237" s="163">
        <v>0</v>
      </c>
      <c r="E237" s="163">
        <v>0</v>
      </c>
      <c r="F237" s="163">
        <v>0</v>
      </c>
      <c r="H237" s="163">
        <v>0</v>
      </c>
      <c r="I237" s="163">
        <v>0</v>
      </c>
      <c r="J237" s="163">
        <v>0</v>
      </c>
      <c r="K237" s="163">
        <v>0</v>
      </c>
    </row>
    <row r="238" spans="1:11" s="263" customFormat="1" ht="13.95" customHeight="1">
      <c r="A238" s="162" t="s">
        <v>216</v>
      </c>
      <c r="B238" s="199" t="s">
        <v>61</v>
      </c>
      <c r="C238" s="163">
        <v>21080</v>
      </c>
      <c r="D238" s="163">
        <v>2658</v>
      </c>
      <c r="E238" s="163">
        <v>-2658</v>
      </c>
      <c r="F238" s="163">
        <v>21080</v>
      </c>
      <c r="H238" s="163">
        <v>16006</v>
      </c>
      <c r="I238" s="163">
        <v>1403</v>
      </c>
      <c r="J238" s="163">
        <v>-1403</v>
      </c>
      <c r="K238" s="200">
        <v>16006</v>
      </c>
    </row>
    <row r="239" spans="1:11" s="263" customFormat="1" ht="13.95" customHeight="1">
      <c r="A239" s="173" t="s">
        <v>755</v>
      </c>
      <c r="B239" s="199" t="s">
        <v>70</v>
      </c>
      <c r="C239" s="163">
        <v>2860</v>
      </c>
      <c r="D239" s="163">
        <v>0</v>
      </c>
      <c r="E239" s="163">
        <v>0</v>
      </c>
      <c r="F239" s="163">
        <v>2860</v>
      </c>
      <c r="H239" s="163">
        <v>3173</v>
      </c>
      <c r="I239" s="163">
        <v>0</v>
      </c>
      <c r="J239" s="163">
        <v>0</v>
      </c>
      <c r="K239" s="200">
        <v>3173</v>
      </c>
    </row>
    <row r="240" spans="1:11" s="263" customFormat="1" ht="13.95" customHeight="1">
      <c r="A240" s="173" t="s">
        <v>218</v>
      </c>
      <c r="B240" s="199" t="s">
        <v>63</v>
      </c>
      <c r="C240" s="163">
        <v>0</v>
      </c>
      <c r="D240" s="163">
        <v>0</v>
      </c>
      <c r="E240" s="163">
        <v>0</v>
      </c>
      <c r="F240" s="163">
        <v>0</v>
      </c>
      <c r="H240" s="163">
        <v>0</v>
      </c>
      <c r="I240" s="163">
        <v>287</v>
      </c>
      <c r="J240" s="163">
        <v>-287</v>
      </c>
      <c r="K240" s="200">
        <v>0</v>
      </c>
    </row>
    <row r="241" spans="1:11" s="263" customFormat="1" ht="13.95" customHeight="1">
      <c r="A241" s="173" t="s">
        <v>219</v>
      </c>
      <c r="B241" s="199" t="s">
        <v>64</v>
      </c>
      <c r="C241" s="163">
        <v>6403</v>
      </c>
      <c r="D241" s="163">
        <v>21</v>
      </c>
      <c r="E241" s="163">
        <v>0</v>
      </c>
      <c r="F241" s="163">
        <v>6424</v>
      </c>
      <c r="H241" s="163">
        <v>910</v>
      </c>
      <c r="I241" s="163">
        <v>53</v>
      </c>
      <c r="J241" s="163">
        <v>0</v>
      </c>
      <c r="K241" s="200">
        <v>963</v>
      </c>
    </row>
    <row r="242" spans="1:11" s="263" customFormat="1" ht="13.95" customHeight="1">
      <c r="A242" s="173" t="s">
        <v>220</v>
      </c>
      <c r="B242" s="199" t="s">
        <v>65</v>
      </c>
      <c r="C242" s="163">
        <v>368</v>
      </c>
      <c r="D242" s="163">
        <v>12</v>
      </c>
      <c r="E242" s="163">
        <v>0</v>
      </c>
      <c r="F242" s="163">
        <v>380</v>
      </c>
      <c r="H242" s="163">
        <v>377</v>
      </c>
      <c r="I242" s="163">
        <v>21</v>
      </c>
      <c r="J242" s="163">
        <v>0</v>
      </c>
      <c r="K242" s="200">
        <v>398</v>
      </c>
    </row>
    <row r="243" spans="1:11" s="263" customFormat="1" ht="13.95" customHeight="1">
      <c r="A243" s="173" t="s">
        <v>539</v>
      </c>
      <c r="B243" s="199" t="s">
        <v>66</v>
      </c>
      <c r="C243" s="163">
        <v>5368</v>
      </c>
      <c r="D243" s="163">
        <v>0</v>
      </c>
      <c r="E243" s="163">
        <v>0</v>
      </c>
      <c r="F243" s="200">
        <v>5368</v>
      </c>
      <c r="H243" s="163">
        <v>145613</v>
      </c>
      <c r="I243" s="163">
        <v>0</v>
      </c>
      <c r="J243" s="163">
        <v>0</v>
      </c>
      <c r="K243" s="200">
        <v>145613</v>
      </c>
    </row>
    <row r="244" spans="1:11" ht="13.95" customHeight="1">
      <c r="A244" s="172" t="s">
        <v>537</v>
      </c>
      <c r="B244" s="222" t="s">
        <v>523</v>
      </c>
      <c r="C244" s="227">
        <v>172230</v>
      </c>
      <c r="D244" s="227">
        <v>60611</v>
      </c>
      <c r="E244" s="227">
        <v>-4574</v>
      </c>
      <c r="F244" s="227">
        <v>228267</v>
      </c>
      <c r="H244" s="227">
        <v>455855</v>
      </c>
      <c r="I244" s="227">
        <v>147731</v>
      </c>
      <c r="J244" s="227">
        <v>-62617</v>
      </c>
      <c r="K244" s="227">
        <v>540969</v>
      </c>
    </row>
    <row r="245" spans="1:11" ht="13.95" customHeight="1">
      <c r="A245" s="173" t="s">
        <v>215</v>
      </c>
      <c r="B245" s="162" t="s">
        <v>60</v>
      </c>
      <c r="C245" s="163">
        <v>0</v>
      </c>
      <c r="D245" s="163">
        <v>0</v>
      </c>
      <c r="E245" s="163">
        <v>0</v>
      </c>
      <c r="F245" s="163">
        <v>0</v>
      </c>
      <c r="H245" s="163">
        <v>0</v>
      </c>
      <c r="I245" s="163">
        <v>0</v>
      </c>
      <c r="J245" s="163">
        <v>0</v>
      </c>
      <c r="K245" s="163">
        <v>0</v>
      </c>
    </row>
    <row r="246" spans="1:11" ht="13.95" customHeight="1">
      <c r="A246" s="173" t="s">
        <v>216</v>
      </c>
      <c r="B246" s="162" t="s">
        <v>61</v>
      </c>
      <c r="C246" s="163">
        <v>25661</v>
      </c>
      <c r="D246" s="163">
        <v>869</v>
      </c>
      <c r="E246" s="163">
        <v>-728</v>
      </c>
      <c r="F246" s="163">
        <v>25802</v>
      </c>
      <c r="H246" s="163">
        <v>2875</v>
      </c>
      <c r="I246" s="163">
        <v>508</v>
      </c>
      <c r="J246" s="163">
        <v>-450</v>
      </c>
      <c r="K246" s="163">
        <v>2933</v>
      </c>
    </row>
    <row r="247" spans="1:11" ht="13.95" customHeight="1">
      <c r="A247" s="173" t="s">
        <v>223</v>
      </c>
      <c r="B247" s="162" t="s">
        <v>68</v>
      </c>
      <c r="C247" s="163">
        <v>15703</v>
      </c>
      <c r="D247" s="163">
        <v>39787</v>
      </c>
      <c r="E247" s="163">
        <v>-2110</v>
      </c>
      <c r="F247" s="163">
        <v>53380</v>
      </c>
      <c r="H247" s="163">
        <v>73633</v>
      </c>
      <c r="I247" s="163">
        <v>101888</v>
      </c>
      <c r="J247" s="163">
        <v>-60077</v>
      </c>
      <c r="K247" s="163">
        <v>115444</v>
      </c>
    </row>
    <row r="248" spans="1:11" ht="13.95" customHeight="1">
      <c r="A248" s="173" t="s">
        <v>538</v>
      </c>
      <c r="B248" s="162" t="s">
        <v>69</v>
      </c>
      <c r="C248" s="163">
        <v>24445</v>
      </c>
      <c r="D248" s="163">
        <v>1</v>
      </c>
      <c r="E248" s="163">
        <v>0</v>
      </c>
      <c r="F248" s="163">
        <v>24446</v>
      </c>
      <c r="H248" s="163">
        <v>1384</v>
      </c>
      <c r="I248" s="163">
        <v>358</v>
      </c>
      <c r="J248" s="163">
        <v>0</v>
      </c>
      <c r="K248" s="163">
        <v>1742</v>
      </c>
    </row>
    <row r="249" spans="1:11" ht="13.95" customHeight="1">
      <c r="A249" s="173" t="s">
        <v>225</v>
      </c>
      <c r="B249" s="162" t="s">
        <v>70</v>
      </c>
      <c r="C249" s="163">
        <v>4134</v>
      </c>
      <c r="D249" s="163">
        <v>7567</v>
      </c>
      <c r="E249" s="163">
        <v>-1659</v>
      </c>
      <c r="F249" s="163">
        <v>10042</v>
      </c>
      <c r="H249" s="163">
        <v>4980</v>
      </c>
      <c r="I249" s="163">
        <v>30227</v>
      </c>
      <c r="J249" s="163">
        <v>-2073</v>
      </c>
      <c r="K249" s="163">
        <v>33134</v>
      </c>
    </row>
    <row r="250" spans="1:11" ht="13.95" customHeight="1">
      <c r="A250" s="173" t="s">
        <v>219</v>
      </c>
      <c r="B250" s="162" t="s">
        <v>64</v>
      </c>
      <c r="C250" s="163">
        <v>26072</v>
      </c>
      <c r="D250" s="163">
        <v>5476</v>
      </c>
      <c r="E250" s="163">
        <v>0</v>
      </c>
      <c r="F250" s="163">
        <v>31548</v>
      </c>
      <c r="H250" s="163">
        <v>43611</v>
      </c>
      <c r="I250" s="163">
        <v>4147</v>
      </c>
      <c r="J250" s="163">
        <v>0</v>
      </c>
      <c r="K250" s="163">
        <v>47758</v>
      </c>
    </row>
    <row r="251" spans="1:11" ht="13.95" customHeight="1">
      <c r="A251" s="173" t="s">
        <v>220</v>
      </c>
      <c r="B251" s="162" t="s">
        <v>65</v>
      </c>
      <c r="C251" s="163">
        <v>6</v>
      </c>
      <c r="D251" s="163">
        <v>1</v>
      </c>
      <c r="E251" s="163">
        <v>0</v>
      </c>
      <c r="F251" s="163">
        <v>7</v>
      </c>
      <c r="H251" s="163">
        <v>3</v>
      </c>
      <c r="I251" s="163">
        <v>1</v>
      </c>
      <c r="J251" s="163">
        <v>0</v>
      </c>
      <c r="K251" s="163">
        <v>4</v>
      </c>
    </row>
    <row r="252" spans="1:11" ht="13.95" customHeight="1">
      <c r="A252" s="173" t="s">
        <v>539</v>
      </c>
      <c r="B252" s="162" t="s">
        <v>66</v>
      </c>
      <c r="C252" s="163">
        <v>76209</v>
      </c>
      <c r="D252" s="163">
        <v>6910</v>
      </c>
      <c r="E252" s="163">
        <v>-77</v>
      </c>
      <c r="F252" s="163">
        <v>83042</v>
      </c>
      <c r="H252" s="163">
        <v>329369</v>
      </c>
      <c r="I252" s="163">
        <v>10602</v>
      </c>
      <c r="J252" s="163">
        <v>-17</v>
      </c>
      <c r="K252" s="163">
        <v>339954</v>
      </c>
    </row>
    <row r="253" spans="1:11" ht="13.95" customHeight="1">
      <c r="A253" s="172" t="s">
        <v>540</v>
      </c>
      <c r="B253" s="222" t="s">
        <v>525</v>
      </c>
      <c r="C253" s="227">
        <v>2084245</v>
      </c>
      <c r="D253" s="227">
        <v>96654</v>
      </c>
      <c r="E253" s="227">
        <v>-22164</v>
      </c>
      <c r="F253" s="227">
        <v>2158735</v>
      </c>
      <c r="H253" s="227">
        <v>2756921</v>
      </c>
      <c r="I253" s="227">
        <v>212740</v>
      </c>
      <c r="J253" s="227">
        <v>-79362</v>
      </c>
      <c r="K253" s="227">
        <v>2890299</v>
      </c>
    </row>
    <row r="254" spans="1:11" ht="13.95" customHeight="1">
      <c r="A254" s="268" t="s">
        <v>541</v>
      </c>
    </row>
    <row r="261" s="246" customFormat="1" ht="13.95" customHeight="1"/>
    <row r="262" s="246" customFormat="1" ht="13.95" customHeight="1"/>
    <row r="263" s="246" customFormat="1" ht="13.95" customHeight="1"/>
    <row r="264" s="246" customFormat="1" ht="13.95" customHeight="1"/>
    <row r="265" s="246" customFormat="1" ht="13.95" customHeight="1"/>
    <row r="266" s="246" customFormat="1" ht="13.95" customHeight="1"/>
    <row r="267" s="246" customFormat="1" ht="13.95" customHeight="1"/>
    <row r="268" s="246" customFormat="1" ht="13.95" customHeight="1"/>
    <row r="269" s="246" customFormat="1" ht="13.95" customHeight="1"/>
    <row r="270" s="246" customFormat="1" ht="13.95" customHeight="1"/>
    <row r="271" s="246" customFormat="1" ht="13.95" customHeight="1"/>
    <row r="272" s="246" customFormat="1" ht="13.95" customHeight="1"/>
    <row r="273" s="246" customFormat="1" ht="13.95" customHeight="1"/>
    <row r="274" s="246" customFormat="1" ht="13.95" customHeight="1"/>
    <row r="275" s="246" customFormat="1" ht="13.95" customHeight="1"/>
    <row r="276" s="246" customFormat="1" ht="13.95" customHeight="1"/>
    <row r="277" s="246" customFormat="1" ht="13.95" customHeight="1"/>
    <row r="278" s="246" customFormat="1" ht="13.95" customHeight="1"/>
    <row r="279" s="246" customFormat="1" ht="13.95" customHeight="1"/>
    <row r="280" s="246" customFormat="1" ht="13.95" customHeight="1"/>
    <row r="281" s="246" customFormat="1" ht="13.95" customHeight="1"/>
    <row r="282" s="246" customFormat="1" ht="13.95" customHeight="1"/>
    <row r="283" s="246" customFormat="1" ht="13.95" customHeight="1"/>
    <row r="284" s="246" customFormat="1" ht="13.95" customHeight="1"/>
    <row r="285" s="246" customFormat="1" ht="13.95" customHeight="1"/>
    <row r="286" s="246" customFormat="1" ht="13.95" customHeight="1"/>
    <row r="287" s="246" customFormat="1" ht="13.95" customHeight="1"/>
    <row r="288" s="246" customFormat="1" ht="13.95" customHeight="1"/>
    <row r="293" s="246" customFormat="1" ht="13.95" customHeight="1"/>
    <row r="294" s="246" customFormat="1" ht="13.95" customHeight="1"/>
    <row r="295" s="246" customFormat="1" ht="13.95" customHeight="1"/>
    <row r="296" s="246" customFormat="1" ht="13.95" customHeight="1"/>
    <row r="297" s="246" customFormat="1" ht="13.95" customHeight="1"/>
    <row r="298" s="246" customFormat="1" ht="13.95" customHeight="1"/>
    <row r="354" spans="13:13" ht="13.95" customHeight="1">
      <c r="M354" s="246">
        <v>1.42</v>
      </c>
    </row>
  </sheetData>
  <mergeCells count="24">
    <mergeCell ref="C223:F223"/>
    <mergeCell ref="H223:K223"/>
    <mergeCell ref="A224:A225"/>
    <mergeCell ref="B224:B225"/>
    <mergeCell ref="C224:C225"/>
    <mergeCell ref="D224:D225"/>
    <mergeCell ref="H224:H225"/>
    <mergeCell ref="I224:I225"/>
    <mergeCell ref="C196:F196"/>
    <mergeCell ref="H196:K196"/>
    <mergeCell ref="A197:A198"/>
    <mergeCell ref="B197:B198"/>
    <mergeCell ref="C197:C198"/>
    <mergeCell ref="D197:D198"/>
    <mergeCell ref="H197:H198"/>
    <mergeCell ref="I197:I198"/>
    <mergeCell ref="C169:F169"/>
    <mergeCell ref="H169:K169"/>
    <mergeCell ref="A170:A171"/>
    <mergeCell ref="B170:B171"/>
    <mergeCell ref="C170:C171"/>
    <mergeCell ref="D170:D171"/>
    <mergeCell ref="H170:H171"/>
    <mergeCell ref="I170:I171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062DE1-16CA-4184-A475-F7375262C5FA}">
  <sheetPr>
    <tabColor theme="5" tint="0.59999389629810485"/>
  </sheetPr>
  <dimension ref="A1:U354"/>
  <sheetViews>
    <sheetView zoomScaleNormal="100" workbookViewId="0"/>
  </sheetViews>
  <sheetFormatPr defaultColWidth="8.3984375" defaultRowHeight="13.8"/>
  <cols>
    <col min="1" max="1" width="50.19921875" style="139" customWidth="1"/>
    <col min="2" max="2" width="50" style="139" customWidth="1"/>
    <col min="3" max="6" width="12.19921875" style="98" customWidth="1"/>
    <col min="7" max="7" width="4.69921875" style="98" customWidth="1"/>
    <col min="8" max="11" width="12.19921875" style="98" customWidth="1"/>
    <col min="12" max="12" width="4.69921875" style="98" customWidth="1"/>
    <col min="13" max="16" width="12.19921875" style="98" customWidth="1"/>
    <col min="17" max="17" width="4.69921875" style="98" customWidth="1"/>
    <col min="18" max="21" width="12.19921875" style="98" customWidth="1"/>
    <col min="22" max="16384" width="8.3984375" style="98"/>
  </cols>
  <sheetData>
    <row r="1" spans="1:6">
      <c r="A1" s="138" t="s">
        <v>821</v>
      </c>
      <c r="B1" s="98"/>
    </row>
    <row r="2" spans="1:6">
      <c r="A2" s="242" t="s">
        <v>822</v>
      </c>
      <c r="B2" s="98"/>
    </row>
    <row r="3" spans="1:6">
      <c r="A3" s="138"/>
    </row>
    <row r="4" spans="1:6">
      <c r="A4" s="138"/>
    </row>
    <row r="5" spans="1:6" ht="24">
      <c r="A5" s="133" t="s">
        <v>758</v>
      </c>
      <c r="B5" s="134" t="s">
        <v>432</v>
      </c>
    </row>
    <row r="6" spans="1:6" ht="20.399999999999999">
      <c r="A6" s="224" t="s">
        <v>404</v>
      </c>
      <c r="B6" s="224" t="s">
        <v>405</v>
      </c>
      <c r="C6" s="214" t="s">
        <v>826</v>
      </c>
      <c r="D6" s="214" t="s">
        <v>827</v>
      </c>
      <c r="E6" s="214" t="s">
        <v>785</v>
      </c>
      <c r="F6" s="214" t="s">
        <v>786</v>
      </c>
    </row>
    <row r="7" spans="1:6">
      <c r="A7" s="215" t="s">
        <v>151</v>
      </c>
      <c r="B7" s="215" t="s">
        <v>0</v>
      </c>
      <c r="C7" s="216">
        <v>144463</v>
      </c>
      <c r="D7" s="216">
        <v>615109</v>
      </c>
      <c r="E7" s="216">
        <v>104518</v>
      </c>
      <c r="F7" s="216">
        <v>468528</v>
      </c>
    </row>
    <row r="8" spans="1:6">
      <c r="A8" s="217" t="s">
        <v>152</v>
      </c>
      <c r="B8" s="217" t="s">
        <v>1</v>
      </c>
      <c r="C8" s="184">
        <v>104262</v>
      </c>
      <c r="D8" s="184">
        <v>471248</v>
      </c>
      <c r="E8" s="184">
        <v>61902</v>
      </c>
      <c r="F8" s="184">
        <v>299566</v>
      </c>
    </row>
    <row r="9" spans="1:6">
      <c r="A9" s="217" t="s">
        <v>153</v>
      </c>
      <c r="B9" s="217" t="s">
        <v>2</v>
      </c>
      <c r="C9" s="184">
        <v>420</v>
      </c>
      <c r="D9" s="184">
        <v>4132</v>
      </c>
      <c r="E9" s="184">
        <v>467</v>
      </c>
      <c r="F9" s="184">
        <v>1241</v>
      </c>
    </row>
    <row r="10" spans="1:6">
      <c r="A10" s="217" t="s">
        <v>154</v>
      </c>
      <c r="B10" s="217" t="s">
        <v>492</v>
      </c>
      <c r="C10" s="184">
        <v>39781</v>
      </c>
      <c r="D10" s="184">
        <v>139729</v>
      </c>
      <c r="E10" s="184">
        <v>42149</v>
      </c>
      <c r="F10" s="184">
        <v>167721</v>
      </c>
    </row>
    <row r="11" spans="1:6">
      <c r="A11" s="215" t="s">
        <v>631</v>
      </c>
      <c r="B11" s="215" t="s">
        <v>630</v>
      </c>
      <c r="C11" s="216">
        <v>52927</v>
      </c>
      <c r="D11" s="216">
        <v>215123</v>
      </c>
      <c r="E11" s="216">
        <v>36428</v>
      </c>
      <c r="F11" s="216">
        <v>144184</v>
      </c>
    </row>
    <row r="12" spans="1:6">
      <c r="A12" s="217" t="s">
        <v>156</v>
      </c>
      <c r="B12" s="217" t="s">
        <v>494</v>
      </c>
      <c r="C12" s="184">
        <v>23217</v>
      </c>
      <c r="D12" s="184">
        <v>111126</v>
      </c>
      <c r="E12" s="184">
        <v>6620</v>
      </c>
      <c r="F12" s="184">
        <v>21947</v>
      </c>
    </row>
    <row r="13" spans="1:6">
      <c r="A13" s="217" t="s">
        <v>687</v>
      </c>
      <c r="B13" s="217" t="s">
        <v>495</v>
      </c>
      <c r="C13" s="184">
        <v>29710</v>
      </c>
      <c r="D13" s="184">
        <v>103997</v>
      </c>
      <c r="E13" s="184">
        <v>29808</v>
      </c>
      <c r="F13" s="184">
        <v>122237</v>
      </c>
    </row>
    <row r="14" spans="1:6">
      <c r="A14" s="218" t="s">
        <v>158</v>
      </c>
      <c r="B14" s="218" t="s">
        <v>735</v>
      </c>
      <c r="C14" s="216">
        <v>91536</v>
      </c>
      <c r="D14" s="216">
        <v>399986</v>
      </c>
      <c r="E14" s="216">
        <v>68090</v>
      </c>
      <c r="F14" s="216">
        <v>324344</v>
      </c>
    </row>
    <row r="15" spans="1:6">
      <c r="A15" s="162" t="s">
        <v>160</v>
      </c>
      <c r="B15" s="162" t="s">
        <v>9</v>
      </c>
      <c r="C15" s="184">
        <v>55322</v>
      </c>
      <c r="D15" s="184">
        <v>186505</v>
      </c>
      <c r="E15" s="184">
        <v>31198</v>
      </c>
      <c r="F15" s="184">
        <v>103347</v>
      </c>
    </row>
    <row r="16" spans="1:6">
      <c r="A16" s="162" t="s">
        <v>161</v>
      </c>
      <c r="B16" s="162" t="s">
        <v>10</v>
      </c>
      <c r="C16" s="184">
        <v>23231</v>
      </c>
      <c r="D16" s="184">
        <v>77418</v>
      </c>
      <c r="E16" s="184">
        <v>8597</v>
      </c>
      <c r="F16" s="184">
        <v>34447</v>
      </c>
    </row>
    <row r="17" spans="1:8">
      <c r="A17" s="162" t="s">
        <v>159</v>
      </c>
      <c r="B17" s="162" t="s">
        <v>8</v>
      </c>
      <c r="C17" s="184">
        <v>4915</v>
      </c>
      <c r="D17" s="184">
        <v>8768</v>
      </c>
      <c r="E17" s="184">
        <v>1909</v>
      </c>
      <c r="F17" s="184">
        <v>5925</v>
      </c>
    </row>
    <row r="18" spans="1:8">
      <c r="A18" s="162" t="s">
        <v>162</v>
      </c>
      <c r="B18" s="162" t="s">
        <v>11</v>
      </c>
      <c r="C18" s="184">
        <v>2261</v>
      </c>
      <c r="D18" s="184">
        <v>6575</v>
      </c>
      <c r="E18" s="184">
        <v>1689</v>
      </c>
      <c r="F18" s="184">
        <v>8101</v>
      </c>
    </row>
    <row r="19" spans="1:8">
      <c r="A19" s="162" t="s">
        <v>688</v>
      </c>
      <c r="B19" s="162" t="s">
        <v>639</v>
      </c>
      <c r="C19" s="184">
        <v>-5</v>
      </c>
      <c r="D19" s="184">
        <v>-6</v>
      </c>
      <c r="E19" s="184">
        <v>2</v>
      </c>
      <c r="F19" s="184">
        <v>-73</v>
      </c>
    </row>
    <row r="20" spans="1:8">
      <c r="A20" s="218" t="s">
        <v>163</v>
      </c>
      <c r="B20" s="218" t="s">
        <v>736</v>
      </c>
      <c r="C20" s="216">
        <v>15632</v>
      </c>
      <c r="D20" s="216">
        <v>138250</v>
      </c>
      <c r="E20" s="216">
        <v>28517</v>
      </c>
      <c r="F20" s="216">
        <v>184301</v>
      </c>
    </row>
    <row r="21" spans="1:8">
      <c r="A21" s="162" t="s">
        <v>164</v>
      </c>
      <c r="B21" s="162" t="s">
        <v>13</v>
      </c>
      <c r="C21" s="184">
        <v>9984</v>
      </c>
      <c r="D21" s="184">
        <v>12387</v>
      </c>
      <c r="E21" s="184">
        <v>3323</v>
      </c>
      <c r="F21" s="184">
        <v>12853</v>
      </c>
    </row>
    <row r="22" spans="1:8">
      <c r="A22" s="162" t="s">
        <v>165</v>
      </c>
      <c r="B22" s="162" t="s">
        <v>14</v>
      </c>
      <c r="C22" s="184">
        <v>9216</v>
      </c>
      <c r="D22" s="184">
        <v>18370</v>
      </c>
      <c r="E22" s="184">
        <v>4085</v>
      </c>
      <c r="F22" s="184">
        <v>8513</v>
      </c>
    </row>
    <row r="23" spans="1:8">
      <c r="A23" s="218" t="s">
        <v>503</v>
      </c>
      <c r="B23" s="218" t="s">
        <v>737</v>
      </c>
      <c r="C23" s="216">
        <v>16400</v>
      </c>
      <c r="D23" s="216">
        <v>132267</v>
      </c>
      <c r="E23" s="216">
        <v>27755</v>
      </c>
      <c r="F23" s="216">
        <v>188641</v>
      </c>
    </row>
    <row r="24" spans="1:8">
      <c r="A24" s="162" t="s">
        <v>168</v>
      </c>
      <c r="B24" s="162" t="s">
        <v>17</v>
      </c>
      <c r="C24" s="184">
        <v>58</v>
      </c>
      <c r="D24" s="184">
        <v>10877</v>
      </c>
      <c r="E24" s="184">
        <v>4373</v>
      </c>
      <c r="F24" s="184">
        <v>18502</v>
      </c>
    </row>
    <row r="25" spans="1:8">
      <c r="A25" s="218"/>
      <c r="B25" s="218"/>
      <c r="C25" s="216"/>
      <c r="D25" s="216"/>
      <c r="E25" s="216"/>
      <c r="F25" s="216"/>
    </row>
    <row r="26" spans="1:8">
      <c r="A26" s="218" t="s">
        <v>232</v>
      </c>
      <c r="B26" s="218" t="s">
        <v>738</v>
      </c>
      <c r="C26" s="216">
        <v>16342</v>
      </c>
      <c r="D26" s="216">
        <v>121390</v>
      </c>
      <c r="E26" s="216">
        <v>23382</v>
      </c>
      <c r="F26" s="216">
        <v>170139</v>
      </c>
    </row>
    <row r="27" spans="1:8">
      <c r="A27" s="162"/>
      <c r="B27" s="162"/>
      <c r="C27" s="184"/>
      <c r="D27" s="184"/>
      <c r="E27" s="184"/>
      <c r="F27" s="184"/>
    </row>
    <row r="28" spans="1:8">
      <c r="A28" s="218" t="s">
        <v>505</v>
      </c>
      <c r="B28" s="218" t="s">
        <v>739</v>
      </c>
      <c r="C28" s="216">
        <v>16342</v>
      </c>
      <c r="D28" s="216">
        <v>121390</v>
      </c>
      <c r="E28" s="216">
        <v>23382</v>
      </c>
      <c r="F28" s="216">
        <v>170139</v>
      </c>
    </row>
    <row r="29" spans="1:8">
      <c r="B29" s="147"/>
      <c r="C29" s="148"/>
      <c r="H29" s="196"/>
    </row>
    <row r="30" spans="1:8">
      <c r="B30" s="149"/>
      <c r="C30" s="150"/>
    </row>
    <row r="31" spans="1:8">
      <c r="A31" s="228" t="s">
        <v>175</v>
      </c>
      <c r="B31" s="228" t="s">
        <v>740</v>
      </c>
      <c r="C31" s="229"/>
      <c r="D31" s="229"/>
      <c r="E31" s="229"/>
      <c r="F31" s="229"/>
    </row>
    <row r="32" spans="1:8">
      <c r="A32" s="153" t="s">
        <v>176</v>
      </c>
      <c r="B32" s="153" t="s">
        <v>23</v>
      </c>
      <c r="C32" s="230">
        <v>0.1622239797100184</v>
      </c>
      <c r="D32" s="230">
        <v>1.2053314752584323</v>
      </c>
      <c r="E32" s="230">
        <v>0.24325497964209677</v>
      </c>
      <c r="F32" s="230">
        <v>1.7700684447745181</v>
      </c>
    </row>
    <row r="33" spans="1:7">
      <c r="A33" s="231" t="s">
        <v>177</v>
      </c>
      <c r="B33" s="231" t="s">
        <v>24</v>
      </c>
      <c r="C33" s="230">
        <v>0.16214094787700989</v>
      </c>
      <c r="D33" s="230">
        <v>1.2047037324591614</v>
      </c>
      <c r="E33" s="230">
        <v>0.23269189104101051</v>
      </c>
      <c r="F33" s="230">
        <v>1.6939294314419111</v>
      </c>
    </row>
    <row r="34" spans="1:7">
      <c r="A34" s="138"/>
    </row>
    <row r="36" spans="1:7">
      <c r="A36" s="228" t="s">
        <v>232</v>
      </c>
      <c r="B36" s="228" t="s">
        <v>738</v>
      </c>
      <c r="C36" s="216">
        <v>16342</v>
      </c>
      <c r="D36" s="216">
        <v>121390</v>
      </c>
      <c r="E36" s="216">
        <v>23382</v>
      </c>
      <c r="F36" s="216">
        <v>170139</v>
      </c>
    </row>
    <row r="37" spans="1:7">
      <c r="A37" s="155" t="s">
        <v>510</v>
      </c>
      <c r="B37" s="155" t="s">
        <v>513</v>
      </c>
      <c r="C37" s="219">
        <v>1876</v>
      </c>
      <c r="D37" s="219">
        <v>3680</v>
      </c>
      <c r="E37" s="219">
        <v>9</v>
      </c>
      <c r="F37" s="219">
        <v>390</v>
      </c>
    </row>
    <row r="38" spans="1:7">
      <c r="A38" s="157" t="s">
        <v>315</v>
      </c>
      <c r="B38" s="157" t="s">
        <v>640</v>
      </c>
      <c r="C38" s="184">
        <v>83</v>
      </c>
      <c r="D38" s="184">
        <v>109</v>
      </c>
      <c r="E38" s="184">
        <v>-217</v>
      </c>
      <c r="F38" s="184">
        <v>72</v>
      </c>
    </row>
    <row r="39" spans="1:7">
      <c r="A39" s="241" t="s">
        <v>782</v>
      </c>
      <c r="B39" s="157" t="s">
        <v>778</v>
      </c>
      <c r="C39" s="184">
        <v>1793</v>
      </c>
      <c r="D39" s="184">
        <v>3571</v>
      </c>
      <c r="E39" s="184">
        <v>226</v>
      </c>
      <c r="F39" s="184">
        <v>318</v>
      </c>
      <c r="G39" s="265"/>
    </row>
    <row r="40" spans="1:7">
      <c r="A40" s="241" t="s">
        <v>316</v>
      </c>
      <c r="B40" s="157" t="s">
        <v>308</v>
      </c>
      <c r="C40" s="184"/>
      <c r="D40" s="184"/>
      <c r="E40" s="184"/>
      <c r="F40" s="184"/>
    </row>
    <row r="41" spans="1:7">
      <c r="A41" s="157" t="s">
        <v>511</v>
      </c>
      <c r="B41" s="157" t="s">
        <v>515</v>
      </c>
      <c r="C41" s="184"/>
      <c r="D41" s="184"/>
      <c r="E41" s="184"/>
      <c r="F41" s="184"/>
    </row>
    <row r="42" spans="1:7">
      <c r="A42" s="228" t="s">
        <v>312</v>
      </c>
      <c r="B42" s="228" t="s">
        <v>516</v>
      </c>
      <c r="C42" s="216">
        <v>18218</v>
      </c>
      <c r="D42" s="216">
        <v>125070</v>
      </c>
      <c r="E42" s="216">
        <v>23391</v>
      </c>
      <c r="F42" s="216">
        <v>170529</v>
      </c>
    </row>
    <row r="43" spans="1:7">
      <c r="A43" s="157" t="s">
        <v>689</v>
      </c>
      <c r="B43" s="157" t="s">
        <v>480</v>
      </c>
      <c r="C43" s="184"/>
      <c r="D43" s="184"/>
      <c r="E43" s="184"/>
      <c r="F43" s="184"/>
    </row>
    <row r="44" spans="1:7" ht="24">
      <c r="A44" s="228" t="s">
        <v>512</v>
      </c>
      <c r="B44" s="228" t="s">
        <v>697</v>
      </c>
      <c r="C44" s="216">
        <v>18218</v>
      </c>
      <c r="D44" s="216">
        <v>125070</v>
      </c>
      <c r="E44" s="216">
        <v>23391</v>
      </c>
      <c r="F44" s="216">
        <v>170529</v>
      </c>
    </row>
    <row r="45" spans="1:7">
      <c r="A45" s="158"/>
    </row>
    <row r="47" spans="1:7" ht="24">
      <c r="A47" s="133" t="s">
        <v>759</v>
      </c>
      <c r="B47" s="133" t="s">
        <v>434</v>
      </c>
      <c r="E47" s="196"/>
    </row>
    <row r="48" spans="1:7">
      <c r="A48" s="224" t="s">
        <v>203</v>
      </c>
      <c r="B48" s="224" t="s">
        <v>73</v>
      </c>
      <c r="C48" s="220">
        <v>44469</v>
      </c>
      <c r="D48" s="220">
        <v>44377</v>
      </c>
      <c r="E48" s="220" t="s">
        <v>813</v>
      </c>
    </row>
    <row r="49" spans="1:5">
      <c r="A49" s="232" t="s">
        <v>526</v>
      </c>
      <c r="B49" s="232" t="s">
        <v>488</v>
      </c>
      <c r="C49" s="233">
        <v>931541</v>
      </c>
      <c r="D49" s="233">
        <v>945128</v>
      </c>
      <c r="E49" s="233">
        <v>759999</v>
      </c>
    </row>
    <row r="50" spans="1:5">
      <c r="A50" s="162" t="s">
        <v>182</v>
      </c>
      <c r="B50" s="162" t="s">
        <v>27</v>
      </c>
      <c r="C50" s="163">
        <v>114931</v>
      </c>
      <c r="D50" s="163">
        <v>114121</v>
      </c>
      <c r="E50" s="163">
        <v>105349</v>
      </c>
    </row>
    <row r="51" spans="1:5">
      <c r="A51" s="162" t="s">
        <v>527</v>
      </c>
      <c r="B51" s="162" t="s">
        <v>475</v>
      </c>
      <c r="C51" s="163">
        <v>59096</v>
      </c>
      <c r="D51" s="163">
        <v>59475</v>
      </c>
      <c r="E51" s="163">
        <v>59790</v>
      </c>
    </row>
    <row r="52" spans="1:5">
      <c r="A52" s="162" t="s">
        <v>528</v>
      </c>
      <c r="B52" s="162" t="s">
        <v>416</v>
      </c>
      <c r="C52" s="163">
        <v>376973</v>
      </c>
      <c r="D52" s="163">
        <v>379387</v>
      </c>
      <c r="E52" s="163">
        <v>406798</v>
      </c>
    </row>
    <row r="53" spans="1:5">
      <c r="A53" s="162" t="s">
        <v>184</v>
      </c>
      <c r="B53" s="162" t="s">
        <v>29</v>
      </c>
      <c r="C53" s="163">
        <v>56438</v>
      </c>
      <c r="D53" s="163">
        <v>56438</v>
      </c>
      <c r="E53" s="163">
        <v>56438</v>
      </c>
    </row>
    <row r="54" spans="1:5">
      <c r="A54" s="162" t="s">
        <v>679</v>
      </c>
      <c r="B54" s="162" t="s">
        <v>30</v>
      </c>
      <c r="C54" s="163">
        <v>49422</v>
      </c>
      <c r="D54" s="163">
        <v>49312</v>
      </c>
      <c r="E54" s="163">
        <v>48841</v>
      </c>
    </row>
    <row r="55" spans="1:5">
      <c r="A55" s="162" t="s">
        <v>680</v>
      </c>
      <c r="B55" s="162" t="s">
        <v>674</v>
      </c>
      <c r="C55" s="163">
        <v>0</v>
      </c>
      <c r="D55" s="163">
        <v>0</v>
      </c>
      <c r="E55" s="163">
        <v>0</v>
      </c>
    </row>
    <row r="56" spans="1:5">
      <c r="A56" s="162" t="s">
        <v>187</v>
      </c>
      <c r="B56" s="162" t="s">
        <v>632</v>
      </c>
      <c r="C56" s="163">
        <v>15972</v>
      </c>
      <c r="D56" s="163">
        <v>8273</v>
      </c>
      <c r="E56" s="163">
        <v>8195</v>
      </c>
    </row>
    <row r="57" spans="1:5">
      <c r="A57" s="162" t="s">
        <v>189</v>
      </c>
      <c r="B57" s="162" t="s">
        <v>34</v>
      </c>
      <c r="C57" s="163">
        <v>173808</v>
      </c>
      <c r="D57" s="163">
        <v>211961</v>
      </c>
      <c r="E57" s="163">
        <v>51588</v>
      </c>
    </row>
    <row r="58" spans="1:5">
      <c r="A58" s="162" t="s">
        <v>199</v>
      </c>
      <c r="B58" s="162" t="s">
        <v>44</v>
      </c>
      <c r="C58" s="163">
        <v>23760</v>
      </c>
      <c r="D58" s="163">
        <v>11611</v>
      </c>
      <c r="E58" s="163">
        <v>11676</v>
      </c>
    </row>
    <row r="59" spans="1:5">
      <c r="A59" s="162" t="s">
        <v>529</v>
      </c>
      <c r="B59" s="162" t="s">
        <v>35</v>
      </c>
      <c r="C59" s="163">
        <v>60795</v>
      </c>
      <c r="D59" s="163">
        <v>54220</v>
      </c>
      <c r="E59" s="163">
        <v>11003</v>
      </c>
    </row>
    <row r="60" spans="1:5">
      <c r="A60" s="162" t="s">
        <v>196</v>
      </c>
      <c r="B60" s="162" t="s">
        <v>490</v>
      </c>
      <c r="C60" s="163">
        <v>346</v>
      </c>
      <c r="D60" s="163">
        <v>330</v>
      </c>
      <c r="E60" s="163">
        <v>321</v>
      </c>
    </row>
    <row r="61" spans="1:5">
      <c r="A61" s="232" t="s">
        <v>530</v>
      </c>
      <c r="B61" s="232" t="s">
        <v>489</v>
      </c>
      <c r="C61" s="233">
        <v>1216539</v>
      </c>
      <c r="D61" s="233">
        <v>1202302</v>
      </c>
      <c r="E61" s="233">
        <v>2130300</v>
      </c>
    </row>
    <row r="62" spans="1:5">
      <c r="A62" s="162" t="s">
        <v>193</v>
      </c>
      <c r="B62" s="162" t="s">
        <v>38</v>
      </c>
      <c r="C62" s="163">
        <v>16564</v>
      </c>
      <c r="D62" s="163">
        <v>16903</v>
      </c>
      <c r="E62" s="163">
        <v>6957</v>
      </c>
    </row>
    <row r="63" spans="1:5">
      <c r="A63" s="162" t="s">
        <v>194</v>
      </c>
      <c r="B63" s="162" t="s">
        <v>39</v>
      </c>
      <c r="C63" s="163">
        <v>42927</v>
      </c>
      <c r="D63" s="163">
        <v>131158</v>
      </c>
      <c r="E63" s="163">
        <v>1205603</v>
      </c>
    </row>
    <row r="64" spans="1:5">
      <c r="A64" s="162" t="s">
        <v>531</v>
      </c>
      <c r="B64" s="162" t="s">
        <v>40</v>
      </c>
      <c r="C64" s="163">
        <v>0</v>
      </c>
      <c r="D64" s="163">
        <v>0</v>
      </c>
      <c r="E64" s="163">
        <v>0</v>
      </c>
    </row>
    <row r="65" spans="1:5">
      <c r="A65" s="162" t="s">
        <v>196</v>
      </c>
      <c r="B65" s="162" t="s">
        <v>490</v>
      </c>
      <c r="C65" s="163">
        <v>123145</v>
      </c>
      <c r="D65" s="163">
        <v>116882</v>
      </c>
      <c r="E65" s="163">
        <v>70210</v>
      </c>
    </row>
    <row r="66" spans="1:5">
      <c r="A66" s="162" t="s">
        <v>189</v>
      </c>
      <c r="B66" s="162" t="s">
        <v>34</v>
      </c>
      <c r="C66" s="163">
        <v>279491</v>
      </c>
      <c r="D66" s="163">
        <v>206804</v>
      </c>
      <c r="E66" s="163">
        <v>106444</v>
      </c>
    </row>
    <row r="67" spans="1:5">
      <c r="A67" s="162" t="s">
        <v>199</v>
      </c>
      <c r="B67" s="162" t="s">
        <v>44</v>
      </c>
      <c r="C67" s="163">
        <v>13658</v>
      </c>
      <c r="D67" s="163">
        <v>11382</v>
      </c>
      <c r="E67" s="163">
        <v>13383</v>
      </c>
    </row>
    <row r="68" spans="1:5">
      <c r="A68" s="267" t="s">
        <v>200</v>
      </c>
      <c r="B68" s="234" t="s">
        <v>482</v>
      </c>
      <c r="C68" s="163">
        <v>690681</v>
      </c>
      <c r="D68" s="163">
        <v>669100</v>
      </c>
      <c r="E68" s="163">
        <v>563335</v>
      </c>
    </row>
    <row r="69" spans="1:5">
      <c r="A69" s="162" t="s">
        <v>486</v>
      </c>
      <c r="B69" s="162" t="s">
        <v>483</v>
      </c>
      <c r="C69" s="163">
        <v>50073</v>
      </c>
      <c r="D69" s="163">
        <v>50073</v>
      </c>
      <c r="E69" s="163">
        <v>164368</v>
      </c>
    </row>
    <row r="70" spans="1:5">
      <c r="A70" s="162" t="s">
        <v>681</v>
      </c>
      <c r="B70" s="162" t="s">
        <v>675</v>
      </c>
      <c r="C70" s="163">
        <v>0</v>
      </c>
      <c r="D70" s="163">
        <v>0</v>
      </c>
      <c r="E70" s="163">
        <v>0</v>
      </c>
    </row>
    <row r="71" spans="1:5">
      <c r="A71" s="232" t="s">
        <v>532</v>
      </c>
      <c r="B71" s="232" t="s">
        <v>491</v>
      </c>
      <c r="C71" s="233">
        <v>2148080</v>
      </c>
      <c r="D71" s="233">
        <v>2147430</v>
      </c>
      <c r="E71" s="233">
        <v>2890299</v>
      </c>
    </row>
    <row r="72" spans="1:5">
      <c r="C72" s="166"/>
      <c r="D72" s="166"/>
      <c r="E72" s="166"/>
    </row>
    <row r="73" spans="1:5">
      <c r="A73" s="224" t="s">
        <v>229</v>
      </c>
      <c r="B73" s="224" t="s">
        <v>48</v>
      </c>
      <c r="C73" s="220">
        <v>44469</v>
      </c>
      <c r="D73" s="220">
        <v>44377</v>
      </c>
      <c r="E73" s="220" t="s">
        <v>813</v>
      </c>
    </row>
    <row r="74" spans="1:5">
      <c r="A74" s="232" t="s">
        <v>533</v>
      </c>
      <c r="B74" s="232" t="s">
        <v>518</v>
      </c>
      <c r="C74" s="233">
        <v>1833522</v>
      </c>
      <c r="D74" s="233">
        <v>1806363</v>
      </c>
      <c r="E74" s="233">
        <v>2183177</v>
      </c>
    </row>
    <row r="75" spans="1:5">
      <c r="A75" s="232" t="s">
        <v>690</v>
      </c>
      <c r="B75" s="232" t="s">
        <v>50</v>
      </c>
      <c r="C75" s="233">
        <v>1833522</v>
      </c>
      <c r="D75" s="233">
        <v>1806363</v>
      </c>
      <c r="E75" s="233">
        <v>2183177</v>
      </c>
    </row>
    <row r="76" spans="1:5">
      <c r="A76" s="162" t="s">
        <v>206</v>
      </c>
      <c r="B76" s="162" t="s">
        <v>51</v>
      </c>
      <c r="C76" s="163">
        <v>100739</v>
      </c>
      <c r="D76" s="163">
        <v>100739</v>
      </c>
      <c r="E76" s="163">
        <v>100655</v>
      </c>
    </row>
    <row r="77" spans="1:5">
      <c r="A77" s="162" t="s">
        <v>470</v>
      </c>
      <c r="B77" s="162" t="s">
        <v>519</v>
      </c>
      <c r="C77" s="163">
        <v>1425647</v>
      </c>
      <c r="D77" s="163">
        <v>1425647</v>
      </c>
      <c r="E77" s="163">
        <v>774851</v>
      </c>
    </row>
    <row r="78" spans="1:5">
      <c r="A78" s="162" t="s">
        <v>802</v>
      </c>
      <c r="B78" s="162" t="s">
        <v>803</v>
      </c>
      <c r="C78" s="163">
        <v>115909</v>
      </c>
      <c r="D78" s="163">
        <v>115909</v>
      </c>
      <c r="E78" s="163">
        <v>113844</v>
      </c>
    </row>
    <row r="79" spans="1:5">
      <c r="A79" s="162" t="s">
        <v>209</v>
      </c>
      <c r="B79" s="162" t="s">
        <v>54</v>
      </c>
      <c r="C79" s="163">
        <v>75069</v>
      </c>
      <c r="D79" s="163">
        <v>64335</v>
      </c>
      <c r="E79" s="163">
        <v>45547</v>
      </c>
    </row>
    <row r="80" spans="1:5">
      <c r="A80" s="162" t="s">
        <v>210</v>
      </c>
      <c r="B80" s="162" t="s">
        <v>520</v>
      </c>
      <c r="C80" s="163">
        <v>1200</v>
      </c>
      <c r="D80" s="163">
        <v>1117</v>
      </c>
      <c r="E80" s="163">
        <v>1091</v>
      </c>
    </row>
    <row r="81" spans="1:5">
      <c r="A81" s="162" t="s">
        <v>211</v>
      </c>
      <c r="B81" s="162" t="s">
        <v>56</v>
      </c>
      <c r="C81" s="163">
        <v>-6432</v>
      </c>
      <c r="D81" s="163">
        <v>-6432</v>
      </c>
      <c r="E81" s="163">
        <v>-2959</v>
      </c>
    </row>
    <row r="82" spans="1:5">
      <c r="A82" s="162" t="s">
        <v>212</v>
      </c>
      <c r="B82" s="162" t="s">
        <v>57</v>
      </c>
      <c r="C82" s="163">
        <v>121390</v>
      </c>
      <c r="D82" s="163">
        <v>105048</v>
      </c>
      <c r="E82" s="163">
        <v>1150148</v>
      </c>
    </row>
    <row r="83" spans="1:5">
      <c r="A83" s="215" t="s">
        <v>535</v>
      </c>
      <c r="B83" s="215" t="s">
        <v>58</v>
      </c>
      <c r="C83" s="221"/>
      <c r="D83" s="221"/>
      <c r="E83" s="221"/>
    </row>
    <row r="84" spans="1:5">
      <c r="A84" s="232" t="s">
        <v>536</v>
      </c>
      <c r="B84" s="232" t="s">
        <v>521</v>
      </c>
      <c r="C84" s="233">
        <v>20771</v>
      </c>
      <c r="D84" s="233">
        <v>21228</v>
      </c>
      <c r="E84" s="233">
        <v>166153</v>
      </c>
    </row>
    <row r="85" spans="1:5">
      <c r="A85" s="162" t="s">
        <v>216</v>
      </c>
      <c r="B85" s="162" t="s">
        <v>61</v>
      </c>
      <c r="C85" s="163">
        <v>15011</v>
      </c>
      <c r="D85" s="163">
        <v>15332</v>
      </c>
      <c r="E85" s="163">
        <v>16006</v>
      </c>
    </row>
    <row r="86" spans="1:5">
      <c r="A86" s="162" t="s">
        <v>811</v>
      </c>
      <c r="B86" s="162" t="s">
        <v>62</v>
      </c>
      <c r="C86" s="163">
        <v>2920</v>
      </c>
      <c r="D86" s="163">
        <v>2980</v>
      </c>
      <c r="E86" s="163">
        <v>3173</v>
      </c>
    </row>
    <row r="87" spans="1:5">
      <c r="A87" s="162" t="s">
        <v>218</v>
      </c>
      <c r="B87" s="162" t="s">
        <v>63</v>
      </c>
      <c r="C87" s="163">
        <v>0</v>
      </c>
      <c r="D87" s="163">
        <v>0</v>
      </c>
      <c r="E87" s="163">
        <v>0</v>
      </c>
    </row>
    <row r="88" spans="1:5">
      <c r="A88" s="162" t="s">
        <v>219</v>
      </c>
      <c r="B88" s="162" t="s">
        <v>64</v>
      </c>
      <c r="C88" s="163">
        <v>2442</v>
      </c>
      <c r="D88" s="163">
        <v>2518</v>
      </c>
      <c r="E88" s="163">
        <v>963</v>
      </c>
    </row>
    <row r="89" spans="1:5">
      <c r="A89" s="162" t="s">
        <v>220</v>
      </c>
      <c r="B89" s="162" t="s">
        <v>522</v>
      </c>
      <c r="C89" s="163">
        <v>398</v>
      </c>
      <c r="D89" s="163">
        <v>398</v>
      </c>
      <c r="E89" s="163">
        <v>398</v>
      </c>
    </row>
    <row r="90" spans="1:5">
      <c r="A90" s="162" t="s">
        <v>539</v>
      </c>
      <c r="B90" s="162" t="s">
        <v>66</v>
      </c>
      <c r="C90" s="163">
        <v>0</v>
      </c>
      <c r="D90" s="163">
        <v>0</v>
      </c>
      <c r="E90" s="163">
        <v>145613</v>
      </c>
    </row>
    <row r="91" spans="1:5">
      <c r="A91" s="232" t="s">
        <v>537</v>
      </c>
      <c r="B91" s="232" t="s">
        <v>523</v>
      </c>
      <c r="C91" s="233">
        <v>293787</v>
      </c>
      <c r="D91" s="233">
        <v>319839</v>
      </c>
      <c r="E91" s="233">
        <v>540969</v>
      </c>
    </row>
    <row r="92" spans="1:5">
      <c r="A92" s="162" t="s">
        <v>215</v>
      </c>
      <c r="B92" s="162" t="s">
        <v>60</v>
      </c>
      <c r="C92" s="163">
        <v>0</v>
      </c>
      <c r="D92" s="163">
        <v>0</v>
      </c>
      <c r="E92" s="163">
        <v>0</v>
      </c>
    </row>
    <row r="93" spans="1:5">
      <c r="A93" s="162" t="s">
        <v>216</v>
      </c>
      <c r="B93" s="162" t="s">
        <v>61</v>
      </c>
      <c r="C93" s="163">
        <v>15218</v>
      </c>
      <c r="D93" s="163">
        <v>6905</v>
      </c>
      <c r="E93" s="163">
        <v>2933</v>
      </c>
    </row>
    <row r="94" spans="1:5">
      <c r="A94" s="162" t="s">
        <v>223</v>
      </c>
      <c r="B94" s="162" t="s">
        <v>68</v>
      </c>
      <c r="C94" s="163">
        <v>61832</v>
      </c>
      <c r="D94" s="163">
        <v>48328</v>
      </c>
      <c r="E94" s="163">
        <v>115444</v>
      </c>
    </row>
    <row r="95" spans="1:5">
      <c r="A95" s="162" t="s">
        <v>538</v>
      </c>
      <c r="B95" s="162" t="s">
        <v>69</v>
      </c>
      <c r="C95" s="163">
        <v>54934</v>
      </c>
      <c r="D95" s="163">
        <v>54439</v>
      </c>
      <c r="E95" s="163">
        <v>1742</v>
      </c>
    </row>
    <row r="96" spans="1:5">
      <c r="A96" s="162" t="s">
        <v>225</v>
      </c>
      <c r="B96" s="162" t="s">
        <v>524</v>
      </c>
      <c r="C96" s="163">
        <v>9486</v>
      </c>
      <c r="D96" s="163">
        <v>10197</v>
      </c>
      <c r="E96" s="163">
        <v>33134</v>
      </c>
    </row>
    <row r="97" spans="1:6">
      <c r="A97" s="162" t="s">
        <v>219</v>
      </c>
      <c r="B97" s="162" t="s">
        <v>64</v>
      </c>
      <c r="C97" s="163">
        <v>40666</v>
      </c>
      <c r="D97" s="163">
        <v>39073</v>
      </c>
      <c r="E97" s="163">
        <v>47758</v>
      </c>
    </row>
    <row r="98" spans="1:6">
      <c r="A98" s="162" t="s">
        <v>220</v>
      </c>
      <c r="B98" s="162" t="s">
        <v>522</v>
      </c>
      <c r="C98" s="163">
        <v>4</v>
      </c>
      <c r="D98" s="163">
        <v>4</v>
      </c>
      <c r="E98" s="163">
        <v>4</v>
      </c>
    </row>
    <row r="99" spans="1:6">
      <c r="A99" s="162" t="s">
        <v>539</v>
      </c>
      <c r="B99" s="162" t="s">
        <v>66</v>
      </c>
      <c r="C99" s="163">
        <v>111647</v>
      </c>
      <c r="D99" s="163">
        <v>160893</v>
      </c>
      <c r="E99" s="163">
        <v>339954</v>
      </c>
    </row>
    <row r="100" spans="1:6">
      <c r="A100" s="232" t="s">
        <v>540</v>
      </c>
      <c r="B100" s="232" t="s">
        <v>525</v>
      </c>
      <c r="C100" s="233">
        <v>2148080</v>
      </c>
      <c r="D100" s="233">
        <v>2147430</v>
      </c>
      <c r="E100" s="233">
        <v>2890299</v>
      </c>
    </row>
    <row r="101" spans="1:6">
      <c r="A101" s="158" t="s">
        <v>541</v>
      </c>
    </row>
    <row r="103" spans="1:6" ht="24">
      <c r="A103" s="133" t="s">
        <v>760</v>
      </c>
      <c r="B103" s="133" t="s">
        <v>436</v>
      </c>
      <c r="E103" s="196"/>
    </row>
    <row r="104" spans="1:6" ht="20.399999999999999">
      <c r="A104" s="224" t="s">
        <v>280</v>
      </c>
      <c r="B104" s="224" t="s">
        <v>119</v>
      </c>
      <c r="C104" s="214" t="s">
        <v>826</v>
      </c>
      <c r="D104" s="214" t="s">
        <v>827</v>
      </c>
      <c r="E104" s="214" t="s">
        <v>785</v>
      </c>
      <c r="F104" s="214" t="s">
        <v>786</v>
      </c>
    </row>
    <row r="105" spans="1:6">
      <c r="A105" s="222" t="s">
        <v>542</v>
      </c>
      <c r="B105" s="222" t="s">
        <v>74</v>
      </c>
      <c r="C105" s="5"/>
      <c r="D105" s="5"/>
      <c r="E105" s="5"/>
      <c r="F105" s="5"/>
    </row>
    <row r="106" spans="1:6">
      <c r="A106" s="223" t="s">
        <v>543</v>
      </c>
      <c r="B106" s="223" t="s">
        <v>738</v>
      </c>
      <c r="C106" s="5">
        <v>16342</v>
      </c>
      <c r="D106" s="5">
        <v>121390</v>
      </c>
      <c r="E106" s="5">
        <v>23382</v>
      </c>
      <c r="F106" s="5">
        <v>170139</v>
      </c>
    </row>
    <row r="107" spans="1:6">
      <c r="A107" s="223" t="s">
        <v>233</v>
      </c>
      <c r="B107" s="223" t="s">
        <v>75</v>
      </c>
      <c r="C107" s="5">
        <v>75887</v>
      </c>
      <c r="D107" s="5">
        <v>841713</v>
      </c>
      <c r="E107" s="5">
        <v>92472</v>
      </c>
      <c r="F107" s="5">
        <v>226731</v>
      </c>
    </row>
    <row r="108" spans="1:6">
      <c r="A108" s="170" t="s">
        <v>746</v>
      </c>
      <c r="B108" s="170" t="s">
        <v>745</v>
      </c>
      <c r="C108" s="168">
        <v>4396</v>
      </c>
      <c r="D108" s="168">
        <v>13284</v>
      </c>
      <c r="E108" s="168">
        <v>2142</v>
      </c>
      <c r="F108" s="168">
        <v>6080</v>
      </c>
    </row>
    <row r="109" spans="1:6">
      <c r="A109" s="170" t="s">
        <v>804</v>
      </c>
      <c r="B109" s="170" t="s">
        <v>684</v>
      </c>
      <c r="C109" s="168">
        <v>22876</v>
      </c>
      <c r="D109" s="168">
        <v>69383</v>
      </c>
      <c r="E109" s="168">
        <v>6568</v>
      </c>
      <c r="F109" s="168">
        <v>20732</v>
      </c>
    </row>
    <row r="110" spans="1:6">
      <c r="A110" s="170" t="s">
        <v>774</v>
      </c>
      <c r="B110" s="170" t="s">
        <v>817</v>
      </c>
      <c r="C110" s="168">
        <v>-9705</v>
      </c>
      <c r="D110" s="168">
        <v>-11719</v>
      </c>
      <c r="E110" s="168">
        <v>1411</v>
      </c>
      <c r="F110" s="168">
        <v>2542</v>
      </c>
    </row>
    <row r="111" spans="1:6">
      <c r="A111" s="170" t="s">
        <v>546</v>
      </c>
      <c r="B111" s="170" t="s">
        <v>78</v>
      </c>
      <c r="C111" s="168">
        <v>-17</v>
      </c>
      <c r="D111" s="168">
        <v>332</v>
      </c>
      <c r="E111" s="168">
        <v>-1297</v>
      </c>
      <c r="F111" s="168">
        <v>-5345</v>
      </c>
    </row>
    <row r="112" spans="1:6">
      <c r="A112" s="170" t="s">
        <v>547</v>
      </c>
      <c r="B112" s="170" t="s">
        <v>564</v>
      </c>
      <c r="C112" s="168">
        <v>9460</v>
      </c>
      <c r="D112" s="168">
        <v>14111</v>
      </c>
      <c r="E112" s="168">
        <v>-991</v>
      </c>
      <c r="F112" s="168">
        <v>-4690</v>
      </c>
    </row>
    <row r="113" spans="1:6">
      <c r="A113" s="170" t="s">
        <v>237</v>
      </c>
      <c r="B113" s="170" t="s">
        <v>80</v>
      </c>
      <c r="C113" s="168">
        <v>-49463</v>
      </c>
      <c r="D113" s="168">
        <v>-285827</v>
      </c>
      <c r="E113" s="168">
        <v>3281</v>
      </c>
      <c r="F113" s="168">
        <v>-3131</v>
      </c>
    </row>
    <row r="114" spans="1:6">
      <c r="A114" s="170" t="s">
        <v>238</v>
      </c>
      <c r="B114" s="170" t="s">
        <v>81</v>
      </c>
      <c r="C114" s="168">
        <v>339</v>
      </c>
      <c r="D114" s="168">
        <v>-9607</v>
      </c>
      <c r="E114" s="168">
        <v>257</v>
      </c>
      <c r="F114" s="168">
        <v>-3044</v>
      </c>
    </row>
    <row r="115" spans="1:6">
      <c r="A115" s="170" t="s">
        <v>239</v>
      </c>
      <c r="B115" s="170" t="s">
        <v>82</v>
      </c>
      <c r="C115" s="168">
        <v>88877</v>
      </c>
      <c r="D115" s="168">
        <v>1118518</v>
      </c>
      <c r="E115" s="168">
        <v>18552</v>
      </c>
      <c r="F115" s="168">
        <v>93829</v>
      </c>
    </row>
    <row r="116" spans="1:6">
      <c r="A116" s="170" t="s">
        <v>240</v>
      </c>
      <c r="B116" s="170" t="s">
        <v>565</v>
      </c>
      <c r="C116" s="168">
        <v>12747</v>
      </c>
      <c r="D116" s="168">
        <v>-76816</v>
      </c>
      <c r="E116" s="168">
        <v>-17127</v>
      </c>
      <c r="F116" s="168">
        <v>-15551</v>
      </c>
    </row>
    <row r="117" spans="1:6">
      <c r="A117" s="170" t="s">
        <v>241</v>
      </c>
      <c r="B117" s="170" t="s">
        <v>566</v>
      </c>
      <c r="C117" s="168">
        <v>-12971</v>
      </c>
      <c r="D117" s="168">
        <v>-18152</v>
      </c>
      <c r="E117" s="168">
        <v>79626</v>
      </c>
      <c r="F117" s="168">
        <v>126340</v>
      </c>
    </row>
    <row r="118" spans="1:6">
      <c r="A118" s="170" t="s">
        <v>242</v>
      </c>
      <c r="B118" s="170" t="s">
        <v>84</v>
      </c>
      <c r="C118" s="168">
        <v>9348</v>
      </c>
      <c r="D118" s="168">
        <v>28206</v>
      </c>
      <c r="E118" s="168">
        <v>50</v>
      </c>
      <c r="F118" s="168">
        <v>8969</v>
      </c>
    </row>
    <row r="119" spans="1:6">
      <c r="A119" s="223" t="s">
        <v>548</v>
      </c>
      <c r="B119" s="223" t="s">
        <v>85</v>
      </c>
      <c r="C119" s="5">
        <v>92229</v>
      </c>
      <c r="D119" s="5">
        <v>963103</v>
      </c>
      <c r="E119" s="5">
        <v>115854</v>
      </c>
      <c r="F119" s="5">
        <v>396870</v>
      </c>
    </row>
    <row r="120" spans="1:6">
      <c r="A120" s="170" t="s">
        <v>691</v>
      </c>
      <c r="B120" s="170" t="s">
        <v>747</v>
      </c>
      <c r="C120" s="168">
        <v>375</v>
      </c>
      <c r="D120" s="168">
        <v>11191</v>
      </c>
      <c r="E120" s="168">
        <v>728</v>
      </c>
      <c r="F120" s="168">
        <v>14830</v>
      </c>
    </row>
    <row r="121" spans="1:6">
      <c r="A121" s="170" t="s">
        <v>787</v>
      </c>
      <c r="B121" s="170" t="s">
        <v>788</v>
      </c>
      <c r="C121" s="168">
        <v>-317</v>
      </c>
      <c r="D121" s="168">
        <v>-314</v>
      </c>
      <c r="E121" s="168">
        <v>3645</v>
      </c>
      <c r="F121" s="168">
        <v>3672</v>
      </c>
    </row>
    <row r="122" spans="1:6">
      <c r="A122" s="170" t="s">
        <v>749</v>
      </c>
      <c r="B122" s="170" t="s">
        <v>748</v>
      </c>
      <c r="C122" s="168">
        <v>-6456</v>
      </c>
      <c r="D122" s="168">
        <v>-7689</v>
      </c>
      <c r="E122" s="168">
        <v>18884</v>
      </c>
      <c r="F122" s="168">
        <v>9592</v>
      </c>
    </row>
    <row r="123" spans="1:6">
      <c r="A123" s="222" t="s">
        <v>549</v>
      </c>
      <c r="B123" s="222" t="s">
        <v>569</v>
      </c>
      <c r="C123" s="5">
        <v>85831</v>
      </c>
      <c r="D123" s="5">
        <v>966291</v>
      </c>
      <c r="E123" s="5">
        <v>139111</v>
      </c>
      <c r="F123" s="5">
        <v>424964</v>
      </c>
    </row>
    <row r="124" spans="1:6">
      <c r="A124" s="222" t="s">
        <v>248</v>
      </c>
      <c r="B124" s="222" t="s">
        <v>88</v>
      </c>
      <c r="C124" s="5"/>
      <c r="D124" s="5"/>
      <c r="E124" s="5"/>
      <c r="F124" s="5"/>
    </row>
    <row r="125" spans="1:6">
      <c r="A125" s="223" t="s">
        <v>249</v>
      </c>
      <c r="B125" s="223" t="s">
        <v>89</v>
      </c>
      <c r="C125" s="5">
        <v>506</v>
      </c>
      <c r="D125" s="5">
        <v>239764</v>
      </c>
      <c r="E125" s="5">
        <v>362292</v>
      </c>
      <c r="F125" s="5">
        <v>629277</v>
      </c>
    </row>
    <row r="126" spans="1:6">
      <c r="A126" s="170" t="s">
        <v>692</v>
      </c>
      <c r="B126" s="170" t="s">
        <v>487</v>
      </c>
      <c r="C126" s="168">
        <v>6</v>
      </c>
      <c r="D126" s="168">
        <v>14</v>
      </c>
      <c r="E126" s="168">
        <v>2</v>
      </c>
      <c r="F126" s="168">
        <v>18</v>
      </c>
    </row>
    <row r="127" spans="1:6">
      <c r="A127" s="170" t="s">
        <v>657</v>
      </c>
      <c r="B127" s="170" t="s">
        <v>654</v>
      </c>
      <c r="C127" s="168">
        <v>0</v>
      </c>
      <c r="D127" s="168">
        <v>0</v>
      </c>
      <c r="E127" s="168">
        <v>0</v>
      </c>
      <c r="F127" s="168">
        <v>0</v>
      </c>
    </row>
    <row r="128" spans="1:6">
      <c r="A128" s="170" t="s">
        <v>710</v>
      </c>
      <c r="B128" s="170" t="s">
        <v>705</v>
      </c>
      <c r="C128" s="168">
        <v>0</v>
      </c>
      <c r="D128" s="168">
        <v>0</v>
      </c>
      <c r="E128" s="168">
        <v>0</v>
      </c>
      <c r="F128" s="168">
        <v>0</v>
      </c>
    </row>
    <row r="129" spans="1:9">
      <c r="A129" s="170" t="s">
        <v>252</v>
      </c>
      <c r="B129" s="170" t="s">
        <v>92</v>
      </c>
      <c r="C129" s="168">
        <v>0</v>
      </c>
      <c r="D129" s="168">
        <v>0</v>
      </c>
      <c r="E129" s="168">
        <v>0</v>
      </c>
      <c r="F129" s="168">
        <v>0</v>
      </c>
    </row>
    <row r="130" spans="1:9">
      <c r="A130" s="191" t="s">
        <v>828</v>
      </c>
      <c r="B130" s="191" t="s">
        <v>823</v>
      </c>
      <c r="C130" s="192">
        <v>19</v>
      </c>
      <c r="D130" s="192">
        <v>19</v>
      </c>
      <c r="E130" s="192">
        <v>0</v>
      </c>
      <c r="F130" s="192">
        <v>0</v>
      </c>
      <c r="G130" s="190"/>
      <c r="H130" s="323" t="s">
        <v>656</v>
      </c>
      <c r="I130" s="323"/>
    </row>
    <row r="131" spans="1:9">
      <c r="A131" s="170" t="s">
        <v>693</v>
      </c>
      <c r="B131" s="170" t="s">
        <v>615</v>
      </c>
      <c r="C131" s="168">
        <v>0</v>
      </c>
      <c r="D131" s="168">
        <v>164368</v>
      </c>
      <c r="E131" s="168">
        <v>314546</v>
      </c>
      <c r="F131" s="168">
        <v>577228</v>
      </c>
    </row>
    <row r="132" spans="1:9">
      <c r="A132" s="170" t="s">
        <v>777</v>
      </c>
      <c r="B132" s="170" t="s">
        <v>789</v>
      </c>
      <c r="C132" s="168">
        <v>0</v>
      </c>
      <c r="D132" s="168">
        <v>66628</v>
      </c>
      <c r="E132" s="168">
        <v>45135</v>
      </c>
      <c r="F132" s="168">
        <v>45135</v>
      </c>
    </row>
    <row r="133" spans="1:9">
      <c r="A133" s="170" t="s">
        <v>775</v>
      </c>
      <c r="B133" s="170" t="s">
        <v>779</v>
      </c>
      <c r="C133" s="168">
        <v>445</v>
      </c>
      <c r="D133" s="168">
        <v>725</v>
      </c>
      <c r="E133" s="168">
        <v>0</v>
      </c>
      <c r="F133" s="168">
        <v>33</v>
      </c>
    </row>
    <row r="134" spans="1:9">
      <c r="A134" s="170" t="s">
        <v>790</v>
      </c>
      <c r="B134" s="170" t="s">
        <v>791</v>
      </c>
      <c r="C134" s="168">
        <v>0</v>
      </c>
      <c r="D134" s="168">
        <v>7887</v>
      </c>
      <c r="E134" s="168">
        <v>1194</v>
      </c>
      <c r="F134" s="168">
        <v>1194</v>
      </c>
    </row>
    <row r="135" spans="1:9">
      <c r="A135" s="170" t="s">
        <v>552</v>
      </c>
      <c r="B135" s="170" t="s">
        <v>792</v>
      </c>
      <c r="C135" s="168">
        <v>36</v>
      </c>
      <c r="D135" s="168">
        <v>123</v>
      </c>
      <c r="E135" s="168">
        <v>1415</v>
      </c>
      <c r="F135" s="168">
        <v>5669</v>
      </c>
    </row>
    <row r="136" spans="1:9">
      <c r="A136" s="223" t="s">
        <v>255</v>
      </c>
      <c r="B136" s="223" t="s">
        <v>94</v>
      </c>
      <c r="C136" s="5">
        <v>63738</v>
      </c>
      <c r="D136" s="5">
        <v>574103</v>
      </c>
      <c r="E136" s="5">
        <v>376278</v>
      </c>
      <c r="F136" s="5">
        <v>812209</v>
      </c>
    </row>
    <row r="137" spans="1:9">
      <c r="A137" s="170" t="s">
        <v>553</v>
      </c>
      <c r="B137" s="170" t="s">
        <v>793</v>
      </c>
      <c r="C137" s="168">
        <v>5636</v>
      </c>
      <c r="D137" s="168">
        <v>23755</v>
      </c>
      <c r="E137" s="168">
        <v>2974</v>
      </c>
      <c r="F137" s="168">
        <v>15244</v>
      </c>
    </row>
    <row r="138" spans="1:9">
      <c r="A138" s="170" t="s">
        <v>528</v>
      </c>
      <c r="B138" s="170" t="s">
        <v>416</v>
      </c>
      <c r="C138" s="168">
        <v>26530</v>
      </c>
      <c r="D138" s="168">
        <v>135557</v>
      </c>
      <c r="E138" s="168">
        <v>52374</v>
      </c>
      <c r="F138" s="168">
        <v>166648</v>
      </c>
    </row>
    <row r="139" spans="1:9">
      <c r="A139" s="170" t="s">
        <v>658</v>
      </c>
      <c r="B139" s="170" t="s">
        <v>655</v>
      </c>
      <c r="C139" s="168">
        <v>0</v>
      </c>
      <c r="D139" s="168">
        <v>0</v>
      </c>
      <c r="E139" s="168">
        <v>0</v>
      </c>
      <c r="F139" s="168">
        <v>0</v>
      </c>
    </row>
    <row r="140" spans="1:9">
      <c r="A140" s="170" t="s">
        <v>701</v>
      </c>
      <c r="B140" s="170" t="s">
        <v>794</v>
      </c>
      <c r="C140" s="168">
        <v>595</v>
      </c>
      <c r="D140" s="168">
        <v>2000</v>
      </c>
      <c r="E140" s="168">
        <v>2623</v>
      </c>
      <c r="F140" s="168">
        <v>6716</v>
      </c>
    </row>
    <row r="141" spans="1:9">
      <c r="A141" s="170" t="s">
        <v>776</v>
      </c>
      <c r="B141" s="170" t="s">
        <v>780</v>
      </c>
      <c r="C141" s="168">
        <v>600</v>
      </c>
      <c r="D141" s="168">
        <v>4340</v>
      </c>
      <c r="E141" s="168">
        <v>1000</v>
      </c>
      <c r="F141" s="168">
        <v>3000</v>
      </c>
    </row>
    <row r="142" spans="1:9">
      <c r="A142" s="170" t="s">
        <v>694</v>
      </c>
      <c r="B142" s="170" t="s">
        <v>628</v>
      </c>
      <c r="C142" s="168">
        <v>0</v>
      </c>
      <c r="D142" s="168">
        <v>0</v>
      </c>
      <c r="E142" s="168">
        <v>0</v>
      </c>
      <c r="F142" s="168">
        <v>0</v>
      </c>
    </row>
    <row r="143" spans="1:9">
      <c r="A143" s="191" t="s">
        <v>829</v>
      </c>
      <c r="B143" s="191" t="s">
        <v>824</v>
      </c>
      <c r="C143" s="192">
        <v>7679</v>
      </c>
      <c r="D143" s="192">
        <v>7679</v>
      </c>
      <c r="E143" s="192">
        <v>0</v>
      </c>
      <c r="F143" s="192">
        <v>0</v>
      </c>
      <c r="G143" s="190"/>
      <c r="H143" s="323" t="s">
        <v>656</v>
      </c>
      <c r="I143" s="323"/>
    </row>
    <row r="144" spans="1:9">
      <c r="A144" s="170" t="s">
        <v>682</v>
      </c>
      <c r="B144" s="170" t="s">
        <v>676</v>
      </c>
      <c r="C144" s="168">
        <v>0</v>
      </c>
      <c r="D144" s="168">
        <v>0</v>
      </c>
      <c r="E144" s="168">
        <v>0</v>
      </c>
      <c r="F144" s="168">
        <v>0</v>
      </c>
    </row>
    <row r="145" spans="1:12">
      <c r="A145" s="170" t="s">
        <v>695</v>
      </c>
      <c r="B145" s="170" t="s">
        <v>572</v>
      </c>
      <c r="C145" s="168">
        <v>0</v>
      </c>
      <c r="D145" s="168">
        <v>50073</v>
      </c>
      <c r="E145" s="168">
        <v>300046</v>
      </c>
      <c r="F145" s="168">
        <v>444379</v>
      </c>
    </row>
    <row r="146" spans="1:12">
      <c r="A146" s="170" t="s">
        <v>777</v>
      </c>
      <c r="B146" s="170" t="s">
        <v>781</v>
      </c>
      <c r="C146" s="168">
        <v>22623</v>
      </c>
      <c r="D146" s="168">
        <v>350699</v>
      </c>
      <c r="E146" s="168">
        <v>17261</v>
      </c>
      <c r="F146" s="168">
        <v>176214</v>
      </c>
    </row>
    <row r="147" spans="1:12">
      <c r="A147" s="191" t="s">
        <v>830</v>
      </c>
      <c r="B147" s="191" t="s">
        <v>825</v>
      </c>
      <c r="C147" s="192">
        <v>75</v>
      </c>
      <c r="D147" s="192">
        <v>0</v>
      </c>
      <c r="E147" s="192">
        <v>0</v>
      </c>
      <c r="F147" s="192">
        <v>0</v>
      </c>
      <c r="G147" s="190"/>
      <c r="H147" s="323" t="s">
        <v>656</v>
      </c>
      <c r="I147" s="323"/>
    </row>
    <row r="148" spans="1:12">
      <c r="A148" s="170" t="s">
        <v>259</v>
      </c>
      <c r="B148" s="170" t="s">
        <v>98</v>
      </c>
      <c r="C148" s="168">
        <v>0</v>
      </c>
      <c r="D148" s="168">
        <v>0</v>
      </c>
      <c r="E148" s="168">
        <v>0</v>
      </c>
      <c r="F148" s="168">
        <v>8</v>
      </c>
    </row>
    <row r="149" spans="1:12">
      <c r="A149" s="222" t="s">
        <v>555</v>
      </c>
      <c r="B149" s="222" t="s">
        <v>573</v>
      </c>
      <c r="C149" s="5">
        <v>-63232</v>
      </c>
      <c r="D149" s="5">
        <v>-334339</v>
      </c>
      <c r="E149" s="5">
        <v>-13986</v>
      </c>
      <c r="F149" s="5">
        <v>-182932</v>
      </c>
    </row>
    <row r="150" spans="1:12">
      <c r="A150" s="222" t="s">
        <v>261</v>
      </c>
      <c r="B150" s="222" t="s">
        <v>580</v>
      </c>
      <c r="C150" s="5"/>
      <c r="D150" s="5"/>
      <c r="E150" s="5"/>
      <c r="F150" s="5"/>
    </row>
    <row r="151" spans="1:12">
      <c r="A151" s="223" t="s">
        <v>249</v>
      </c>
      <c r="B151" s="223" t="s">
        <v>89</v>
      </c>
      <c r="C151" s="5">
        <v>10</v>
      </c>
      <c r="D151" s="5">
        <v>2179</v>
      </c>
      <c r="E151" s="5">
        <v>126124</v>
      </c>
      <c r="F151" s="5">
        <v>126124</v>
      </c>
    </row>
    <row r="152" spans="1:12">
      <c r="A152" s="170" t="s">
        <v>805</v>
      </c>
      <c r="B152" s="170" t="s">
        <v>806</v>
      </c>
      <c r="C152" s="168">
        <v>0</v>
      </c>
      <c r="D152" s="168">
        <v>2149</v>
      </c>
      <c r="E152" s="168">
        <v>126124</v>
      </c>
      <c r="F152" s="168">
        <v>126124</v>
      </c>
    </row>
    <row r="153" spans="1:12">
      <c r="A153" s="170" t="s">
        <v>215</v>
      </c>
      <c r="B153" s="170" t="s">
        <v>60</v>
      </c>
      <c r="C153" s="168">
        <v>0</v>
      </c>
      <c r="D153" s="168">
        <v>0</v>
      </c>
      <c r="E153" s="168">
        <v>0</v>
      </c>
      <c r="F153" s="168">
        <v>0</v>
      </c>
    </row>
    <row r="154" spans="1:12">
      <c r="A154" s="170" t="s">
        <v>714</v>
      </c>
      <c r="B154" s="170" t="s">
        <v>707</v>
      </c>
      <c r="C154" s="168">
        <v>10</v>
      </c>
      <c r="D154" s="168">
        <v>30</v>
      </c>
      <c r="E154" s="168">
        <v>0</v>
      </c>
      <c r="F154" s="168">
        <v>0</v>
      </c>
    </row>
    <row r="155" spans="1:12">
      <c r="A155" s="170" t="s">
        <v>659</v>
      </c>
      <c r="B155" s="170" t="s">
        <v>111</v>
      </c>
      <c r="C155" s="168">
        <v>0</v>
      </c>
      <c r="D155" s="168">
        <v>0</v>
      </c>
      <c r="E155" s="168">
        <v>0</v>
      </c>
      <c r="F155" s="168">
        <v>0</v>
      </c>
    </row>
    <row r="156" spans="1:12">
      <c r="A156" s="223" t="s">
        <v>255</v>
      </c>
      <c r="B156" s="223" t="s">
        <v>94</v>
      </c>
      <c r="C156" s="5">
        <v>1028</v>
      </c>
      <c r="D156" s="5">
        <v>506785</v>
      </c>
      <c r="E156" s="5">
        <v>215117</v>
      </c>
      <c r="F156" s="5">
        <v>216790</v>
      </c>
    </row>
    <row r="157" spans="1:12">
      <c r="A157" s="170" t="s">
        <v>629</v>
      </c>
      <c r="B157" s="170" t="s">
        <v>628</v>
      </c>
      <c r="C157" s="168">
        <v>0</v>
      </c>
      <c r="D157" s="168">
        <v>0</v>
      </c>
      <c r="E157" s="168">
        <v>0</v>
      </c>
      <c r="F157" s="168">
        <v>0</v>
      </c>
      <c r="L157" s="139"/>
    </row>
    <row r="158" spans="1:12">
      <c r="A158" s="170" t="s">
        <v>696</v>
      </c>
      <c r="B158" s="170" t="s">
        <v>105</v>
      </c>
      <c r="C158" s="168">
        <v>0</v>
      </c>
      <c r="D158" s="168">
        <v>503694</v>
      </c>
      <c r="E158" s="168">
        <v>0</v>
      </c>
      <c r="F158" s="168">
        <v>0</v>
      </c>
      <c r="L158" s="139"/>
    </row>
    <row r="159" spans="1:12">
      <c r="A159" s="170" t="s">
        <v>795</v>
      </c>
      <c r="B159" s="170" t="s">
        <v>831</v>
      </c>
      <c r="C159" s="168">
        <v>0</v>
      </c>
      <c r="D159" s="168">
        <v>0</v>
      </c>
      <c r="E159" s="168">
        <v>214259</v>
      </c>
      <c r="F159" s="168">
        <v>214259</v>
      </c>
      <c r="L159" s="139"/>
    </row>
    <row r="160" spans="1:12" ht="15" customHeight="1">
      <c r="A160" s="170" t="s">
        <v>715</v>
      </c>
      <c r="B160" s="170" t="s">
        <v>708</v>
      </c>
      <c r="C160" s="168">
        <v>927</v>
      </c>
      <c r="D160" s="168">
        <v>2650</v>
      </c>
      <c r="E160" s="168">
        <v>757</v>
      </c>
      <c r="F160" s="168">
        <v>2225</v>
      </c>
    </row>
    <row r="161" spans="1:21">
      <c r="A161" s="170" t="s">
        <v>659</v>
      </c>
      <c r="B161" s="170" t="s">
        <v>111</v>
      </c>
      <c r="C161" s="168">
        <v>101</v>
      </c>
      <c r="D161" s="168">
        <v>441</v>
      </c>
      <c r="E161" s="168">
        <v>101</v>
      </c>
      <c r="F161" s="168">
        <v>306</v>
      </c>
    </row>
    <row r="162" spans="1:21">
      <c r="A162" s="222" t="s">
        <v>558</v>
      </c>
      <c r="B162" s="222" t="s">
        <v>575</v>
      </c>
      <c r="C162" s="5">
        <v>-1018</v>
      </c>
      <c r="D162" s="5">
        <v>-504606</v>
      </c>
      <c r="E162" s="5">
        <v>-88993</v>
      </c>
      <c r="F162" s="5">
        <v>-90666</v>
      </c>
    </row>
    <row r="163" spans="1:21">
      <c r="A163" s="222" t="s">
        <v>559</v>
      </c>
      <c r="B163" s="222" t="s">
        <v>576</v>
      </c>
      <c r="C163" s="5">
        <v>21581</v>
      </c>
      <c r="D163" s="5">
        <v>127346</v>
      </c>
      <c r="E163" s="5">
        <v>36132</v>
      </c>
      <c r="F163" s="5">
        <v>151366</v>
      </c>
    </row>
    <row r="164" spans="1:21">
      <c r="A164" s="222" t="s">
        <v>560</v>
      </c>
      <c r="B164" s="222" t="s">
        <v>577</v>
      </c>
      <c r="C164" s="5">
        <v>21581</v>
      </c>
      <c r="D164" s="5">
        <v>127346</v>
      </c>
      <c r="E164" s="5">
        <v>36132</v>
      </c>
      <c r="F164" s="5">
        <v>151366</v>
      </c>
    </row>
    <row r="165" spans="1:21">
      <c r="A165" s="222" t="s">
        <v>561</v>
      </c>
      <c r="B165" s="222" t="s">
        <v>578</v>
      </c>
      <c r="C165" s="5">
        <v>669100</v>
      </c>
      <c r="D165" s="5">
        <v>563335</v>
      </c>
      <c r="E165" s="5">
        <v>164640</v>
      </c>
      <c r="F165" s="5">
        <v>49406</v>
      </c>
    </row>
    <row r="166" spans="1:21">
      <c r="A166" s="222" t="s">
        <v>562</v>
      </c>
      <c r="B166" s="222" t="s">
        <v>579</v>
      </c>
      <c r="C166" s="5">
        <v>690681</v>
      </c>
      <c r="D166" s="5">
        <v>690681</v>
      </c>
      <c r="E166" s="5">
        <v>200772</v>
      </c>
      <c r="F166" s="5">
        <v>200772</v>
      </c>
    </row>
    <row r="167" spans="1:21">
      <c r="A167" s="158"/>
      <c r="B167" s="149"/>
      <c r="C167" s="150"/>
      <c r="D167" s="150"/>
    </row>
    <row r="168" spans="1:21">
      <c r="A168" s="158"/>
      <c r="B168" s="149"/>
      <c r="C168" s="150"/>
      <c r="D168" s="150"/>
    </row>
    <row r="169" spans="1:21" ht="24">
      <c r="A169" s="133" t="s">
        <v>761</v>
      </c>
      <c r="B169" s="134" t="s">
        <v>604</v>
      </c>
      <c r="C169" s="312" t="s">
        <v>826</v>
      </c>
      <c r="D169" s="313"/>
      <c r="E169" s="313"/>
      <c r="F169" s="314"/>
      <c r="H169" s="312" t="s">
        <v>827</v>
      </c>
      <c r="I169" s="313"/>
      <c r="J169" s="313"/>
      <c r="K169" s="314"/>
      <c r="M169" s="312" t="s">
        <v>785</v>
      </c>
      <c r="N169" s="313"/>
      <c r="O169" s="313"/>
      <c r="P169" s="314"/>
      <c r="R169" s="312" t="s">
        <v>786</v>
      </c>
      <c r="S169" s="313"/>
      <c r="T169" s="313"/>
      <c r="U169" s="314"/>
    </row>
    <row r="170" spans="1:21" ht="48">
      <c r="A170" s="315" t="s">
        <v>403</v>
      </c>
      <c r="B170" s="316" t="s">
        <v>118</v>
      </c>
      <c r="C170" s="321" t="s">
        <v>413</v>
      </c>
      <c r="D170" s="321" t="s">
        <v>414</v>
      </c>
      <c r="E170" s="235" t="s">
        <v>120</v>
      </c>
      <c r="F170" s="235" t="s">
        <v>121</v>
      </c>
      <c r="H170" s="321" t="s">
        <v>413</v>
      </c>
      <c r="I170" s="321" t="s">
        <v>414</v>
      </c>
      <c r="J170" s="235" t="s">
        <v>120</v>
      </c>
      <c r="K170" s="235" t="s">
        <v>121</v>
      </c>
      <c r="M170" s="321" t="s">
        <v>413</v>
      </c>
      <c r="N170" s="321" t="s">
        <v>414</v>
      </c>
      <c r="O170" s="235" t="s">
        <v>120</v>
      </c>
      <c r="P170" s="235" t="s">
        <v>121</v>
      </c>
      <c r="R170" s="321" t="s">
        <v>413</v>
      </c>
      <c r="S170" s="321" t="s">
        <v>414</v>
      </c>
      <c r="T170" s="235" t="s">
        <v>120</v>
      </c>
      <c r="U170" s="235" t="s">
        <v>121</v>
      </c>
    </row>
    <row r="171" spans="1:21" ht="60">
      <c r="A171" s="315"/>
      <c r="B171" s="316"/>
      <c r="C171" s="322"/>
      <c r="D171" s="322"/>
      <c r="E171" s="235" t="s">
        <v>586</v>
      </c>
      <c r="F171" s="235" t="s">
        <v>285</v>
      </c>
      <c r="H171" s="322"/>
      <c r="I171" s="322"/>
      <c r="J171" s="235" t="s">
        <v>586</v>
      </c>
      <c r="K171" s="235" t="s">
        <v>285</v>
      </c>
      <c r="M171" s="322"/>
      <c r="N171" s="322"/>
      <c r="O171" s="235" t="s">
        <v>586</v>
      </c>
      <c r="P171" s="235" t="s">
        <v>285</v>
      </c>
      <c r="R171" s="322"/>
      <c r="S171" s="322"/>
      <c r="T171" s="235" t="s">
        <v>586</v>
      </c>
      <c r="U171" s="235" t="s">
        <v>285</v>
      </c>
    </row>
    <row r="172" spans="1:21">
      <c r="A172" s="172" t="s">
        <v>151</v>
      </c>
      <c r="B172" s="222" t="s">
        <v>0</v>
      </c>
      <c r="C172" s="225">
        <v>104770</v>
      </c>
      <c r="D172" s="225">
        <v>41784</v>
      </c>
      <c r="E172" s="225">
        <v>-2091</v>
      </c>
      <c r="F172" s="225">
        <v>144463</v>
      </c>
      <c r="H172" s="225">
        <v>476710</v>
      </c>
      <c r="I172" s="225">
        <v>148117</v>
      </c>
      <c r="J172" s="225">
        <v>-9718</v>
      </c>
      <c r="K172" s="225">
        <v>615109</v>
      </c>
      <c r="M172" s="225">
        <v>65276</v>
      </c>
      <c r="N172" s="225">
        <v>40500</v>
      </c>
      <c r="O172" s="225">
        <v>-1258</v>
      </c>
      <c r="P172" s="225">
        <v>104518</v>
      </c>
      <c r="R172" s="225">
        <v>325644</v>
      </c>
      <c r="S172" s="225">
        <v>150294</v>
      </c>
      <c r="T172" s="225">
        <v>-7410</v>
      </c>
      <c r="U172" s="225">
        <v>468528</v>
      </c>
    </row>
    <row r="173" spans="1:21">
      <c r="A173" s="175" t="s">
        <v>152</v>
      </c>
      <c r="B173" s="217" t="s">
        <v>1</v>
      </c>
      <c r="C173" s="163">
        <v>101642</v>
      </c>
      <c r="D173" s="163">
        <v>1984</v>
      </c>
      <c r="E173" s="163">
        <v>636</v>
      </c>
      <c r="F173" s="163">
        <v>104262</v>
      </c>
      <c r="H173" s="163">
        <v>461580</v>
      </c>
      <c r="I173" s="163">
        <v>6330</v>
      </c>
      <c r="J173" s="163">
        <v>3338</v>
      </c>
      <c r="K173" s="163">
        <v>471248</v>
      </c>
      <c r="M173" s="163">
        <v>58873</v>
      </c>
      <c r="N173" s="163">
        <v>2781</v>
      </c>
      <c r="O173" s="163">
        <v>248</v>
      </c>
      <c r="P173" s="163">
        <v>61902</v>
      </c>
      <c r="R173" s="163">
        <v>286971</v>
      </c>
      <c r="S173" s="163">
        <v>10426</v>
      </c>
      <c r="T173" s="163">
        <v>2169</v>
      </c>
      <c r="U173" s="163">
        <v>299566</v>
      </c>
    </row>
    <row r="174" spans="1:21">
      <c r="A174" s="175" t="s">
        <v>153</v>
      </c>
      <c r="B174" s="217" t="s">
        <v>2</v>
      </c>
      <c r="C174" s="163">
        <v>964</v>
      </c>
      <c r="D174" s="163">
        <v>73</v>
      </c>
      <c r="E174" s="163">
        <v>-617</v>
      </c>
      <c r="F174" s="163">
        <v>420</v>
      </c>
      <c r="H174" s="163">
        <v>5946</v>
      </c>
      <c r="I174" s="163">
        <v>212</v>
      </c>
      <c r="J174" s="163">
        <v>-2026</v>
      </c>
      <c r="K174" s="163">
        <v>4132</v>
      </c>
      <c r="M174" s="163">
        <v>992</v>
      </c>
      <c r="N174" s="163">
        <v>65</v>
      </c>
      <c r="O174" s="163">
        <v>-590</v>
      </c>
      <c r="P174" s="163">
        <v>467</v>
      </c>
      <c r="R174" s="163">
        <v>3497</v>
      </c>
      <c r="S174" s="163">
        <v>65</v>
      </c>
      <c r="T174" s="163">
        <v>-2321</v>
      </c>
      <c r="U174" s="163">
        <v>1241</v>
      </c>
    </row>
    <row r="175" spans="1:21">
      <c r="A175" s="175" t="s">
        <v>154</v>
      </c>
      <c r="B175" s="217" t="s">
        <v>492</v>
      </c>
      <c r="C175" s="163">
        <v>2164</v>
      </c>
      <c r="D175" s="163">
        <v>39727</v>
      </c>
      <c r="E175" s="163">
        <v>-2110</v>
      </c>
      <c r="F175" s="163">
        <v>39781</v>
      </c>
      <c r="H175" s="163">
        <v>9184</v>
      </c>
      <c r="I175" s="163">
        <v>141575</v>
      </c>
      <c r="J175" s="163">
        <v>-11030</v>
      </c>
      <c r="K175" s="163">
        <v>139729</v>
      </c>
      <c r="M175" s="163">
        <v>5411</v>
      </c>
      <c r="N175" s="163">
        <v>37654</v>
      </c>
      <c r="O175" s="163">
        <v>-916</v>
      </c>
      <c r="P175" s="163">
        <v>42149</v>
      </c>
      <c r="R175" s="163">
        <v>35176</v>
      </c>
      <c r="S175" s="163">
        <v>139803</v>
      </c>
      <c r="T175" s="163">
        <v>-7258</v>
      </c>
      <c r="U175" s="163">
        <v>167721</v>
      </c>
    </row>
    <row r="176" spans="1:21">
      <c r="A176" s="172" t="s">
        <v>155</v>
      </c>
      <c r="B176" s="222" t="s">
        <v>630</v>
      </c>
      <c r="C176" s="225">
        <v>24023</v>
      </c>
      <c r="D176" s="225">
        <v>30546</v>
      </c>
      <c r="E176" s="225">
        <v>-1642</v>
      </c>
      <c r="F176" s="225">
        <v>52927</v>
      </c>
      <c r="H176" s="225">
        <v>116098</v>
      </c>
      <c r="I176" s="225">
        <v>107406</v>
      </c>
      <c r="J176" s="225">
        <v>-8381</v>
      </c>
      <c r="K176" s="225">
        <v>215123</v>
      </c>
      <c r="M176" s="225">
        <v>9391</v>
      </c>
      <c r="N176" s="225">
        <v>28132</v>
      </c>
      <c r="O176" s="225">
        <v>-1095</v>
      </c>
      <c r="P176" s="225">
        <v>36428</v>
      </c>
      <c r="R176" s="225">
        <v>47077</v>
      </c>
      <c r="S176" s="225">
        <v>103727</v>
      </c>
      <c r="T176" s="225">
        <v>-6620</v>
      </c>
      <c r="U176" s="225">
        <v>144184</v>
      </c>
    </row>
    <row r="177" spans="1:21">
      <c r="A177" s="175" t="s">
        <v>156</v>
      </c>
      <c r="B177" s="217" t="s">
        <v>494</v>
      </c>
      <c r="C177" s="163">
        <v>22051</v>
      </c>
      <c r="D177" s="163">
        <v>1357</v>
      </c>
      <c r="E177" s="163">
        <v>-191</v>
      </c>
      <c r="F177" s="163">
        <v>23217</v>
      </c>
      <c r="H177" s="163">
        <v>107655</v>
      </c>
      <c r="I177" s="163">
        <v>4184</v>
      </c>
      <c r="J177" s="163">
        <v>-713</v>
      </c>
      <c r="K177" s="163">
        <v>111126</v>
      </c>
      <c r="M177" s="163">
        <v>5471</v>
      </c>
      <c r="N177" s="163">
        <v>1576</v>
      </c>
      <c r="O177" s="163">
        <v>-427</v>
      </c>
      <c r="P177" s="163">
        <v>6620</v>
      </c>
      <c r="R177" s="163">
        <v>18935</v>
      </c>
      <c r="S177" s="163">
        <v>4544</v>
      </c>
      <c r="T177" s="163">
        <v>-1532</v>
      </c>
      <c r="U177" s="163">
        <v>21947</v>
      </c>
    </row>
    <row r="178" spans="1:21">
      <c r="A178" s="175" t="s">
        <v>687</v>
      </c>
      <c r="B178" s="217" t="s">
        <v>495</v>
      </c>
      <c r="C178" s="163">
        <v>1972</v>
      </c>
      <c r="D178" s="163">
        <v>29189</v>
      </c>
      <c r="E178" s="163">
        <v>-1451</v>
      </c>
      <c r="F178" s="163">
        <v>29710</v>
      </c>
      <c r="H178" s="163">
        <v>8443</v>
      </c>
      <c r="I178" s="163">
        <v>103222</v>
      </c>
      <c r="J178" s="163">
        <v>-7668</v>
      </c>
      <c r="K178" s="163">
        <v>103997</v>
      </c>
      <c r="M178" s="163">
        <v>3920</v>
      </c>
      <c r="N178" s="163">
        <v>26556</v>
      </c>
      <c r="O178" s="163">
        <v>-668</v>
      </c>
      <c r="P178" s="163">
        <v>29808</v>
      </c>
      <c r="R178" s="163">
        <v>28142</v>
      </c>
      <c r="S178" s="163">
        <v>99183</v>
      </c>
      <c r="T178" s="163">
        <v>-5088</v>
      </c>
      <c r="U178" s="163">
        <v>122237</v>
      </c>
    </row>
    <row r="179" spans="1:21">
      <c r="A179" s="176" t="s">
        <v>158</v>
      </c>
      <c r="B179" s="226" t="s">
        <v>735</v>
      </c>
      <c r="C179" s="225">
        <v>80747</v>
      </c>
      <c r="D179" s="225">
        <v>11238</v>
      </c>
      <c r="E179" s="225">
        <v>-449</v>
      </c>
      <c r="F179" s="225">
        <v>91536</v>
      </c>
      <c r="H179" s="225">
        <v>360612</v>
      </c>
      <c r="I179" s="225">
        <v>40711</v>
      </c>
      <c r="J179" s="225">
        <v>-1337</v>
      </c>
      <c r="K179" s="225">
        <v>399986</v>
      </c>
      <c r="M179" s="225">
        <v>55885</v>
      </c>
      <c r="N179" s="225">
        <v>12368</v>
      </c>
      <c r="O179" s="225">
        <v>-163</v>
      </c>
      <c r="P179" s="225">
        <v>68090</v>
      </c>
      <c r="R179" s="225">
        <v>278567</v>
      </c>
      <c r="S179" s="225">
        <v>46567</v>
      </c>
      <c r="T179" s="225">
        <v>-790</v>
      </c>
      <c r="U179" s="225">
        <v>324344</v>
      </c>
    </row>
    <row r="180" spans="1:21">
      <c r="A180" s="173" t="s">
        <v>160</v>
      </c>
      <c r="B180" s="162" t="s">
        <v>9</v>
      </c>
      <c r="C180" s="163">
        <v>40976</v>
      </c>
      <c r="D180" s="163">
        <v>14511</v>
      </c>
      <c r="E180" s="163">
        <v>-165</v>
      </c>
      <c r="F180" s="163">
        <v>55322</v>
      </c>
      <c r="H180" s="163">
        <v>142624</v>
      </c>
      <c r="I180" s="163">
        <v>44841</v>
      </c>
      <c r="J180" s="163">
        <v>-960</v>
      </c>
      <c r="K180" s="163">
        <v>186505</v>
      </c>
      <c r="M180" s="163">
        <v>20812</v>
      </c>
      <c r="N180" s="163">
        <v>10567</v>
      </c>
      <c r="O180" s="163">
        <v>-181</v>
      </c>
      <c r="P180" s="163">
        <v>31198</v>
      </c>
      <c r="R180" s="163">
        <v>69727</v>
      </c>
      <c r="S180" s="163">
        <v>34385</v>
      </c>
      <c r="T180" s="163">
        <v>-765</v>
      </c>
      <c r="U180" s="163">
        <v>103347</v>
      </c>
    </row>
    <row r="181" spans="1:21">
      <c r="A181" s="173" t="s">
        <v>161</v>
      </c>
      <c r="B181" s="162" t="s">
        <v>10</v>
      </c>
      <c r="C181" s="163">
        <v>21344</v>
      </c>
      <c r="D181" s="163">
        <v>2013</v>
      </c>
      <c r="E181" s="163">
        <v>-126</v>
      </c>
      <c r="F181" s="163">
        <v>23231</v>
      </c>
      <c r="H181" s="163">
        <v>71546</v>
      </c>
      <c r="I181" s="163">
        <v>6098</v>
      </c>
      <c r="J181" s="163">
        <v>-226</v>
      </c>
      <c r="K181" s="163">
        <v>77418</v>
      </c>
      <c r="M181" s="163">
        <v>7055</v>
      </c>
      <c r="N181" s="163">
        <v>1542</v>
      </c>
      <c r="O181" s="163">
        <v>0</v>
      </c>
      <c r="P181" s="163">
        <v>8597</v>
      </c>
      <c r="R181" s="163">
        <v>29974</v>
      </c>
      <c r="S181" s="163">
        <v>4571</v>
      </c>
      <c r="T181" s="163">
        <v>-98</v>
      </c>
      <c r="U181" s="163">
        <v>34447</v>
      </c>
    </row>
    <row r="182" spans="1:21">
      <c r="A182" s="173" t="s">
        <v>159</v>
      </c>
      <c r="B182" s="162" t="s">
        <v>8</v>
      </c>
      <c r="C182" s="163">
        <v>5155</v>
      </c>
      <c r="D182" s="163">
        <v>321</v>
      </c>
      <c r="E182" s="163">
        <v>-561</v>
      </c>
      <c r="F182" s="163">
        <v>4915</v>
      </c>
      <c r="H182" s="163">
        <v>10214</v>
      </c>
      <c r="I182" s="163">
        <v>1193</v>
      </c>
      <c r="J182" s="163">
        <v>-2639</v>
      </c>
      <c r="K182" s="163">
        <v>8768</v>
      </c>
      <c r="M182" s="163">
        <v>2031</v>
      </c>
      <c r="N182" s="163">
        <v>245</v>
      </c>
      <c r="O182" s="163">
        <v>-367</v>
      </c>
      <c r="P182" s="163">
        <v>1909</v>
      </c>
      <c r="R182" s="163">
        <v>6463</v>
      </c>
      <c r="S182" s="163">
        <v>544</v>
      </c>
      <c r="T182" s="163">
        <v>-1082</v>
      </c>
      <c r="U182" s="163">
        <v>5925</v>
      </c>
    </row>
    <row r="183" spans="1:21">
      <c r="A183" s="173" t="s">
        <v>162</v>
      </c>
      <c r="B183" s="162" t="s">
        <v>11</v>
      </c>
      <c r="C183" s="163">
        <v>2731</v>
      </c>
      <c r="D183" s="163">
        <v>237</v>
      </c>
      <c r="E183" s="163">
        <v>-707</v>
      </c>
      <c r="F183" s="163">
        <v>2261</v>
      </c>
      <c r="H183" s="163">
        <v>8359</v>
      </c>
      <c r="I183" s="163">
        <v>852</v>
      </c>
      <c r="J183" s="163">
        <v>-2636</v>
      </c>
      <c r="K183" s="163">
        <v>6575</v>
      </c>
      <c r="M183" s="163">
        <v>1895</v>
      </c>
      <c r="N183" s="163">
        <v>129</v>
      </c>
      <c r="O183" s="163">
        <v>-335</v>
      </c>
      <c r="P183" s="163">
        <v>1689</v>
      </c>
      <c r="R183" s="163">
        <v>8686</v>
      </c>
      <c r="S183" s="163">
        <v>383</v>
      </c>
      <c r="T183" s="163">
        <v>-968</v>
      </c>
      <c r="U183" s="163">
        <v>8101</v>
      </c>
    </row>
    <row r="184" spans="1:21">
      <c r="A184" s="173" t="s">
        <v>688</v>
      </c>
      <c r="B184" s="162" t="s">
        <v>639</v>
      </c>
      <c r="C184" s="163">
        <v>-5</v>
      </c>
      <c r="D184" s="163">
        <v>0</v>
      </c>
      <c r="E184" s="163">
        <v>0</v>
      </c>
      <c r="F184" s="163">
        <v>-5</v>
      </c>
      <c r="H184" s="163">
        <v>-6</v>
      </c>
      <c r="I184" s="163">
        <v>0</v>
      </c>
      <c r="J184" s="163">
        <v>0</v>
      </c>
      <c r="K184" s="163">
        <v>-6</v>
      </c>
      <c r="M184" s="163">
        <v>2</v>
      </c>
      <c r="N184" s="163">
        <v>0</v>
      </c>
      <c r="O184" s="163">
        <v>0</v>
      </c>
      <c r="P184" s="163">
        <v>2</v>
      </c>
      <c r="R184" s="163">
        <v>-73</v>
      </c>
      <c r="S184" s="163">
        <v>0</v>
      </c>
      <c r="T184" s="163">
        <v>0</v>
      </c>
      <c r="U184" s="163">
        <v>-73</v>
      </c>
    </row>
    <row r="185" spans="1:21">
      <c r="A185" s="176" t="s">
        <v>163</v>
      </c>
      <c r="B185" s="226" t="s">
        <v>736</v>
      </c>
      <c r="C185" s="225">
        <v>20846</v>
      </c>
      <c r="D185" s="225">
        <v>-5202</v>
      </c>
      <c r="E185" s="225">
        <v>-12</v>
      </c>
      <c r="F185" s="225">
        <v>15632</v>
      </c>
      <c r="H185" s="225">
        <v>148291</v>
      </c>
      <c r="I185" s="225">
        <v>-9887</v>
      </c>
      <c r="J185" s="225">
        <v>-154</v>
      </c>
      <c r="K185" s="225">
        <v>138250</v>
      </c>
      <c r="M185" s="225">
        <v>28156</v>
      </c>
      <c r="N185" s="225">
        <v>375</v>
      </c>
      <c r="O185" s="225">
        <v>-14</v>
      </c>
      <c r="P185" s="225">
        <v>28517</v>
      </c>
      <c r="R185" s="225">
        <v>176570</v>
      </c>
      <c r="S185" s="225">
        <v>7772</v>
      </c>
      <c r="T185" s="225">
        <v>-41</v>
      </c>
      <c r="U185" s="225">
        <v>184301</v>
      </c>
    </row>
    <row r="186" spans="1:21">
      <c r="A186" s="173" t="s">
        <v>164</v>
      </c>
      <c r="B186" s="162" t="s">
        <v>13</v>
      </c>
      <c r="C186" s="163">
        <v>10782</v>
      </c>
      <c r="D186" s="163">
        <v>1966</v>
      </c>
      <c r="E186" s="163">
        <v>-2764</v>
      </c>
      <c r="F186" s="163">
        <v>9984</v>
      </c>
      <c r="H186" s="163">
        <v>7685</v>
      </c>
      <c r="I186" s="163">
        <v>4702</v>
      </c>
      <c r="J186" s="163">
        <v>0</v>
      </c>
      <c r="K186" s="163">
        <v>12387</v>
      </c>
      <c r="M186" s="163">
        <v>3016</v>
      </c>
      <c r="N186" s="163">
        <v>307</v>
      </c>
      <c r="O186" s="163">
        <v>0</v>
      </c>
      <c r="P186" s="163">
        <v>3323</v>
      </c>
      <c r="R186" s="163">
        <v>12404</v>
      </c>
      <c r="S186" s="163">
        <v>449</v>
      </c>
      <c r="T186" s="163">
        <v>0</v>
      </c>
      <c r="U186" s="163">
        <v>12853</v>
      </c>
    </row>
    <row r="187" spans="1:21">
      <c r="A187" s="173" t="s">
        <v>165</v>
      </c>
      <c r="B187" s="162" t="s">
        <v>14</v>
      </c>
      <c r="C187" s="163">
        <v>9215</v>
      </c>
      <c r="D187" s="163">
        <v>2792</v>
      </c>
      <c r="E187" s="163">
        <v>-2791</v>
      </c>
      <c r="F187" s="163">
        <v>9216</v>
      </c>
      <c r="H187" s="163">
        <v>12444</v>
      </c>
      <c r="I187" s="163">
        <v>5998</v>
      </c>
      <c r="J187" s="163">
        <v>-72</v>
      </c>
      <c r="K187" s="163">
        <v>18370</v>
      </c>
      <c r="M187" s="163">
        <v>3560</v>
      </c>
      <c r="N187" s="163">
        <v>550</v>
      </c>
      <c r="O187" s="163">
        <v>-25</v>
      </c>
      <c r="P187" s="163">
        <v>4085</v>
      </c>
      <c r="R187" s="163">
        <v>7469</v>
      </c>
      <c r="S187" s="163">
        <v>1122</v>
      </c>
      <c r="T187" s="163">
        <v>-78</v>
      </c>
      <c r="U187" s="163">
        <v>8513</v>
      </c>
    </row>
    <row r="188" spans="1:21">
      <c r="A188" s="176" t="s">
        <v>503</v>
      </c>
      <c r="B188" s="226" t="s">
        <v>737</v>
      </c>
      <c r="C188" s="225">
        <v>22413</v>
      </c>
      <c r="D188" s="225">
        <v>-6028</v>
      </c>
      <c r="E188" s="225">
        <v>15</v>
      </c>
      <c r="F188" s="225">
        <v>16400</v>
      </c>
      <c r="H188" s="225">
        <v>143532</v>
      </c>
      <c r="I188" s="225">
        <v>-11183</v>
      </c>
      <c r="J188" s="225">
        <v>-82</v>
      </c>
      <c r="K188" s="225">
        <v>132267</v>
      </c>
      <c r="M188" s="225">
        <v>27612</v>
      </c>
      <c r="N188" s="225">
        <v>132</v>
      </c>
      <c r="O188" s="225">
        <v>11</v>
      </c>
      <c r="P188" s="225">
        <v>27755</v>
      </c>
      <c r="R188" s="225">
        <v>181505</v>
      </c>
      <c r="S188" s="225">
        <v>7099</v>
      </c>
      <c r="T188" s="225">
        <v>37</v>
      </c>
      <c r="U188" s="225">
        <v>188641</v>
      </c>
    </row>
    <row r="189" spans="1:21">
      <c r="A189" s="173" t="s">
        <v>168</v>
      </c>
      <c r="B189" s="162" t="s">
        <v>17</v>
      </c>
      <c r="C189" s="163">
        <v>1332</v>
      </c>
      <c r="D189" s="163">
        <v>-1276</v>
      </c>
      <c r="E189" s="163">
        <v>2</v>
      </c>
      <c r="F189" s="163">
        <v>58</v>
      </c>
      <c r="H189" s="163">
        <v>12856</v>
      </c>
      <c r="I189" s="163">
        <v>-1973</v>
      </c>
      <c r="J189" s="163">
        <v>-6</v>
      </c>
      <c r="K189" s="163">
        <v>10877</v>
      </c>
      <c r="M189" s="163">
        <v>4369</v>
      </c>
      <c r="N189" s="163">
        <v>2</v>
      </c>
      <c r="O189" s="163">
        <v>2</v>
      </c>
      <c r="P189" s="163">
        <v>4373</v>
      </c>
      <c r="R189" s="163">
        <v>17098</v>
      </c>
      <c r="S189" s="163">
        <v>1396</v>
      </c>
      <c r="T189" s="163">
        <v>8</v>
      </c>
      <c r="U189" s="163">
        <v>18502</v>
      </c>
    </row>
    <row r="190" spans="1:21">
      <c r="A190" s="176" t="s">
        <v>232</v>
      </c>
      <c r="B190" s="226" t="s">
        <v>738</v>
      </c>
      <c r="C190" s="225">
        <v>21081</v>
      </c>
      <c r="D190" s="225">
        <v>-4752</v>
      </c>
      <c r="E190" s="225">
        <v>13</v>
      </c>
      <c r="F190" s="225">
        <v>16342</v>
      </c>
      <c r="H190" s="225">
        <v>130676</v>
      </c>
      <c r="I190" s="225">
        <v>-9210</v>
      </c>
      <c r="J190" s="225">
        <v>-76</v>
      </c>
      <c r="K190" s="225">
        <v>121390</v>
      </c>
      <c r="M190" s="225">
        <v>23243</v>
      </c>
      <c r="N190" s="225">
        <v>130</v>
      </c>
      <c r="O190" s="225">
        <v>9</v>
      </c>
      <c r="P190" s="225">
        <v>23382</v>
      </c>
      <c r="R190" s="225">
        <v>164407</v>
      </c>
      <c r="S190" s="225">
        <v>5703</v>
      </c>
      <c r="T190" s="225">
        <v>29</v>
      </c>
      <c r="U190" s="225">
        <v>170139</v>
      </c>
    </row>
    <row r="191" spans="1:21">
      <c r="A191" s="173"/>
      <c r="B191" s="162"/>
      <c r="C191" s="163"/>
      <c r="D191" s="163"/>
      <c r="E191" s="163"/>
      <c r="F191" s="163"/>
      <c r="H191" s="163"/>
      <c r="I191" s="163"/>
      <c r="J191" s="163"/>
      <c r="K191" s="163"/>
      <c r="M191" s="163"/>
      <c r="N191" s="163"/>
      <c r="O191" s="163"/>
      <c r="P191" s="163"/>
      <c r="R191" s="163"/>
      <c r="S191" s="163"/>
      <c r="T191" s="163"/>
      <c r="U191" s="163"/>
    </row>
    <row r="192" spans="1:21">
      <c r="A192" s="176" t="s">
        <v>505</v>
      </c>
      <c r="B192" s="226" t="s">
        <v>739</v>
      </c>
      <c r="C192" s="225">
        <v>21081</v>
      </c>
      <c r="D192" s="225">
        <v>-4752</v>
      </c>
      <c r="E192" s="225">
        <v>13</v>
      </c>
      <c r="F192" s="225">
        <v>16342</v>
      </c>
      <c r="H192" s="225">
        <v>130676</v>
      </c>
      <c r="I192" s="225">
        <v>-9210</v>
      </c>
      <c r="J192" s="225">
        <v>-76</v>
      </c>
      <c r="K192" s="225">
        <v>121390</v>
      </c>
      <c r="M192" s="225">
        <v>23243</v>
      </c>
      <c r="N192" s="225">
        <v>130</v>
      </c>
      <c r="O192" s="225">
        <v>9</v>
      </c>
      <c r="P192" s="225">
        <v>23382</v>
      </c>
      <c r="R192" s="225">
        <v>164407</v>
      </c>
      <c r="S192" s="225">
        <v>5703</v>
      </c>
      <c r="T192" s="225">
        <v>29</v>
      </c>
      <c r="U192" s="225">
        <v>170139</v>
      </c>
    </row>
    <row r="193" spans="1:17" s="139" customFormat="1" ht="11.4"/>
    <row r="196" spans="1:17" ht="24">
      <c r="A196" s="133" t="s">
        <v>762</v>
      </c>
      <c r="B196" s="133" t="s">
        <v>438</v>
      </c>
      <c r="C196" s="312">
        <v>44469</v>
      </c>
      <c r="D196" s="313"/>
      <c r="E196" s="313"/>
      <c r="F196" s="314"/>
      <c r="H196" s="312">
        <v>44377</v>
      </c>
      <c r="I196" s="313"/>
      <c r="J196" s="313"/>
      <c r="K196" s="314"/>
      <c r="M196" s="312" t="s">
        <v>813</v>
      </c>
      <c r="N196" s="313"/>
      <c r="O196" s="313"/>
      <c r="P196" s="314"/>
    </row>
    <row r="197" spans="1:17" ht="48">
      <c r="A197" s="319" t="s">
        <v>203</v>
      </c>
      <c r="B197" s="319" t="s">
        <v>73</v>
      </c>
      <c r="C197" s="321" t="s">
        <v>413</v>
      </c>
      <c r="D197" s="321" t="s">
        <v>414</v>
      </c>
      <c r="E197" s="235" t="s">
        <v>120</v>
      </c>
      <c r="F197" s="235" t="s">
        <v>121</v>
      </c>
      <c r="H197" s="321" t="s">
        <v>413</v>
      </c>
      <c r="I197" s="321" t="s">
        <v>414</v>
      </c>
      <c r="J197" s="235" t="s">
        <v>120</v>
      </c>
      <c r="K197" s="235" t="s">
        <v>121</v>
      </c>
      <c r="M197" s="321" t="s">
        <v>413</v>
      </c>
      <c r="N197" s="321" t="s">
        <v>414</v>
      </c>
      <c r="O197" s="235" t="s">
        <v>120</v>
      </c>
      <c r="P197" s="235" t="s">
        <v>121</v>
      </c>
    </row>
    <row r="198" spans="1:17" ht="60">
      <c r="A198" s="320"/>
      <c r="B198" s="320"/>
      <c r="C198" s="322"/>
      <c r="D198" s="322"/>
      <c r="E198" s="235" t="s">
        <v>586</v>
      </c>
      <c r="F198" s="235" t="s">
        <v>285</v>
      </c>
      <c r="H198" s="322"/>
      <c r="I198" s="322"/>
      <c r="J198" s="235" t="s">
        <v>586</v>
      </c>
      <c r="K198" s="235" t="s">
        <v>285</v>
      </c>
      <c r="M198" s="322"/>
      <c r="N198" s="322"/>
      <c r="O198" s="235" t="s">
        <v>586</v>
      </c>
      <c r="P198" s="235" t="s">
        <v>285</v>
      </c>
    </row>
    <row r="199" spans="1:17">
      <c r="A199" s="222" t="s">
        <v>181</v>
      </c>
      <c r="B199" s="222" t="s">
        <v>488</v>
      </c>
      <c r="C199" s="227">
        <v>908118</v>
      </c>
      <c r="D199" s="227">
        <v>43262</v>
      </c>
      <c r="E199" s="227">
        <v>-19839</v>
      </c>
      <c r="F199" s="227">
        <v>931541</v>
      </c>
      <c r="H199" s="227">
        <v>932924</v>
      </c>
      <c r="I199" s="227">
        <v>31970</v>
      </c>
      <c r="J199" s="227">
        <v>-19766</v>
      </c>
      <c r="K199" s="227">
        <v>945128</v>
      </c>
      <c r="M199" s="227">
        <v>744444</v>
      </c>
      <c r="N199" s="227">
        <v>32750</v>
      </c>
      <c r="O199" s="227">
        <v>-17195</v>
      </c>
      <c r="P199" s="227">
        <v>759999</v>
      </c>
    </row>
    <row r="200" spans="1:17">
      <c r="A200" s="162" t="s">
        <v>182</v>
      </c>
      <c r="B200" s="162" t="s">
        <v>27</v>
      </c>
      <c r="C200" s="163">
        <v>100226</v>
      </c>
      <c r="D200" s="163">
        <v>5764</v>
      </c>
      <c r="E200" s="163">
        <v>8941</v>
      </c>
      <c r="F200" s="163">
        <v>114931</v>
      </c>
      <c r="G200" s="244"/>
      <c r="H200" s="163">
        <v>99135</v>
      </c>
      <c r="I200" s="163">
        <v>6122</v>
      </c>
      <c r="J200" s="163">
        <v>8864</v>
      </c>
      <c r="K200" s="163">
        <v>114121</v>
      </c>
      <c r="M200" s="163">
        <v>102971</v>
      </c>
      <c r="N200" s="163">
        <v>4185</v>
      </c>
      <c r="O200" s="163">
        <v>-1807</v>
      </c>
      <c r="P200" s="163">
        <v>105349</v>
      </c>
    </row>
    <row r="201" spans="1:17">
      <c r="A201" s="162" t="s">
        <v>527</v>
      </c>
      <c r="B201" s="162" t="s">
        <v>796</v>
      </c>
      <c r="C201" s="163">
        <v>59004</v>
      </c>
      <c r="D201" s="163">
        <v>92</v>
      </c>
      <c r="E201" s="163">
        <v>0</v>
      </c>
      <c r="F201" s="163">
        <v>59096</v>
      </c>
      <c r="G201" s="244"/>
      <c r="H201" s="163">
        <v>59344</v>
      </c>
      <c r="I201" s="163">
        <v>131</v>
      </c>
      <c r="J201" s="163">
        <v>0</v>
      </c>
      <c r="K201" s="163">
        <v>59475</v>
      </c>
      <c r="M201" s="163">
        <v>59576</v>
      </c>
      <c r="N201" s="163">
        <v>214</v>
      </c>
      <c r="O201" s="163">
        <v>0</v>
      </c>
      <c r="P201" s="163">
        <v>59790</v>
      </c>
    </row>
    <row r="202" spans="1:17">
      <c r="A202" s="162" t="s">
        <v>528</v>
      </c>
      <c r="B202" s="162" t="s">
        <v>416</v>
      </c>
      <c r="C202" s="163">
        <v>360221</v>
      </c>
      <c r="D202" s="163">
        <v>16762</v>
      </c>
      <c r="E202" s="163">
        <v>-10</v>
      </c>
      <c r="F202" s="163">
        <v>376973</v>
      </c>
      <c r="G202" s="244"/>
      <c r="H202" s="163">
        <v>360752</v>
      </c>
      <c r="I202" s="163">
        <v>18645</v>
      </c>
      <c r="J202" s="163">
        <v>-10</v>
      </c>
      <c r="K202" s="163">
        <v>379387</v>
      </c>
      <c r="M202" s="163">
        <v>384601</v>
      </c>
      <c r="N202" s="163">
        <v>22210</v>
      </c>
      <c r="O202" s="163">
        <v>-13</v>
      </c>
      <c r="P202" s="163">
        <v>406798</v>
      </c>
    </row>
    <row r="203" spans="1:17">
      <c r="A203" s="162" t="s">
        <v>184</v>
      </c>
      <c r="B203" s="162" t="s">
        <v>29</v>
      </c>
      <c r="C203" s="163">
        <v>56438</v>
      </c>
      <c r="D203" s="163">
        <v>0</v>
      </c>
      <c r="E203" s="163">
        <v>0</v>
      </c>
      <c r="F203" s="163">
        <v>56438</v>
      </c>
      <c r="G203" s="244"/>
      <c r="H203" s="163">
        <v>56438</v>
      </c>
      <c r="I203" s="163">
        <v>0</v>
      </c>
      <c r="J203" s="163">
        <v>0</v>
      </c>
      <c r="K203" s="163">
        <v>56438</v>
      </c>
      <c r="M203" s="163">
        <v>56438</v>
      </c>
      <c r="N203" s="163">
        <v>0</v>
      </c>
      <c r="O203" s="163">
        <v>0</v>
      </c>
      <c r="P203" s="163">
        <v>56438</v>
      </c>
    </row>
    <row r="204" spans="1:17">
      <c r="A204" s="162" t="s">
        <v>679</v>
      </c>
      <c r="B204" s="162" t="s">
        <v>30</v>
      </c>
      <c r="C204" s="163">
        <v>61967</v>
      </c>
      <c r="D204" s="163">
        <v>0</v>
      </c>
      <c r="E204" s="163">
        <v>-12545</v>
      </c>
      <c r="F204" s="163">
        <v>49422</v>
      </c>
      <c r="G204" s="244"/>
      <c r="H204" s="163">
        <v>61970</v>
      </c>
      <c r="I204" s="163">
        <v>0</v>
      </c>
      <c r="J204" s="163">
        <v>-12658</v>
      </c>
      <c r="K204" s="163">
        <v>49312</v>
      </c>
      <c r="M204" s="163">
        <v>48841</v>
      </c>
      <c r="N204" s="163">
        <v>0</v>
      </c>
      <c r="O204" s="163">
        <v>0</v>
      </c>
      <c r="P204" s="163">
        <v>48841</v>
      </c>
    </row>
    <row r="205" spans="1:17">
      <c r="A205" s="162" t="s">
        <v>186</v>
      </c>
      <c r="B205" s="162" t="s">
        <v>31</v>
      </c>
      <c r="C205" s="163">
        <v>16222</v>
      </c>
      <c r="D205" s="163">
        <v>0</v>
      </c>
      <c r="E205" s="163">
        <v>-16222</v>
      </c>
      <c r="F205" s="163">
        <v>0</v>
      </c>
      <c r="G205" s="244"/>
      <c r="H205" s="163">
        <v>15962</v>
      </c>
      <c r="I205" s="163">
        <v>0</v>
      </c>
      <c r="J205" s="163">
        <v>-15962</v>
      </c>
      <c r="K205" s="163">
        <v>0</v>
      </c>
      <c r="M205" s="163">
        <v>15079</v>
      </c>
      <c r="N205" s="163">
        <v>0</v>
      </c>
      <c r="O205" s="163">
        <v>-15079</v>
      </c>
      <c r="P205" s="163">
        <v>0</v>
      </c>
    </row>
    <row r="206" spans="1:17">
      <c r="A206" s="162" t="s">
        <v>626</v>
      </c>
      <c r="B206" s="162" t="s">
        <v>632</v>
      </c>
      <c r="C206" s="163">
        <v>15972</v>
      </c>
      <c r="D206" s="163">
        <v>0</v>
      </c>
      <c r="E206" s="163">
        <v>0</v>
      </c>
      <c r="F206" s="163">
        <v>15972</v>
      </c>
      <c r="G206" s="244"/>
      <c r="H206" s="163">
        <v>8273</v>
      </c>
      <c r="I206" s="163">
        <v>0</v>
      </c>
      <c r="J206" s="163">
        <v>0</v>
      </c>
      <c r="K206" s="163">
        <v>8273</v>
      </c>
      <c r="M206" s="163">
        <v>8195</v>
      </c>
      <c r="N206" s="163">
        <v>0</v>
      </c>
      <c r="O206" s="163">
        <v>0</v>
      </c>
      <c r="P206" s="163">
        <v>8195</v>
      </c>
    </row>
    <row r="207" spans="1:17">
      <c r="A207" s="162" t="s">
        <v>189</v>
      </c>
      <c r="B207" s="162" t="s">
        <v>34</v>
      </c>
      <c r="C207" s="163">
        <v>173808</v>
      </c>
      <c r="D207" s="163">
        <v>0</v>
      </c>
      <c r="E207" s="163">
        <v>0</v>
      </c>
      <c r="F207" s="163">
        <v>173808</v>
      </c>
      <c r="G207" s="244"/>
      <c r="H207" s="163">
        <v>211961</v>
      </c>
      <c r="I207" s="163">
        <v>0</v>
      </c>
      <c r="J207" s="163">
        <v>0</v>
      </c>
      <c r="K207" s="163">
        <v>211961</v>
      </c>
      <c r="M207" s="163">
        <v>51588</v>
      </c>
      <c r="N207" s="163">
        <v>0</v>
      </c>
      <c r="O207" s="163">
        <v>0</v>
      </c>
      <c r="P207" s="163">
        <v>51588</v>
      </c>
    </row>
    <row r="208" spans="1:17" s="198" customFormat="1">
      <c r="A208" s="162" t="s">
        <v>199</v>
      </c>
      <c r="B208" s="199" t="s">
        <v>44</v>
      </c>
      <c r="C208" s="163">
        <v>5148</v>
      </c>
      <c r="D208" s="163">
        <v>18612</v>
      </c>
      <c r="E208" s="163">
        <v>0</v>
      </c>
      <c r="F208" s="163">
        <v>23760</v>
      </c>
      <c r="G208" s="244"/>
      <c r="H208" s="163">
        <v>5294</v>
      </c>
      <c r="I208" s="163">
        <v>6317</v>
      </c>
      <c r="J208" s="163">
        <v>0</v>
      </c>
      <c r="K208" s="163">
        <v>11611</v>
      </c>
      <c r="M208" s="163">
        <v>5535</v>
      </c>
      <c r="N208" s="163">
        <v>6141</v>
      </c>
      <c r="O208" s="163">
        <v>0</v>
      </c>
      <c r="P208" s="163">
        <v>11676</v>
      </c>
      <c r="Q208" s="98"/>
    </row>
    <row r="209" spans="1:16">
      <c r="A209" s="162" t="s">
        <v>529</v>
      </c>
      <c r="B209" s="162" t="s">
        <v>35</v>
      </c>
      <c r="C209" s="163">
        <v>58766</v>
      </c>
      <c r="D209" s="163">
        <v>2032</v>
      </c>
      <c r="E209" s="163">
        <v>-3</v>
      </c>
      <c r="F209" s="163">
        <v>60795</v>
      </c>
      <c r="G209" s="244"/>
      <c r="H209" s="163">
        <v>53465</v>
      </c>
      <c r="I209" s="163">
        <v>755</v>
      </c>
      <c r="J209" s="163">
        <v>0</v>
      </c>
      <c r="K209" s="163">
        <v>54220</v>
      </c>
      <c r="M209" s="163">
        <v>11299</v>
      </c>
      <c r="N209" s="163">
        <v>0</v>
      </c>
      <c r="O209" s="163">
        <v>-296</v>
      </c>
      <c r="P209" s="163">
        <v>11003</v>
      </c>
    </row>
    <row r="210" spans="1:16">
      <c r="A210" s="162" t="s">
        <v>196</v>
      </c>
      <c r="B210" s="162" t="s">
        <v>465</v>
      </c>
      <c r="C210" s="163">
        <v>346</v>
      </c>
      <c r="D210" s="163">
        <v>0</v>
      </c>
      <c r="E210" s="163">
        <v>0</v>
      </c>
      <c r="F210" s="163">
        <v>346</v>
      </c>
      <c r="G210" s="244"/>
      <c r="H210" s="163">
        <v>330</v>
      </c>
      <c r="I210" s="163">
        <v>0</v>
      </c>
      <c r="J210" s="163">
        <v>0</v>
      </c>
      <c r="K210" s="163">
        <v>330</v>
      </c>
      <c r="M210" s="163">
        <v>321</v>
      </c>
      <c r="N210" s="163">
        <v>0</v>
      </c>
      <c r="O210" s="163">
        <v>0</v>
      </c>
      <c r="P210" s="163">
        <v>321</v>
      </c>
    </row>
    <row r="211" spans="1:16">
      <c r="A211" s="222" t="s">
        <v>530</v>
      </c>
      <c r="B211" s="222" t="s">
        <v>489</v>
      </c>
      <c r="C211" s="227">
        <v>1143010</v>
      </c>
      <c r="D211" s="227">
        <v>77438</v>
      </c>
      <c r="E211" s="227">
        <v>-3909</v>
      </c>
      <c r="F211" s="227">
        <v>1216539</v>
      </c>
      <c r="H211" s="227">
        <v>1125093</v>
      </c>
      <c r="I211" s="227">
        <v>81123</v>
      </c>
      <c r="J211" s="227">
        <v>-3914</v>
      </c>
      <c r="K211" s="227">
        <v>1202302</v>
      </c>
      <c r="M211" s="227">
        <v>2012477</v>
      </c>
      <c r="N211" s="227">
        <v>179990</v>
      </c>
      <c r="O211" s="227">
        <v>-62167</v>
      </c>
      <c r="P211" s="227">
        <v>2130300</v>
      </c>
    </row>
    <row r="212" spans="1:16">
      <c r="A212" s="162" t="s">
        <v>193</v>
      </c>
      <c r="B212" s="162" t="s">
        <v>38</v>
      </c>
      <c r="C212" s="163">
        <v>16564</v>
      </c>
      <c r="D212" s="163">
        <v>0</v>
      </c>
      <c r="E212" s="163">
        <v>0</v>
      </c>
      <c r="F212" s="163">
        <v>16564</v>
      </c>
      <c r="G212" s="244"/>
      <c r="H212" s="163">
        <v>16903</v>
      </c>
      <c r="I212" s="163">
        <v>0</v>
      </c>
      <c r="J212" s="163">
        <v>0</v>
      </c>
      <c r="K212" s="163">
        <v>16903</v>
      </c>
      <c r="M212" s="163">
        <v>6957</v>
      </c>
      <c r="N212" s="163">
        <v>0</v>
      </c>
      <c r="O212" s="163">
        <v>0</v>
      </c>
      <c r="P212" s="163">
        <v>6957</v>
      </c>
    </row>
    <row r="213" spans="1:16">
      <c r="A213" s="162" t="s">
        <v>194</v>
      </c>
      <c r="B213" s="162" t="s">
        <v>39</v>
      </c>
      <c r="C213" s="163">
        <v>42672</v>
      </c>
      <c r="D213" s="163">
        <v>2364</v>
      </c>
      <c r="E213" s="163">
        <v>-2109</v>
      </c>
      <c r="F213" s="163">
        <v>42927</v>
      </c>
      <c r="G213" s="244"/>
      <c r="H213" s="163">
        <v>130460</v>
      </c>
      <c r="I213" s="163">
        <v>2154</v>
      </c>
      <c r="J213" s="163">
        <v>-1456</v>
      </c>
      <c r="K213" s="163">
        <v>131158</v>
      </c>
      <c r="M213" s="163">
        <v>1255595</v>
      </c>
      <c r="N213" s="163">
        <v>10102</v>
      </c>
      <c r="O213" s="163">
        <v>-60094</v>
      </c>
      <c r="P213" s="163">
        <v>1205603</v>
      </c>
    </row>
    <row r="214" spans="1:16">
      <c r="A214" s="162" t="s">
        <v>531</v>
      </c>
      <c r="B214" s="162" t="s">
        <v>40</v>
      </c>
      <c r="C214" s="163">
        <v>0</v>
      </c>
      <c r="D214" s="163">
        <v>0</v>
      </c>
      <c r="E214" s="163">
        <v>0</v>
      </c>
      <c r="F214" s="163">
        <v>0</v>
      </c>
      <c r="G214" s="244"/>
      <c r="H214" s="163">
        <v>0</v>
      </c>
      <c r="I214" s="163">
        <v>0</v>
      </c>
      <c r="J214" s="163">
        <v>0</v>
      </c>
      <c r="K214" s="163">
        <v>0</v>
      </c>
      <c r="M214" s="163">
        <v>0</v>
      </c>
      <c r="N214" s="163">
        <v>0</v>
      </c>
      <c r="O214" s="163">
        <v>0</v>
      </c>
      <c r="P214" s="163">
        <v>0</v>
      </c>
    </row>
    <row r="215" spans="1:16">
      <c r="A215" s="162" t="s">
        <v>196</v>
      </c>
      <c r="B215" s="162" t="s">
        <v>41</v>
      </c>
      <c r="C215" s="163">
        <v>123067</v>
      </c>
      <c r="D215" s="163">
        <v>1878</v>
      </c>
      <c r="E215" s="163">
        <v>-1800</v>
      </c>
      <c r="F215" s="163">
        <v>123145</v>
      </c>
      <c r="G215" s="244"/>
      <c r="H215" s="163">
        <v>116645</v>
      </c>
      <c r="I215" s="163">
        <v>2695</v>
      </c>
      <c r="J215" s="163">
        <v>-2458</v>
      </c>
      <c r="K215" s="163">
        <v>116882</v>
      </c>
      <c r="M215" s="163">
        <v>50135</v>
      </c>
      <c r="N215" s="163">
        <v>22148</v>
      </c>
      <c r="O215" s="163">
        <v>-2073</v>
      </c>
      <c r="P215" s="163">
        <v>70210</v>
      </c>
    </row>
    <row r="216" spans="1:16">
      <c r="A216" s="162" t="s">
        <v>189</v>
      </c>
      <c r="B216" s="162" t="s">
        <v>34</v>
      </c>
      <c r="C216" s="163">
        <v>278974</v>
      </c>
      <c r="D216" s="163">
        <v>517</v>
      </c>
      <c r="E216" s="163">
        <v>0</v>
      </c>
      <c r="F216" s="163">
        <v>279491</v>
      </c>
      <c r="G216" s="244"/>
      <c r="H216" s="163">
        <v>206547</v>
      </c>
      <c r="I216" s="163">
        <v>257</v>
      </c>
      <c r="J216" s="163">
        <v>0</v>
      </c>
      <c r="K216" s="163">
        <v>206804</v>
      </c>
      <c r="M216" s="163">
        <v>106365</v>
      </c>
      <c r="N216" s="163">
        <v>79</v>
      </c>
      <c r="O216" s="163">
        <v>0</v>
      </c>
      <c r="P216" s="163">
        <v>106444</v>
      </c>
    </row>
    <row r="217" spans="1:16">
      <c r="A217" s="162" t="s">
        <v>199</v>
      </c>
      <c r="B217" s="162" t="s">
        <v>44</v>
      </c>
      <c r="C217" s="163">
        <v>4729</v>
      </c>
      <c r="D217" s="163">
        <v>8929</v>
      </c>
      <c r="E217" s="163">
        <v>0</v>
      </c>
      <c r="F217" s="163">
        <v>13658</v>
      </c>
      <c r="G217" s="244"/>
      <c r="H217" s="163">
        <v>4344</v>
      </c>
      <c r="I217" s="163">
        <v>7038</v>
      </c>
      <c r="J217" s="163">
        <v>0</v>
      </c>
      <c r="K217" s="163">
        <v>11382</v>
      </c>
      <c r="M217" s="163">
        <v>3478</v>
      </c>
      <c r="N217" s="163">
        <v>9905</v>
      </c>
      <c r="O217" s="163">
        <v>0</v>
      </c>
      <c r="P217" s="163">
        <v>13383</v>
      </c>
    </row>
    <row r="218" spans="1:16">
      <c r="A218" s="162" t="s">
        <v>200</v>
      </c>
      <c r="B218" s="162" t="s">
        <v>482</v>
      </c>
      <c r="C218" s="163">
        <v>626931</v>
      </c>
      <c r="D218" s="163">
        <v>63750</v>
      </c>
      <c r="E218" s="163">
        <v>0</v>
      </c>
      <c r="F218" s="163">
        <v>690681</v>
      </c>
      <c r="G218" s="244"/>
      <c r="H218" s="163">
        <v>600121</v>
      </c>
      <c r="I218" s="163">
        <v>68979</v>
      </c>
      <c r="J218" s="163">
        <v>0</v>
      </c>
      <c r="K218" s="163">
        <v>669100</v>
      </c>
      <c r="M218" s="163">
        <v>425579</v>
      </c>
      <c r="N218" s="163">
        <v>137756</v>
      </c>
      <c r="O218" s="163">
        <v>0</v>
      </c>
      <c r="P218" s="163">
        <v>563335</v>
      </c>
    </row>
    <row r="219" spans="1:16">
      <c r="A219" s="162" t="s">
        <v>486</v>
      </c>
      <c r="B219" s="162" t="s">
        <v>483</v>
      </c>
      <c r="C219" s="163">
        <v>50073</v>
      </c>
      <c r="D219" s="163">
        <v>0</v>
      </c>
      <c r="E219" s="163">
        <v>0</v>
      </c>
      <c r="F219" s="163">
        <v>50073</v>
      </c>
      <c r="G219" s="244"/>
      <c r="H219" s="163">
        <v>50073</v>
      </c>
      <c r="I219" s="163">
        <v>0</v>
      </c>
      <c r="J219" s="163">
        <v>0</v>
      </c>
      <c r="K219" s="163">
        <v>50073</v>
      </c>
      <c r="M219" s="163">
        <v>164368</v>
      </c>
      <c r="N219" s="163">
        <v>0</v>
      </c>
      <c r="O219" s="163">
        <v>0</v>
      </c>
      <c r="P219" s="163">
        <v>164368</v>
      </c>
    </row>
    <row r="220" spans="1:16">
      <c r="A220" s="162" t="s">
        <v>681</v>
      </c>
      <c r="B220" s="162" t="s">
        <v>675</v>
      </c>
      <c r="C220" s="163">
        <v>0</v>
      </c>
      <c r="D220" s="163">
        <v>0</v>
      </c>
      <c r="E220" s="163">
        <v>0</v>
      </c>
      <c r="F220" s="163">
        <v>0</v>
      </c>
      <c r="G220" s="244"/>
      <c r="H220" s="163">
        <v>0</v>
      </c>
      <c r="I220" s="163">
        <v>0</v>
      </c>
      <c r="J220" s="163">
        <v>0</v>
      </c>
      <c r="K220" s="163">
        <v>0</v>
      </c>
      <c r="M220" s="163">
        <v>0</v>
      </c>
      <c r="N220" s="163">
        <v>0</v>
      </c>
      <c r="O220" s="163">
        <v>0</v>
      </c>
      <c r="P220" s="163">
        <v>0</v>
      </c>
    </row>
    <row r="221" spans="1:16">
      <c r="A221" s="222" t="s">
        <v>532</v>
      </c>
      <c r="B221" s="222" t="s">
        <v>491</v>
      </c>
      <c r="C221" s="227">
        <v>2051128</v>
      </c>
      <c r="D221" s="227">
        <v>120700</v>
      </c>
      <c r="E221" s="227">
        <v>-23748</v>
      </c>
      <c r="F221" s="227">
        <v>2148080</v>
      </c>
      <c r="H221" s="227">
        <v>2058017</v>
      </c>
      <c r="I221" s="227">
        <v>113093</v>
      </c>
      <c r="J221" s="227">
        <v>-23680</v>
      </c>
      <c r="K221" s="227">
        <v>2147430</v>
      </c>
      <c r="M221" s="227">
        <v>2756921</v>
      </c>
      <c r="N221" s="227">
        <v>212740</v>
      </c>
      <c r="O221" s="227">
        <v>-79362</v>
      </c>
      <c r="P221" s="227">
        <v>2890299</v>
      </c>
    </row>
    <row r="222" spans="1:16">
      <c r="A222" s="158"/>
    </row>
    <row r="223" spans="1:16">
      <c r="A223" s="133"/>
      <c r="B223" s="133"/>
      <c r="C223" s="312">
        <v>44469</v>
      </c>
      <c r="D223" s="313"/>
      <c r="E223" s="313"/>
      <c r="F223" s="314"/>
      <c r="H223" s="312">
        <v>44377</v>
      </c>
      <c r="I223" s="313"/>
      <c r="J223" s="313"/>
      <c r="K223" s="314"/>
      <c r="M223" s="312" t="s">
        <v>813</v>
      </c>
      <c r="N223" s="313"/>
      <c r="O223" s="313"/>
      <c r="P223" s="314"/>
    </row>
    <row r="224" spans="1:16" ht="48">
      <c r="A224" s="319" t="s">
        <v>229</v>
      </c>
      <c r="B224" s="319" t="s">
        <v>48</v>
      </c>
      <c r="C224" s="321" t="s">
        <v>413</v>
      </c>
      <c r="D224" s="321" t="s">
        <v>414</v>
      </c>
      <c r="E224" s="235" t="s">
        <v>120</v>
      </c>
      <c r="F224" s="235" t="s">
        <v>121</v>
      </c>
      <c r="H224" s="321" t="s">
        <v>413</v>
      </c>
      <c r="I224" s="321" t="s">
        <v>414</v>
      </c>
      <c r="J224" s="235" t="s">
        <v>120</v>
      </c>
      <c r="K224" s="235" t="s">
        <v>121</v>
      </c>
      <c r="M224" s="321" t="s">
        <v>413</v>
      </c>
      <c r="N224" s="321" t="s">
        <v>414</v>
      </c>
      <c r="O224" s="235" t="s">
        <v>120</v>
      </c>
      <c r="P224" s="235" t="s">
        <v>121</v>
      </c>
    </row>
    <row r="225" spans="1:16" ht="60">
      <c r="A225" s="320"/>
      <c r="B225" s="320"/>
      <c r="C225" s="322"/>
      <c r="D225" s="322"/>
      <c r="E225" s="235" t="s">
        <v>586</v>
      </c>
      <c r="F225" s="235" t="s">
        <v>285</v>
      </c>
      <c r="H225" s="322"/>
      <c r="I225" s="322"/>
      <c r="J225" s="235" t="s">
        <v>586</v>
      </c>
      <c r="K225" s="235" t="s">
        <v>285</v>
      </c>
      <c r="M225" s="322"/>
      <c r="N225" s="322"/>
      <c r="O225" s="235" t="s">
        <v>586</v>
      </c>
      <c r="P225" s="235" t="s">
        <v>285</v>
      </c>
    </row>
    <row r="226" spans="1:16">
      <c r="A226" s="172" t="s">
        <v>533</v>
      </c>
      <c r="B226" s="222" t="s">
        <v>518</v>
      </c>
      <c r="C226" s="227">
        <v>1794617</v>
      </c>
      <c r="D226" s="227">
        <v>55178</v>
      </c>
      <c r="E226" s="227">
        <v>-16273</v>
      </c>
      <c r="F226" s="227">
        <v>1833522</v>
      </c>
      <c r="H226" s="227">
        <v>1762719</v>
      </c>
      <c r="I226" s="227">
        <v>59669</v>
      </c>
      <c r="J226" s="227">
        <v>-16025</v>
      </c>
      <c r="K226" s="227">
        <v>1806363</v>
      </c>
      <c r="M226" s="227">
        <v>2134987</v>
      </c>
      <c r="N226" s="227">
        <v>63245</v>
      </c>
      <c r="O226" s="227">
        <v>-15055</v>
      </c>
      <c r="P226" s="227">
        <v>2183177</v>
      </c>
    </row>
    <row r="227" spans="1:16">
      <c r="A227" s="172" t="s">
        <v>690</v>
      </c>
      <c r="B227" s="222" t="s">
        <v>50</v>
      </c>
      <c r="C227" s="227">
        <v>1794617</v>
      </c>
      <c r="D227" s="227">
        <v>55178</v>
      </c>
      <c r="E227" s="227">
        <v>-16273</v>
      </c>
      <c r="F227" s="227">
        <v>1833522</v>
      </c>
      <c r="H227" s="227">
        <v>1762719</v>
      </c>
      <c r="I227" s="227">
        <v>59669</v>
      </c>
      <c r="J227" s="227">
        <v>-16025</v>
      </c>
      <c r="K227" s="227">
        <v>1806363</v>
      </c>
      <c r="M227" s="227">
        <v>2134987</v>
      </c>
      <c r="N227" s="227">
        <v>63245</v>
      </c>
      <c r="O227" s="227">
        <v>-15055</v>
      </c>
      <c r="P227" s="227">
        <v>2183177</v>
      </c>
    </row>
    <row r="228" spans="1:16">
      <c r="A228" s="173" t="s">
        <v>206</v>
      </c>
      <c r="B228" s="162" t="s">
        <v>51</v>
      </c>
      <c r="C228" s="163">
        <v>100739</v>
      </c>
      <c r="D228" s="163">
        <v>136</v>
      </c>
      <c r="E228" s="163">
        <v>-136</v>
      </c>
      <c r="F228" s="163">
        <v>100739</v>
      </c>
      <c r="H228" s="163">
        <v>100739</v>
      </c>
      <c r="I228" s="163">
        <v>136</v>
      </c>
      <c r="J228" s="163">
        <v>-136</v>
      </c>
      <c r="K228" s="163">
        <v>100739</v>
      </c>
      <c r="M228" s="163">
        <v>100655</v>
      </c>
      <c r="N228" s="163">
        <v>136</v>
      </c>
      <c r="O228" s="163">
        <v>-136</v>
      </c>
      <c r="P228" s="163">
        <v>100655</v>
      </c>
    </row>
    <row r="229" spans="1:16">
      <c r="A229" s="173" t="s">
        <v>470</v>
      </c>
      <c r="B229" s="162" t="s">
        <v>469</v>
      </c>
      <c r="C229" s="163">
        <v>1368366</v>
      </c>
      <c r="D229" s="163">
        <v>62796</v>
      </c>
      <c r="E229" s="163">
        <v>-5515</v>
      </c>
      <c r="F229" s="163">
        <v>1425647</v>
      </c>
      <c r="H229" s="163">
        <v>1368366</v>
      </c>
      <c r="I229" s="163">
        <v>62796</v>
      </c>
      <c r="J229" s="163">
        <v>-5515</v>
      </c>
      <c r="K229" s="163">
        <v>1425647</v>
      </c>
      <c r="M229" s="163">
        <v>738225</v>
      </c>
      <c r="N229" s="163">
        <v>42141</v>
      </c>
      <c r="O229" s="163">
        <v>-5515</v>
      </c>
      <c r="P229" s="163">
        <v>774851</v>
      </c>
    </row>
    <row r="230" spans="1:16">
      <c r="A230" s="173" t="s">
        <v>802</v>
      </c>
      <c r="B230" s="162" t="s">
        <v>834</v>
      </c>
      <c r="C230" s="163">
        <v>115909</v>
      </c>
      <c r="D230" s="163">
        <v>0</v>
      </c>
      <c r="E230" s="163">
        <v>0</v>
      </c>
      <c r="F230" s="163">
        <v>115909</v>
      </c>
      <c r="H230" s="163">
        <v>115909</v>
      </c>
      <c r="I230" s="163">
        <v>0</v>
      </c>
      <c r="J230" s="163">
        <v>0</v>
      </c>
      <c r="K230" s="163">
        <v>115909</v>
      </c>
      <c r="M230" s="163">
        <v>113844</v>
      </c>
      <c r="N230" s="163">
        <v>0</v>
      </c>
      <c r="O230" s="163">
        <v>0</v>
      </c>
      <c r="P230" s="163">
        <v>113844</v>
      </c>
    </row>
    <row r="231" spans="1:16">
      <c r="A231" s="173" t="s">
        <v>209</v>
      </c>
      <c r="B231" s="162" t="s">
        <v>54</v>
      </c>
      <c r="C231" s="163">
        <v>76081</v>
      </c>
      <c r="D231" s="163">
        <v>1521</v>
      </c>
      <c r="E231" s="163">
        <v>-2533</v>
      </c>
      <c r="F231" s="163">
        <v>75069</v>
      </c>
      <c r="H231" s="163">
        <v>65347</v>
      </c>
      <c r="I231" s="163">
        <v>1261</v>
      </c>
      <c r="J231" s="163">
        <v>-2273</v>
      </c>
      <c r="K231" s="163">
        <v>64335</v>
      </c>
      <c r="M231" s="163">
        <v>46560</v>
      </c>
      <c r="N231" s="163">
        <v>378</v>
      </c>
      <c r="O231" s="163">
        <v>-1391</v>
      </c>
      <c r="P231" s="163">
        <v>45547</v>
      </c>
    </row>
    <row r="232" spans="1:16">
      <c r="A232" s="173" t="s">
        <v>210</v>
      </c>
      <c r="B232" s="162" t="s">
        <v>55</v>
      </c>
      <c r="C232" s="163">
        <v>251</v>
      </c>
      <c r="D232" s="163">
        <v>-65</v>
      </c>
      <c r="E232" s="163">
        <v>1014</v>
      </c>
      <c r="F232" s="163">
        <v>1200</v>
      </c>
      <c r="H232" s="163">
        <v>168</v>
      </c>
      <c r="I232" s="163">
        <v>-65</v>
      </c>
      <c r="J232" s="163">
        <v>1014</v>
      </c>
      <c r="K232" s="163">
        <v>1117</v>
      </c>
      <c r="M232" s="163">
        <v>142</v>
      </c>
      <c r="N232" s="163">
        <v>-65</v>
      </c>
      <c r="O232" s="163">
        <v>1014</v>
      </c>
      <c r="P232" s="163">
        <v>1091</v>
      </c>
    </row>
    <row r="233" spans="1:16">
      <c r="A233" s="173" t="s">
        <v>211</v>
      </c>
      <c r="B233" s="162" t="s">
        <v>56</v>
      </c>
      <c r="C233" s="163">
        <v>2595</v>
      </c>
      <c r="D233" s="163">
        <v>0</v>
      </c>
      <c r="E233" s="163">
        <v>-9027</v>
      </c>
      <c r="F233" s="163">
        <v>-6432</v>
      </c>
      <c r="H233" s="163">
        <v>2595</v>
      </c>
      <c r="I233" s="163">
        <v>0</v>
      </c>
      <c r="J233" s="163">
        <v>-9027</v>
      </c>
      <c r="K233" s="163">
        <v>-6432</v>
      </c>
      <c r="M233" s="163">
        <v>6111</v>
      </c>
      <c r="N233" s="163">
        <v>0</v>
      </c>
      <c r="O233" s="163">
        <v>-9070</v>
      </c>
      <c r="P233" s="163">
        <v>-2959</v>
      </c>
    </row>
    <row r="234" spans="1:16">
      <c r="A234" s="173" t="s">
        <v>212</v>
      </c>
      <c r="B234" s="162" t="s">
        <v>57</v>
      </c>
      <c r="C234" s="163">
        <v>130676</v>
      </c>
      <c r="D234" s="163">
        <v>-9210</v>
      </c>
      <c r="E234" s="163">
        <v>-76</v>
      </c>
      <c r="F234" s="163">
        <v>121390</v>
      </c>
      <c r="H234" s="163">
        <v>109595</v>
      </c>
      <c r="I234" s="163">
        <v>-4459</v>
      </c>
      <c r="J234" s="163">
        <v>-88</v>
      </c>
      <c r="K234" s="163">
        <v>105048</v>
      </c>
      <c r="M234" s="163">
        <v>1129450</v>
      </c>
      <c r="N234" s="163">
        <v>20655</v>
      </c>
      <c r="O234" s="163">
        <v>43</v>
      </c>
      <c r="P234" s="163">
        <v>1150148</v>
      </c>
    </row>
    <row r="235" spans="1:16">
      <c r="A235" s="222" t="s">
        <v>535</v>
      </c>
      <c r="B235" s="222" t="s">
        <v>58</v>
      </c>
      <c r="C235" s="227">
        <v>0</v>
      </c>
      <c r="D235" s="227">
        <v>0</v>
      </c>
      <c r="E235" s="227">
        <v>0</v>
      </c>
      <c r="F235" s="227">
        <v>0</v>
      </c>
      <c r="H235" s="227">
        <v>0</v>
      </c>
      <c r="I235" s="227">
        <v>0</v>
      </c>
      <c r="J235" s="227">
        <v>0</v>
      </c>
      <c r="K235" s="227">
        <v>0</v>
      </c>
      <c r="M235" s="227">
        <v>0</v>
      </c>
      <c r="N235" s="227">
        <v>0</v>
      </c>
      <c r="O235" s="227">
        <v>0</v>
      </c>
      <c r="P235" s="227">
        <v>0</v>
      </c>
    </row>
    <row r="236" spans="1:16">
      <c r="A236" s="172" t="s">
        <v>536</v>
      </c>
      <c r="B236" s="222" t="s">
        <v>521</v>
      </c>
      <c r="C236" s="227">
        <v>20721</v>
      </c>
      <c r="D236" s="227">
        <v>2892</v>
      </c>
      <c r="E236" s="227">
        <v>-2842</v>
      </c>
      <c r="F236" s="227">
        <v>20771</v>
      </c>
      <c r="H236" s="227">
        <v>21170</v>
      </c>
      <c r="I236" s="227">
        <v>3082</v>
      </c>
      <c r="J236" s="227">
        <v>-3024</v>
      </c>
      <c r="K236" s="227">
        <v>21228</v>
      </c>
      <c r="M236" s="227">
        <v>166079</v>
      </c>
      <c r="N236" s="227">
        <v>1764</v>
      </c>
      <c r="O236" s="227">
        <v>-1690</v>
      </c>
      <c r="P236" s="227">
        <v>166153</v>
      </c>
    </row>
    <row r="237" spans="1:16">
      <c r="A237" s="173" t="s">
        <v>215</v>
      </c>
      <c r="B237" s="162" t="s">
        <v>60</v>
      </c>
      <c r="C237" s="163">
        <v>0</v>
      </c>
      <c r="D237" s="163">
        <v>0</v>
      </c>
      <c r="E237" s="163">
        <v>0</v>
      </c>
      <c r="F237" s="163">
        <v>0</v>
      </c>
      <c r="H237" s="163">
        <v>0</v>
      </c>
      <c r="I237" s="163">
        <v>0</v>
      </c>
      <c r="J237" s="163">
        <v>0</v>
      </c>
      <c r="K237" s="163">
        <v>0</v>
      </c>
      <c r="M237" s="163">
        <v>0</v>
      </c>
      <c r="N237" s="163">
        <v>0</v>
      </c>
      <c r="O237" s="163">
        <v>0</v>
      </c>
      <c r="P237" s="163">
        <v>0</v>
      </c>
    </row>
    <row r="238" spans="1:16" s="198" customFormat="1">
      <c r="A238" s="162" t="s">
        <v>216</v>
      </c>
      <c r="B238" s="199" t="s">
        <v>61</v>
      </c>
      <c r="C238" s="163">
        <v>15011</v>
      </c>
      <c r="D238" s="163">
        <v>2842</v>
      </c>
      <c r="E238" s="163">
        <v>-2842</v>
      </c>
      <c r="F238" s="163">
        <v>15011</v>
      </c>
      <c r="G238" s="98"/>
      <c r="H238" s="163">
        <v>15332</v>
      </c>
      <c r="I238" s="163">
        <v>3024</v>
      </c>
      <c r="J238" s="163">
        <v>-3024</v>
      </c>
      <c r="K238" s="200">
        <v>15332</v>
      </c>
      <c r="M238" s="163">
        <v>16006</v>
      </c>
      <c r="N238" s="163">
        <v>1403</v>
      </c>
      <c r="O238" s="163">
        <v>-1403</v>
      </c>
      <c r="P238" s="200">
        <v>16006</v>
      </c>
    </row>
    <row r="239" spans="1:16" s="198" customFormat="1">
      <c r="A239" s="173" t="s">
        <v>755</v>
      </c>
      <c r="B239" s="199" t="s">
        <v>70</v>
      </c>
      <c r="C239" s="163">
        <v>2920</v>
      </c>
      <c r="D239" s="163">
        <v>0</v>
      </c>
      <c r="E239" s="163">
        <v>0</v>
      </c>
      <c r="F239" s="163">
        <v>2920</v>
      </c>
      <c r="G239" s="98"/>
      <c r="H239" s="163">
        <v>2980</v>
      </c>
      <c r="I239" s="163">
        <v>0</v>
      </c>
      <c r="J239" s="163">
        <v>0</v>
      </c>
      <c r="K239" s="200">
        <v>2980</v>
      </c>
      <c r="M239" s="163">
        <v>3173</v>
      </c>
      <c r="N239" s="163">
        <v>0</v>
      </c>
      <c r="O239" s="163">
        <v>0</v>
      </c>
      <c r="P239" s="200">
        <v>3173</v>
      </c>
    </row>
    <row r="240" spans="1:16" s="198" customFormat="1">
      <c r="A240" s="173" t="s">
        <v>218</v>
      </c>
      <c r="B240" s="199" t="s">
        <v>63</v>
      </c>
      <c r="C240" s="163">
        <v>0</v>
      </c>
      <c r="D240" s="163">
        <v>0</v>
      </c>
      <c r="E240" s="163">
        <v>0</v>
      </c>
      <c r="F240" s="163">
        <v>0</v>
      </c>
      <c r="G240" s="98"/>
      <c r="H240" s="163">
        <v>0</v>
      </c>
      <c r="I240" s="163">
        <v>0</v>
      </c>
      <c r="J240" s="163">
        <v>0</v>
      </c>
      <c r="K240" s="200">
        <v>0</v>
      </c>
      <c r="M240" s="163">
        <v>0</v>
      </c>
      <c r="N240" s="163">
        <v>287</v>
      </c>
      <c r="O240" s="163">
        <v>-287</v>
      </c>
      <c r="P240" s="200">
        <v>0</v>
      </c>
    </row>
    <row r="241" spans="1:16" s="198" customFormat="1">
      <c r="A241" s="173" t="s">
        <v>219</v>
      </c>
      <c r="B241" s="199" t="s">
        <v>64</v>
      </c>
      <c r="C241" s="163">
        <v>2413</v>
      </c>
      <c r="D241" s="163">
        <v>29</v>
      </c>
      <c r="E241" s="163">
        <v>0</v>
      </c>
      <c r="F241" s="163">
        <v>2442</v>
      </c>
      <c r="G241" s="98"/>
      <c r="H241" s="163">
        <v>2481</v>
      </c>
      <c r="I241" s="163">
        <v>37</v>
      </c>
      <c r="J241" s="163">
        <v>0</v>
      </c>
      <c r="K241" s="200">
        <v>2518</v>
      </c>
      <c r="M241" s="163">
        <v>910</v>
      </c>
      <c r="N241" s="163">
        <v>53</v>
      </c>
      <c r="O241" s="163">
        <v>0</v>
      </c>
      <c r="P241" s="200">
        <v>963</v>
      </c>
    </row>
    <row r="242" spans="1:16" s="198" customFormat="1">
      <c r="A242" s="173" t="s">
        <v>220</v>
      </c>
      <c r="B242" s="199" t="s">
        <v>65</v>
      </c>
      <c r="C242" s="163">
        <v>377</v>
      </c>
      <c r="D242" s="163">
        <v>21</v>
      </c>
      <c r="E242" s="163">
        <v>0</v>
      </c>
      <c r="F242" s="163">
        <v>398</v>
      </c>
      <c r="G242" s="98"/>
      <c r="H242" s="163">
        <v>377</v>
      </c>
      <c r="I242" s="163">
        <v>21</v>
      </c>
      <c r="J242" s="163">
        <v>0</v>
      </c>
      <c r="K242" s="200">
        <v>398</v>
      </c>
      <c r="M242" s="163">
        <v>377</v>
      </c>
      <c r="N242" s="163">
        <v>21</v>
      </c>
      <c r="O242" s="163">
        <v>0</v>
      </c>
      <c r="P242" s="200">
        <v>398</v>
      </c>
    </row>
    <row r="243" spans="1:16" s="198" customFormat="1">
      <c r="A243" s="173" t="s">
        <v>539</v>
      </c>
      <c r="B243" s="199" t="s">
        <v>66</v>
      </c>
      <c r="C243" s="163">
        <v>0</v>
      </c>
      <c r="D243" s="163">
        <v>0</v>
      </c>
      <c r="E243" s="163">
        <v>0</v>
      </c>
      <c r="F243" s="200">
        <v>0</v>
      </c>
      <c r="G243" s="98"/>
      <c r="H243" s="163">
        <v>0</v>
      </c>
      <c r="I243" s="163">
        <v>0</v>
      </c>
      <c r="J243" s="163">
        <v>0</v>
      </c>
      <c r="K243" s="200">
        <v>0</v>
      </c>
      <c r="M243" s="163">
        <v>145613</v>
      </c>
      <c r="N243" s="163">
        <v>0</v>
      </c>
      <c r="O243" s="163">
        <v>0</v>
      </c>
      <c r="P243" s="200">
        <v>145613</v>
      </c>
    </row>
    <row r="244" spans="1:16">
      <c r="A244" s="172" t="s">
        <v>537</v>
      </c>
      <c r="B244" s="222" t="s">
        <v>523</v>
      </c>
      <c r="C244" s="227">
        <v>235790</v>
      </c>
      <c r="D244" s="227">
        <v>62630</v>
      </c>
      <c r="E244" s="227">
        <v>-4633</v>
      </c>
      <c r="F244" s="227">
        <v>293787</v>
      </c>
      <c r="H244" s="227">
        <v>274128</v>
      </c>
      <c r="I244" s="227">
        <v>50342</v>
      </c>
      <c r="J244" s="227">
        <v>-4631</v>
      </c>
      <c r="K244" s="227">
        <v>319839</v>
      </c>
      <c r="M244" s="227">
        <v>455855</v>
      </c>
      <c r="N244" s="227">
        <v>147731</v>
      </c>
      <c r="O244" s="227">
        <v>-62617</v>
      </c>
      <c r="P244" s="227">
        <v>540969</v>
      </c>
    </row>
    <row r="245" spans="1:16">
      <c r="A245" s="173" t="s">
        <v>215</v>
      </c>
      <c r="B245" s="162" t="s">
        <v>60</v>
      </c>
      <c r="C245" s="163">
        <v>0</v>
      </c>
      <c r="D245" s="163">
        <v>0</v>
      </c>
      <c r="E245" s="163">
        <v>0</v>
      </c>
      <c r="F245" s="163">
        <v>0</v>
      </c>
      <c r="H245" s="163">
        <v>0</v>
      </c>
      <c r="I245" s="163">
        <v>0</v>
      </c>
      <c r="J245" s="163">
        <v>0</v>
      </c>
      <c r="K245" s="163">
        <v>0</v>
      </c>
      <c r="M245" s="163">
        <v>0</v>
      </c>
      <c r="N245" s="163">
        <v>0</v>
      </c>
      <c r="O245" s="163">
        <v>0</v>
      </c>
      <c r="P245" s="163">
        <v>0</v>
      </c>
    </row>
    <row r="246" spans="1:16">
      <c r="A246" s="173" t="s">
        <v>216</v>
      </c>
      <c r="B246" s="162" t="s">
        <v>61</v>
      </c>
      <c r="C246" s="163">
        <v>15185</v>
      </c>
      <c r="D246" s="163">
        <v>756</v>
      </c>
      <c r="E246" s="163">
        <v>-723</v>
      </c>
      <c r="F246" s="163">
        <v>15218</v>
      </c>
      <c r="H246" s="163">
        <v>6864</v>
      </c>
      <c r="I246" s="163">
        <v>758</v>
      </c>
      <c r="J246" s="163">
        <v>-717</v>
      </c>
      <c r="K246" s="163">
        <v>6905</v>
      </c>
      <c r="M246" s="163">
        <v>2875</v>
      </c>
      <c r="N246" s="163">
        <v>508</v>
      </c>
      <c r="O246" s="163">
        <v>-450</v>
      </c>
      <c r="P246" s="163">
        <v>2933</v>
      </c>
    </row>
    <row r="247" spans="1:16">
      <c r="A247" s="173" t="s">
        <v>223</v>
      </c>
      <c r="B247" s="162" t="s">
        <v>68</v>
      </c>
      <c r="C247" s="163">
        <v>15567</v>
      </c>
      <c r="D247" s="163">
        <v>48102</v>
      </c>
      <c r="E247" s="163">
        <v>-1837</v>
      </c>
      <c r="F247" s="163">
        <v>61832</v>
      </c>
      <c r="H247" s="163">
        <v>14552</v>
      </c>
      <c r="I247" s="163">
        <v>35130</v>
      </c>
      <c r="J247" s="163">
        <v>-1354</v>
      </c>
      <c r="K247" s="163">
        <v>48328</v>
      </c>
      <c r="M247" s="163">
        <v>73633</v>
      </c>
      <c r="N247" s="163">
        <v>101888</v>
      </c>
      <c r="O247" s="163">
        <v>-60077</v>
      </c>
      <c r="P247" s="163">
        <v>115444</v>
      </c>
    </row>
    <row r="248" spans="1:16">
      <c r="A248" s="173" t="s">
        <v>538</v>
      </c>
      <c r="B248" s="162" t="s">
        <v>69</v>
      </c>
      <c r="C248" s="163">
        <v>54934</v>
      </c>
      <c r="D248" s="163">
        <v>0</v>
      </c>
      <c r="E248" s="163">
        <v>0</v>
      </c>
      <c r="F248" s="163">
        <v>54934</v>
      </c>
      <c r="H248" s="163">
        <v>54439</v>
      </c>
      <c r="I248" s="163">
        <v>0</v>
      </c>
      <c r="J248" s="163">
        <v>0</v>
      </c>
      <c r="K248" s="163">
        <v>54439</v>
      </c>
      <c r="M248" s="163">
        <v>1384</v>
      </c>
      <c r="N248" s="163">
        <v>358</v>
      </c>
      <c r="O248" s="163">
        <v>0</v>
      </c>
      <c r="P248" s="163">
        <v>1742</v>
      </c>
    </row>
    <row r="249" spans="1:16">
      <c r="A249" s="173" t="s">
        <v>225</v>
      </c>
      <c r="B249" s="162" t="s">
        <v>70</v>
      </c>
      <c r="C249" s="163">
        <v>3756</v>
      </c>
      <c r="D249" s="163">
        <v>7530</v>
      </c>
      <c r="E249" s="163">
        <v>-1800</v>
      </c>
      <c r="F249" s="163">
        <v>9486</v>
      </c>
      <c r="H249" s="163">
        <v>4108</v>
      </c>
      <c r="I249" s="163">
        <v>8547</v>
      </c>
      <c r="J249" s="163">
        <v>-2458</v>
      </c>
      <c r="K249" s="163">
        <v>10197</v>
      </c>
      <c r="M249" s="163">
        <v>4980</v>
      </c>
      <c r="N249" s="163">
        <v>30227</v>
      </c>
      <c r="O249" s="163">
        <v>-2073</v>
      </c>
      <c r="P249" s="163">
        <v>33134</v>
      </c>
    </row>
    <row r="250" spans="1:16">
      <c r="A250" s="173" t="s">
        <v>219</v>
      </c>
      <c r="B250" s="162" t="s">
        <v>64</v>
      </c>
      <c r="C250" s="163">
        <v>35401</v>
      </c>
      <c r="D250" s="163">
        <v>5265</v>
      </c>
      <c r="E250" s="163">
        <v>0</v>
      </c>
      <c r="F250" s="163">
        <v>40666</v>
      </c>
      <c r="H250" s="163">
        <v>34109</v>
      </c>
      <c r="I250" s="163">
        <v>4964</v>
      </c>
      <c r="J250" s="163">
        <v>0</v>
      </c>
      <c r="K250" s="163">
        <v>39073</v>
      </c>
      <c r="M250" s="163">
        <v>43611</v>
      </c>
      <c r="N250" s="163">
        <v>4147</v>
      </c>
      <c r="O250" s="163">
        <v>0</v>
      </c>
      <c r="P250" s="163">
        <v>47758</v>
      </c>
    </row>
    <row r="251" spans="1:16">
      <c r="A251" s="173" t="s">
        <v>220</v>
      </c>
      <c r="B251" s="162" t="s">
        <v>65</v>
      </c>
      <c r="C251" s="163">
        <v>3</v>
      </c>
      <c r="D251" s="163">
        <v>1</v>
      </c>
      <c r="E251" s="163">
        <v>0</v>
      </c>
      <c r="F251" s="163">
        <v>4</v>
      </c>
      <c r="H251" s="163">
        <v>3</v>
      </c>
      <c r="I251" s="163">
        <v>1</v>
      </c>
      <c r="J251" s="163">
        <v>0</v>
      </c>
      <c r="K251" s="163">
        <v>4</v>
      </c>
      <c r="M251" s="163">
        <v>3</v>
      </c>
      <c r="N251" s="163">
        <v>1</v>
      </c>
      <c r="O251" s="163">
        <v>0</v>
      </c>
      <c r="P251" s="163">
        <v>4</v>
      </c>
    </row>
    <row r="252" spans="1:16">
      <c r="A252" s="173" t="s">
        <v>539</v>
      </c>
      <c r="B252" s="162" t="s">
        <v>66</v>
      </c>
      <c r="C252" s="163">
        <v>110944</v>
      </c>
      <c r="D252" s="163">
        <v>976</v>
      </c>
      <c r="E252" s="163">
        <v>-273</v>
      </c>
      <c r="F252" s="163">
        <v>111647</v>
      </c>
      <c r="H252" s="163">
        <v>160053</v>
      </c>
      <c r="I252" s="163">
        <v>942</v>
      </c>
      <c r="J252" s="163">
        <v>-102</v>
      </c>
      <c r="K252" s="163">
        <v>160893</v>
      </c>
      <c r="M252" s="163">
        <v>329369</v>
      </c>
      <c r="N252" s="163">
        <v>10602</v>
      </c>
      <c r="O252" s="163">
        <v>-17</v>
      </c>
      <c r="P252" s="163">
        <v>339954</v>
      </c>
    </row>
    <row r="253" spans="1:16">
      <c r="A253" s="172" t="s">
        <v>540</v>
      </c>
      <c r="B253" s="222" t="s">
        <v>525</v>
      </c>
      <c r="C253" s="227">
        <v>2051128</v>
      </c>
      <c r="D253" s="227">
        <v>120700</v>
      </c>
      <c r="E253" s="227">
        <v>-23748</v>
      </c>
      <c r="F253" s="227">
        <v>2148080</v>
      </c>
      <c r="H253" s="227">
        <v>2058017</v>
      </c>
      <c r="I253" s="227">
        <v>113093</v>
      </c>
      <c r="J253" s="227">
        <v>-23680</v>
      </c>
      <c r="K253" s="227">
        <v>2147430</v>
      </c>
      <c r="M253" s="227">
        <v>2756921</v>
      </c>
      <c r="N253" s="227">
        <v>212740</v>
      </c>
      <c r="O253" s="227">
        <v>-79362</v>
      </c>
      <c r="P253" s="227">
        <v>2890299</v>
      </c>
    </row>
    <row r="254" spans="1:16">
      <c r="A254" s="158" t="s">
        <v>541</v>
      </c>
    </row>
    <row r="261" s="98" customFormat="1"/>
    <row r="262" s="98" customFormat="1"/>
    <row r="263" s="98" customFormat="1"/>
    <row r="264" s="98" customFormat="1"/>
    <row r="265" s="98" customFormat="1"/>
    <row r="266" s="98" customFormat="1"/>
    <row r="267" s="98" customFormat="1"/>
    <row r="268" s="98" customFormat="1"/>
    <row r="269" s="98" customFormat="1"/>
    <row r="270" s="98" customFormat="1"/>
    <row r="271" s="98" customFormat="1"/>
    <row r="272" s="98" customFormat="1"/>
    <row r="273" s="98" customFormat="1"/>
    <row r="274" s="98" customFormat="1"/>
    <row r="275" s="98" customFormat="1"/>
    <row r="276" s="98" customFormat="1"/>
    <row r="277" s="98" customFormat="1"/>
    <row r="278" s="98" customFormat="1"/>
    <row r="279" s="98" customFormat="1"/>
    <row r="280" s="98" customFormat="1"/>
    <row r="281" s="98" customFormat="1"/>
    <row r="282" s="98" customFormat="1"/>
    <row r="283" s="98" customFormat="1"/>
    <row r="284" s="98" customFormat="1"/>
    <row r="285" s="98" customFormat="1"/>
    <row r="286" s="98" customFormat="1"/>
    <row r="287" s="98" customFormat="1"/>
    <row r="288" s="98" customFormat="1"/>
    <row r="293" s="98" customFormat="1"/>
    <row r="294" s="98" customFormat="1"/>
    <row r="295" s="98" customFormat="1"/>
    <row r="296" s="98" customFormat="1"/>
    <row r="297" s="98" customFormat="1"/>
    <row r="298" s="98" customFormat="1"/>
    <row r="354" spans="13:13">
      <c r="M354" s="98">
        <v>1.42</v>
      </c>
    </row>
  </sheetData>
  <mergeCells count="39">
    <mergeCell ref="H130:I130"/>
    <mergeCell ref="H143:I143"/>
    <mergeCell ref="H147:I147"/>
    <mergeCell ref="C169:F169"/>
    <mergeCell ref="H169:K169"/>
    <mergeCell ref="M169:P169"/>
    <mergeCell ref="R169:U169"/>
    <mergeCell ref="A170:A171"/>
    <mergeCell ref="B170:B171"/>
    <mergeCell ref="C170:C171"/>
    <mergeCell ref="D170:D171"/>
    <mergeCell ref="H170:H171"/>
    <mergeCell ref="I170:I171"/>
    <mergeCell ref="M170:M171"/>
    <mergeCell ref="N170:N171"/>
    <mergeCell ref="R170:R171"/>
    <mergeCell ref="S170:S171"/>
    <mergeCell ref="A197:A198"/>
    <mergeCell ref="B197:B198"/>
    <mergeCell ref="C197:C198"/>
    <mergeCell ref="D197:D198"/>
    <mergeCell ref="H197:H198"/>
    <mergeCell ref="C196:F196"/>
    <mergeCell ref="H196:K196"/>
    <mergeCell ref="M196:P196"/>
    <mergeCell ref="N224:N225"/>
    <mergeCell ref="I197:I198"/>
    <mergeCell ref="M197:M198"/>
    <mergeCell ref="N197:N198"/>
    <mergeCell ref="C223:F223"/>
    <mergeCell ref="H223:K223"/>
    <mergeCell ref="M223:P223"/>
    <mergeCell ref="A224:A225"/>
    <mergeCell ref="B224:B225"/>
    <mergeCell ref="C224:C225"/>
    <mergeCell ref="D224:D225"/>
    <mergeCell ref="M224:M225"/>
    <mergeCell ref="H224:H225"/>
    <mergeCell ref="I224:I225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0ECD66-9C2F-4196-8C58-ED81130ED593}">
  <sheetPr>
    <tabColor theme="5" tint="0.59999389629810485"/>
  </sheetPr>
  <dimension ref="A1:O351"/>
  <sheetViews>
    <sheetView workbookViewId="0"/>
  </sheetViews>
  <sheetFormatPr defaultColWidth="8.19921875" defaultRowHeight="13.8"/>
  <cols>
    <col min="1" max="1" width="50.19921875" style="139" customWidth="1"/>
    <col min="2" max="2" width="50" style="139" customWidth="1"/>
    <col min="3" max="6" width="12.19921875" style="98" customWidth="1"/>
    <col min="7" max="7" width="4.69921875" style="98" customWidth="1"/>
    <col min="8" max="11" width="12.19921875" style="98" customWidth="1"/>
    <col min="12" max="12" width="4.69921875" style="98" customWidth="1"/>
    <col min="13" max="16" width="12.19921875" style="98" customWidth="1"/>
    <col min="17" max="16384" width="8.19921875" style="98"/>
  </cols>
  <sheetData>
    <row r="1" spans="1:4">
      <c r="A1" s="138" t="s">
        <v>818</v>
      </c>
      <c r="B1" s="98"/>
    </row>
    <row r="2" spans="1:4">
      <c r="A2" s="138" t="s">
        <v>819</v>
      </c>
      <c r="B2" s="98"/>
    </row>
    <row r="3" spans="1:4">
      <c r="A3" s="138"/>
    </row>
    <row r="4" spans="1:4">
      <c r="A4" s="138"/>
    </row>
    <row r="5" spans="1:4" ht="24">
      <c r="A5" s="133" t="s">
        <v>758</v>
      </c>
      <c r="B5" s="134" t="s">
        <v>432</v>
      </c>
    </row>
    <row r="6" spans="1:4" ht="20.399999999999999">
      <c r="A6" s="224" t="s">
        <v>404</v>
      </c>
      <c r="B6" s="224" t="s">
        <v>405</v>
      </c>
      <c r="C6" s="214" t="s">
        <v>820</v>
      </c>
      <c r="D6" s="214" t="s">
        <v>773</v>
      </c>
    </row>
    <row r="7" spans="1:4">
      <c r="A7" s="215" t="s">
        <v>151</v>
      </c>
      <c r="B7" s="215" t="s">
        <v>0</v>
      </c>
      <c r="C7" s="216">
        <v>470617</v>
      </c>
      <c r="D7" s="216">
        <v>363998</v>
      </c>
    </row>
    <row r="8" spans="1:4">
      <c r="A8" s="217" t="s">
        <v>152</v>
      </c>
      <c r="B8" s="217" t="s">
        <v>1</v>
      </c>
      <c r="C8" s="184">
        <v>366986</v>
      </c>
      <c r="D8" s="184">
        <v>237665</v>
      </c>
    </row>
    <row r="9" spans="1:4">
      <c r="A9" s="217" t="s">
        <v>153</v>
      </c>
      <c r="B9" s="217" t="s">
        <v>2</v>
      </c>
      <c r="C9" s="184">
        <v>3687</v>
      </c>
      <c r="D9" s="184">
        <v>774</v>
      </c>
    </row>
    <row r="10" spans="1:4">
      <c r="A10" s="217" t="s">
        <v>154</v>
      </c>
      <c r="B10" s="217" t="s">
        <v>492</v>
      </c>
      <c r="C10" s="184">
        <v>99944</v>
      </c>
      <c r="D10" s="184">
        <v>125559</v>
      </c>
    </row>
    <row r="11" spans="1:4">
      <c r="A11" s="215" t="s">
        <v>631</v>
      </c>
      <c r="B11" s="215" t="s">
        <v>630</v>
      </c>
      <c r="C11" s="216">
        <v>162171</v>
      </c>
      <c r="D11" s="216">
        <v>107402</v>
      </c>
    </row>
    <row r="12" spans="1:4">
      <c r="A12" s="217" t="s">
        <v>156</v>
      </c>
      <c r="B12" s="217" t="s">
        <v>494</v>
      </c>
      <c r="C12" s="184">
        <v>87894</v>
      </c>
      <c r="D12" s="184">
        <v>14980</v>
      </c>
    </row>
    <row r="13" spans="1:4">
      <c r="A13" s="217" t="s">
        <v>687</v>
      </c>
      <c r="B13" s="217" t="s">
        <v>495</v>
      </c>
      <c r="C13" s="184">
        <v>74277</v>
      </c>
      <c r="D13" s="184">
        <v>92422</v>
      </c>
    </row>
    <row r="14" spans="1:4">
      <c r="A14" s="218" t="s">
        <v>158</v>
      </c>
      <c r="B14" s="218" t="s">
        <v>735</v>
      </c>
      <c r="C14" s="216">
        <v>308446</v>
      </c>
      <c r="D14" s="216">
        <v>256596</v>
      </c>
    </row>
    <row r="15" spans="1:4">
      <c r="A15" s="162" t="s">
        <v>160</v>
      </c>
      <c r="B15" s="162" t="s">
        <v>9</v>
      </c>
      <c r="C15" s="184">
        <v>131183</v>
      </c>
      <c r="D15" s="184">
        <v>72147</v>
      </c>
    </row>
    <row r="16" spans="1:4">
      <c r="A16" s="162" t="s">
        <v>161</v>
      </c>
      <c r="B16" s="162" t="s">
        <v>10</v>
      </c>
      <c r="C16" s="184">
        <v>54187</v>
      </c>
      <c r="D16" s="184">
        <v>25860</v>
      </c>
    </row>
    <row r="17" spans="1:8">
      <c r="A17" s="162" t="s">
        <v>159</v>
      </c>
      <c r="B17" s="162" t="s">
        <v>8</v>
      </c>
      <c r="C17" s="184">
        <v>3853</v>
      </c>
      <c r="D17" s="184">
        <v>4015</v>
      </c>
    </row>
    <row r="18" spans="1:8">
      <c r="A18" s="162" t="s">
        <v>162</v>
      </c>
      <c r="B18" s="162" t="s">
        <v>11</v>
      </c>
      <c r="C18" s="184">
        <v>4314</v>
      </c>
      <c r="D18" s="184">
        <v>6445</v>
      </c>
    </row>
    <row r="19" spans="1:8">
      <c r="A19" s="162" t="s">
        <v>688</v>
      </c>
      <c r="B19" s="162" t="s">
        <v>639</v>
      </c>
      <c r="C19" s="184">
        <v>-1</v>
      </c>
      <c r="D19" s="184">
        <v>-75</v>
      </c>
    </row>
    <row r="20" spans="1:8">
      <c r="A20" s="218" t="s">
        <v>163</v>
      </c>
      <c r="B20" s="218" t="s">
        <v>736</v>
      </c>
      <c r="C20" s="216">
        <v>122614</v>
      </c>
      <c r="D20" s="216">
        <v>156084</v>
      </c>
    </row>
    <row r="21" spans="1:8">
      <c r="A21" s="162" t="s">
        <v>164</v>
      </c>
      <c r="B21" s="162" t="s">
        <v>13</v>
      </c>
      <c r="C21" s="184">
        <v>18886</v>
      </c>
      <c r="D21" s="184">
        <v>9530</v>
      </c>
    </row>
    <row r="22" spans="1:8">
      <c r="A22" s="162" t="s">
        <v>165</v>
      </c>
      <c r="B22" s="162" t="s">
        <v>14</v>
      </c>
      <c r="C22" s="184">
        <v>25635</v>
      </c>
      <c r="D22" s="184">
        <v>4765</v>
      </c>
    </row>
    <row r="23" spans="1:8">
      <c r="A23" s="218" t="s">
        <v>503</v>
      </c>
      <c r="B23" s="218" t="s">
        <v>737</v>
      </c>
      <c r="C23" s="216">
        <v>115865</v>
      </c>
      <c r="D23" s="216">
        <v>160849</v>
      </c>
    </row>
    <row r="24" spans="1:8">
      <c r="A24" s="162" t="s">
        <v>168</v>
      </c>
      <c r="B24" s="162" t="s">
        <v>17</v>
      </c>
      <c r="C24" s="184">
        <v>10817</v>
      </c>
      <c r="D24" s="184">
        <v>14092</v>
      </c>
    </row>
    <row r="25" spans="1:8">
      <c r="A25" s="218"/>
      <c r="B25" s="218"/>
      <c r="C25" s="216"/>
      <c r="D25" s="216"/>
    </row>
    <row r="26" spans="1:8">
      <c r="A26" s="218" t="s">
        <v>232</v>
      </c>
      <c r="B26" s="218" t="s">
        <v>738</v>
      </c>
      <c r="C26" s="216">
        <v>105048</v>
      </c>
      <c r="D26" s="216">
        <v>146757</v>
      </c>
    </row>
    <row r="27" spans="1:8">
      <c r="A27" s="162"/>
      <c r="B27" s="162"/>
      <c r="C27" s="184"/>
      <c r="D27" s="184"/>
    </row>
    <row r="28" spans="1:8">
      <c r="A28" s="218" t="s">
        <v>505</v>
      </c>
      <c r="B28" s="218" t="s">
        <v>739</v>
      </c>
      <c r="C28" s="216">
        <v>105048</v>
      </c>
      <c r="D28" s="216">
        <v>146757</v>
      </c>
    </row>
    <row r="29" spans="1:8">
      <c r="B29" s="147"/>
      <c r="C29" s="148"/>
      <c r="E29" s="196"/>
      <c r="H29" s="196"/>
    </row>
    <row r="30" spans="1:8">
      <c r="B30" s="149"/>
      <c r="C30" s="150"/>
    </row>
    <row r="31" spans="1:8">
      <c r="A31" s="228" t="s">
        <v>175</v>
      </c>
      <c r="B31" s="228" t="s">
        <v>740</v>
      </c>
      <c r="C31" s="229"/>
      <c r="D31" s="229"/>
    </row>
    <row r="32" spans="1:8">
      <c r="A32" s="153" t="s">
        <v>176</v>
      </c>
      <c r="B32" s="153" t="s">
        <v>23</v>
      </c>
      <c r="C32" s="230">
        <v>1.0432076171135392</v>
      </c>
      <c r="D32" s="230">
        <v>1.5268134651324214</v>
      </c>
    </row>
    <row r="33" spans="1:7">
      <c r="A33" s="231" t="s">
        <v>177</v>
      </c>
      <c r="B33" s="231" t="s">
        <v>24</v>
      </c>
      <c r="C33" s="230">
        <v>1.0425321643714951</v>
      </c>
      <c r="D33" s="230">
        <v>1.4545810991045409</v>
      </c>
    </row>
    <row r="34" spans="1:7">
      <c r="A34" s="138"/>
    </row>
    <row r="36" spans="1:7">
      <c r="A36" s="228" t="s">
        <v>232</v>
      </c>
      <c r="B36" s="228" t="s">
        <v>738</v>
      </c>
      <c r="C36" s="216">
        <v>105048</v>
      </c>
      <c r="D36" s="216">
        <v>146757</v>
      </c>
    </row>
    <row r="37" spans="1:7">
      <c r="A37" s="155" t="s">
        <v>510</v>
      </c>
      <c r="B37" s="155" t="s">
        <v>513</v>
      </c>
      <c r="C37" s="219">
        <v>1804</v>
      </c>
      <c r="D37" s="219">
        <v>381</v>
      </c>
    </row>
    <row r="38" spans="1:7">
      <c r="A38" s="157" t="s">
        <v>315</v>
      </c>
      <c r="B38" s="157" t="s">
        <v>640</v>
      </c>
      <c r="C38" s="184">
        <v>26</v>
      </c>
      <c r="D38" s="184">
        <v>290</v>
      </c>
    </row>
    <row r="39" spans="1:7">
      <c r="A39" s="241" t="s">
        <v>782</v>
      </c>
      <c r="B39" s="157" t="s">
        <v>778</v>
      </c>
      <c r="C39" s="184">
        <v>1778</v>
      </c>
      <c r="D39" s="184">
        <v>91</v>
      </c>
      <c r="F39" s="196"/>
      <c r="G39" s="196"/>
    </row>
    <row r="40" spans="1:7">
      <c r="A40" s="241" t="s">
        <v>316</v>
      </c>
      <c r="B40" s="157" t="s">
        <v>308</v>
      </c>
      <c r="C40" s="184"/>
      <c r="D40" s="184"/>
    </row>
    <row r="41" spans="1:7">
      <c r="A41" s="157" t="s">
        <v>511</v>
      </c>
      <c r="B41" s="157" t="s">
        <v>515</v>
      </c>
      <c r="C41" s="184"/>
      <c r="D41" s="184"/>
    </row>
    <row r="42" spans="1:7">
      <c r="A42" s="228" t="s">
        <v>312</v>
      </c>
      <c r="B42" s="228" t="s">
        <v>516</v>
      </c>
      <c r="C42" s="216">
        <v>106852</v>
      </c>
      <c r="D42" s="216">
        <v>147138</v>
      </c>
    </row>
    <row r="43" spans="1:7">
      <c r="A43" s="157" t="s">
        <v>689</v>
      </c>
      <c r="B43" s="157" t="s">
        <v>480</v>
      </c>
      <c r="C43" s="184"/>
      <c r="D43" s="184"/>
    </row>
    <row r="44" spans="1:7" ht="24">
      <c r="A44" s="228" t="s">
        <v>512</v>
      </c>
      <c r="B44" s="228" t="s">
        <v>697</v>
      </c>
      <c r="C44" s="216">
        <v>106852</v>
      </c>
      <c r="D44" s="216">
        <v>147138</v>
      </c>
    </row>
    <row r="45" spans="1:7">
      <c r="A45" s="158"/>
    </row>
    <row r="47" spans="1:7" ht="24">
      <c r="A47" s="133" t="s">
        <v>759</v>
      </c>
      <c r="B47" s="133" t="s">
        <v>434</v>
      </c>
      <c r="E47" s="196"/>
    </row>
    <row r="48" spans="1:7">
      <c r="A48" s="224" t="s">
        <v>203</v>
      </c>
      <c r="B48" s="224" t="s">
        <v>73</v>
      </c>
      <c r="C48" s="220">
        <v>44377</v>
      </c>
      <c r="D48" s="220" t="s">
        <v>813</v>
      </c>
    </row>
    <row r="49" spans="1:4">
      <c r="A49" s="232" t="s">
        <v>526</v>
      </c>
      <c r="B49" s="232" t="s">
        <v>488</v>
      </c>
      <c r="C49" s="233">
        <v>945128</v>
      </c>
      <c r="D49" s="233">
        <v>759999</v>
      </c>
    </row>
    <row r="50" spans="1:4">
      <c r="A50" s="162" t="s">
        <v>182</v>
      </c>
      <c r="B50" s="162" t="s">
        <v>27</v>
      </c>
      <c r="C50" s="163">
        <v>114121</v>
      </c>
      <c r="D50" s="163">
        <v>105349</v>
      </c>
    </row>
    <row r="51" spans="1:4">
      <c r="A51" s="162" t="s">
        <v>527</v>
      </c>
      <c r="B51" s="162" t="s">
        <v>475</v>
      </c>
      <c r="C51" s="163">
        <v>59475</v>
      </c>
      <c r="D51" s="163">
        <v>59790</v>
      </c>
    </row>
    <row r="52" spans="1:4">
      <c r="A52" s="162" t="s">
        <v>528</v>
      </c>
      <c r="B52" s="162" t="s">
        <v>416</v>
      </c>
      <c r="C52" s="163">
        <v>379387</v>
      </c>
      <c r="D52" s="163">
        <v>406798</v>
      </c>
    </row>
    <row r="53" spans="1:4">
      <c r="A53" s="162" t="s">
        <v>184</v>
      </c>
      <c r="B53" s="162" t="s">
        <v>29</v>
      </c>
      <c r="C53" s="163">
        <v>56438</v>
      </c>
      <c r="D53" s="163">
        <v>56438</v>
      </c>
    </row>
    <row r="54" spans="1:4">
      <c r="A54" s="162" t="s">
        <v>679</v>
      </c>
      <c r="B54" s="162" t="s">
        <v>30</v>
      </c>
      <c r="C54" s="163">
        <v>49312</v>
      </c>
      <c r="D54" s="163">
        <v>48841</v>
      </c>
    </row>
    <row r="55" spans="1:4">
      <c r="A55" s="162" t="s">
        <v>680</v>
      </c>
      <c r="B55" s="162" t="s">
        <v>674</v>
      </c>
      <c r="C55" s="163">
        <v>0</v>
      </c>
      <c r="D55" s="163">
        <v>0</v>
      </c>
    </row>
    <row r="56" spans="1:4">
      <c r="A56" s="162" t="s">
        <v>187</v>
      </c>
      <c r="B56" s="162" t="s">
        <v>632</v>
      </c>
      <c r="C56" s="163">
        <v>8273</v>
      </c>
      <c r="D56" s="163">
        <v>8195</v>
      </c>
    </row>
    <row r="57" spans="1:4">
      <c r="A57" s="162" t="s">
        <v>189</v>
      </c>
      <c r="B57" s="162" t="s">
        <v>34</v>
      </c>
      <c r="C57" s="163">
        <v>211961</v>
      </c>
      <c r="D57" s="163">
        <v>51588</v>
      </c>
    </row>
    <row r="58" spans="1:4">
      <c r="A58" s="162" t="s">
        <v>199</v>
      </c>
      <c r="B58" s="162" t="s">
        <v>44</v>
      </c>
      <c r="C58" s="163">
        <v>11611</v>
      </c>
      <c r="D58" s="163">
        <v>11676</v>
      </c>
    </row>
    <row r="59" spans="1:4">
      <c r="A59" s="162" t="s">
        <v>529</v>
      </c>
      <c r="B59" s="162" t="s">
        <v>35</v>
      </c>
      <c r="C59" s="163">
        <v>54220</v>
      </c>
      <c r="D59" s="163">
        <v>11003</v>
      </c>
    </row>
    <row r="60" spans="1:4">
      <c r="A60" s="162" t="s">
        <v>196</v>
      </c>
      <c r="B60" s="162" t="s">
        <v>490</v>
      </c>
      <c r="C60" s="163">
        <v>330</v>
      </c>
      <c r="D60" s="163">
        <v>321</v>
      </c>
    </row>
    <row r="61" spans="1:4">
      <c r="A61" s="232" t="s">
        <v>530</v>
      </c>
      <c r="B61" s="232" t="s">
        <v>489</v>
      </c>
      <c r="C61" s="233">
        <v>1202302</v>
      </c>
      <c r="D61" s="233">
        <v>2130300</v>
      </c>
    </row>
    <row r="62" spans="1:4">
      <c r="A62" s="162" t="s">
        <v>193</v>
      </c>
      <c r="B62" s="162" t="s">
        <v>38</v>
      </c>
      <c r="C62" s="163">
        <v>16903</v>
      </c>
      <c r="D62" s="163">
        <v>6957</v>
      </c>
    </row>
    <row r="63" spans="1:4">
      <c r="A63" s="162" t="s">
        <v>194</v>
      </c>
      <c r="B63" s="162" t="s">
        <v>39</v>
      </c>
      <c r="C63" s="163">
        <v>131158</v>
      </c>
      <c r="D63" s="163">
        <v>1205603</v>
      </c>
    </row>
    <row r="64" spans="1:4">
      <c r="A64" s="162" t="s">
        <v>531</v>
      </c>
      <c r="B64" s="162" t="s">
        <v>40</v>
      </c>
      <c r="C64" s="163">
        <v>0</v>
      </c>
      <c r="D64" s="163">
        <v>0</v>
      </c>
    </row>
    <row r="65" spans="1:4">
      <c r="A65" s="162" t="s">
        <v>196</v>
      </c>
      <c r="B65" s="162" t="s">
        <v>490</v>
      </c>
      <c r="C65" s="163">
        <v>116882</v>
      </c>
      <c r="D65" s="163">
        <v>70210</v>
      </c>
    </row>
    <row r="66" spans="1:4">
      <c r="A66" s="162" t="s">
        <v>189</v>
      </c>
      <c r="B66" s="162" t="s">
        <v>34</v>
      </c>
      <c r="C66" s="163">
        <v>206804</v>
      </c>
      <c r="D66" s="163">
        <v>106444</v>
      </c>
    </row>
    <row r="67" spans="1:4">
      <c r="A67" s="162" t="s">
        <v>199</v>
      </c>
      <c r="B67" s="162" t="s">
        <v>44</v>
      </c>
      <c r="C67" s="163">
        <v>11382</v>
      </c>
      <c r="D67" s="163">
        <v>13383</v>
      </c>
    </row>
    <row r="68" spans="1:4">
      <c r="A68" s="234" t="s">
        <v>200</v>
      </c>
      <c r="B68" s="234" t="s">
        <v>482</v>
      </c>
      <c r="C68" s="163">
        <v>669100</v>
      </c>
      <c r="D68" s="163">
        <v>563335</v>
      </c>
    </row>
    <row r="69" spans="1:4">
      <c r="A69" s="162" t="s">
        <v>486</v>
      </c>
      <c r="B69" s="162" t="s">
        <v>483</v>
      </c>
      <c r="C69" s="163">
        <v>50073</v>
      </c>
      <c r="D69" s="163">
        <v>164368</v>
      </c>
    </row>
    <row r="70" spans="1:4">
      <c r="A70" s="162" t="s">
        <v>681</v>
      </c>
      <c r="B70" s="162" t="s">
        <v>675</v>
      </c>
      <c r="C70" s="163">
        <v>0</v>
      </c>
      <c r="D70" s="163">
        <v>0</v>
      </c>
    </row>
    <row r="71" spans="1:4">
      <c r="A71" s="232" t="s">
        <v>532</v>
      </c>
      <c r="B71" s="232" t="s">
        <v>491</v>
      </c>
      <c r="C71" s="233">
        <v>2147430</v>
      </c>
      <c r="D71" s="233">
        <v>2890299</v>
      </c>
    </row>
    <row r="72" spans="1:4">
      <c r="C72" s="166"/>
      <c r="D72" s="166"/>
    </row>
    <row r="73" spans="1:4">
      <c r="A73" s="224" t="s">
        <v>229</v>
      </c>
      <c r="B73" s="224" t="s">
        <v>48</v>
      </c>
      <c r="C73" s="220">
        <v>44377</v>
      </c>
      <c r="D73" s="220" t="s">
        <v>813</v>
      </c>
    </row>
    <row r="74" spans="1:4">
      <c r="A74" s="232" t="s">
        <v>533</v>
      </c>
      <c r="B74" s="232" t="s">
        <v>518</v>
      </c>
      <c r="C74" s="233">
        <v>1806363</v>
      </c>
      <c r="D74" s="233">
        <v>2183177</v>
      </c>
    </row>
    <row r="75" spans="1:4">
      <c r="A75" s="232" t="s">
        <v>690</v>
      </c>
      <c r="B75" s="232" t="s">
        <v>50</v>
      </c>
      <c r="C75" s="233">
        <v>1806363</v>
      </c>
      <c r="D75" s="233">
        <v>2183177</v>
      </c>
    </row>
    <row r="76" spans="1:4">
      <c r="A76" s="162" t="s">
        <v>206</v>
      </c>
      <c r="B76" s="162" t="s">
        <v>51</v>
      </c>
      <c r="C76" s="163">
        <v>100739</v>
      </c>
      <c r="D76" s="163">
        <v>100655</v>
      </c>
    </row>
    <row r="77" spans="1:4">
      <c r="A77" s="162" t="s">
        <v>470</v>
      </c>
      <c r="B77" s="162" t="s">
        <v>519</v>
      </c>
      <c r="C77" s="163">
        <v>1425647</v>
      </c>
      <c r="D77" s="163">
        <v>774851</v>
      </c>
    </row>
    <row r="78" spans="1:4">
      <c r="A78" s="162" t="s">
        <v>802</v>
      </c>
      <c r="B78" s="162" t="s">
        <v>803</v>
      </c>
      <c r="C78" s="163">
        <v>115909</v>
      </c>
      <c r="D78" s="163">
        <v>113844</v>
      </c>
    </row>
    <row r="79" spans="1:4">
      <c r="A79" s="162" t="s">
        <v>209</v>
      </c>
      <c r="B79" s="162" t="s">
        <v>54</v>
      </c>
      <c r="C79" s="163">
        <v>64335</v>
      </c>
      <c r="D79" s="163">
        <v>45547</v>
      </c>
    </row>
    <row r="80" spans="1:4">
      <c r="A80" s="162" t="s">
        <v>210</v>
      </c>
      <c r="B80" s="162" t="s">
        <v>520</v>
      </c>
      <c r="C80" s="163">
        <v>1117</v>
      </c>
      <c r="D80" s="163">
        <v>1091</v>
      </c>
    </row>
    <row r="81" spans="1:4">
      <c r="A81" s="162" t="s">
        <v>211</v>
      </c>
      <c r="B81" s="162" t="s">
        <v>56</v>
      </c>
      <c r="C81" s="163">
        <v>-6432</v>
      </c>
      <c r="D81" s="163">
        <v>-2959</v>
      </c>
    </row>
    <row r="82" spans="1:4">
      <c r="A82" s="162" t="s">
        <v>212</v>
      </c>
      <c r="B82" s="162" t="s">
        <v>57</v>
      </c>
      <c r="C82" s="163">
        <v>105048</v>
      </c>
      <c r="D82" s="163">
        <v>1150148</v>
      </c>
    </row>
    <row r="83" spans="1:4">
      <c r="A83" s="215" t="s">
        <v>535</v>
      </c>
      <c r="B83" s="215" t="s">
        <v>58</v>
      </c>
      <c r="C83" s="221"/>
      <c r="D83" s="221"/>
    </row>
    <row r="84" spans="1:4">
      <c r="A84" s="232" t="s">
        <v>536</v>
      </c>
      <c r="B84" s="232" t="s">
        <v>521</v>
      </c>
      <c r="C84" s="233">
        <v>21228</v>
      </c>
      <c r="D84" s="233">
        <v>166153</v>
      </c>
    </row>
    <row r="85" spans="1:4">
      <c r="A85" s="162" t="s">
        <v>216</v>
      </c>
      <c r="B85" s="162" t="s">
        <v>61</v>
      </c>
      <c r="C85" s="163">
        <v>15332</v>
      </c>
      <c r="D85" s="163">
        <v>16006</v>
      </c>
    </row>
    <row r="86" spans="1:4">
      <c r="A86" s="162" t="s">
        <v>811</v>
      </c>
      <c r="B86" s="162" t="s">
        <v>62</v>
      </c>
      <c r="C86" s="163">
        <v>2980</v>
      </c>
      <c r="D86" s="163">
        <v>3173</v>
      </c>
    </row>
    <row r="87" spans="1:4">
      <c r="A87" s="162" t="s">
        <v>218</v>
      </c>
      <c r="B87" s="162" t="s">
        <v>63</v>
      </c>
      <c r="C87" s="163">
        <v>0</v>
      </c>
      <c r="D87" s="163">
        <v>0</v>
      </c>
    </row>
    <row r="88" spans="1:4">
      <c r="A88" s="162" t="s">
        <v>219</v>
      </c>
      <c r="B88" s="162" t="s">
        <v>64</v>
      </c>
      <c r="C88" s="163">
        <v>2518</v>
      </c>
      <c r="D88" s="163">
        <v>963</v>
      </c>
    </row>
    <row r="89" spans="1:4">
      <c r="A89" s="162" t="s">
        <v>220</v>
      </c>
      <c r="B89" s="162" t="s">
        <v>522</v>
      </c>
      <c r="C89" s="163">
        <v>398</v>
      </c>
      <c r="D89" s="163">
        <v>398</v>
      </c>
    </row>
    <row r="90" spans="1:4">
      <c r="A90" s="162" t="s">
        <v>539</v>
      </c>
      <c r="B90" s="162" t="s">
        <v>66</v>
      </c>
      <c r="C90" s="163">
        <v>0</v>
      </c>
      <c r="D90" s="163">
        <v>145613</v>
      </c>
    </row>
    <row r="91" spans="1:4">
      <c r="A91" s="232" t="s">
        <v>537</v>
      </c>
      <c r="B91" s="232" t="s">
        <v>523</v>
      </c>
      <c r="C91" s="233">
        <v>319839</v>
      </c>
      <c r="D91" s="233">
        <v>540969</v>
      </c>
    </row>
    <row r="92" spans="1:4">
      <c r="A92" s="162" t="s">
        <v>215</v>
      </c>
      <c r="B92" s="162" t="s">
        <v>60</v>
      </c>
      <c r="C92" s="163">
        <v>0</v>
      </c>
      <c r="D92" s="163">
        <v>0</v>
      </c>
    </row>
    <row r="93" spans="1:4">
      <c r="A93" s="162" t="s">
        <v>216</v>
      </c>
      <c r="B93" s="162" t="s">
        <v>61</v>
      </c>
      <c r="C93" s="163">
        <v>6905</v>
      </c>
      <c r="D93" s="163">
        <v>2933</v>
      </c>
    </row>
    <row r="94" spans="1:4">
      <c r="A94" s="162" t="s">
        <v>223</v>
      </c>
      <c r="B94" s="162" t="s">
        <v>68</v>
      </c>
      <c r="C94" s="163">
        <v>48328</v>
      </c>
      <c r="D94" s="163">
        <v>115444</v>
      </c>
    </row>
    <row r="95" spans="1:4">
      <c r="A95" s="162" t="s">
        <v>538</v>
      </c>
      <c r="B95" s="162" t="s">
        <v>69</v>
      </c>
      <c r="C95" s="163">
        <v>54439</v>
      </c>
      <c r="D95" s="163">
        <v>1742</v>
      </c>
    </row>
    <row r="96" spans="1:4">
      <c r="A96" s="162" t="s">
        <v>225</v>
      </c>
      <c r="B96" s="162" t="s">
        <v>524</v>
      </c>
      <c r="C96" s="163">
        <v>10197</v>
      </c>
      <c r="D96" s="163">
        <v>33134</v>
      </c>
    </row>
    <row r="97" spans="1:5">
      <c r="A97" s="162" t="s">
        <v>219</v>
      </c>
      <c r="B97" s="162" t="s">
        <v>64</v>
      </c>
      <c r="C97" s="163">
        <v>39073</v>
      </c>
      <c r="D97" s="163">
        <v>47758</v>
      </c>
    </row>
    <row r="98" spans="1:5">
      <c r="A98" s="162" t="s">
        <v>220</v>
      </c>
      <c r="B98" s="162" t="s">
        <v>522</v>
      </c>
      <c r="C98" s="163">
        <v>4</v>
      </c>
      <c r="D98" s="163">
        <v>4</v>
      </c>
    </row>
    <row r="99" spans="1:5">
      <c r="A99" s="162" t="s">
        <v>539</v>
      </c>
      <c r="B99" s="162" t="s">
        <v>66</v>
      </c>
      <c r="C99" s="163">
        <v>160893</v>
      </c>
      <c r="D99" s="163">
        <v>339954</v>
      </c>
    </row>
    <row r="100" spans="1:5">
      <c r="A100" s="232" t="s">
        <v>540</v>
      </c>
      <c r="B100" s="232" t="s">
        <v>525</v>
      </c>
      <c r="C100" s="233">
        <v>2147430</v>
      </c>
      <c r="D100" s="233">
        <v>2890299</v>
      </c>
    </row>
    <row r="101" spans="1:5">
      <c r="A101" s="158" t="s">
        <v>541</v>
      </c>
    </row>
    <row r="103" spans="1:5" ht="24">
      <c r="A103" s="133" t="s">
        <v>760</v>
      </c>
      <c r="B103" s="133" t="s">
        <v>436</v>
      </c>
      <c r="E103" s="196"/>
    </row>
    <row r="104" spans="1:5" ht="20.399999999999999">
      <c r="A104" s="224" t="s">
        <v>280</v>
      </c>
      <c r="B104" s="224" t="s">
        <v>119</v>
      </c>
      <c r="C104" s="214" t="s">
        <v>820</v>
      </c>
      <c r="D104" s="214" t="s">
        <v>773</v>
      </c>
    </row>
    <row r="105" spans="1:5">
      <c r="A105" s="222" t="s">
        <v>542</v>
      </c>
      <c r="B105" s="222" t="s">
        <v>74</v>
      </c>
      <c r="C105" s="5"/>
      <c r="D105" s="5"/>
    </row>
    <row r="106" spans="1:5">
      <c r="A106" s="223" t="s">
        <v>543</v>
      </c>
      <c r="B106" s="223" t="s">
        <v>738</v>
      </c>
      <c r="C106" s="5">
        <v>105048</v>
      </c>
      <c r="D106" s="5">
        <v>146757</v>
      </c>
    </row>
    <row r="107" spans="1:5">
      <c r="A107" s="223" t="s">
        <v>233</v>
      </c>
      <c r="B107" s="223" t="s">
        <v>75</v>
      </c>
      <c r="C107" s="5">
        <v>765828</v>
      </c>
      <c r="D107" s="5">
        <v>134315</v>
      </c>
    </row>
    <row r="108" spans="1:5">
      <c r="A108" s="170" t="s">
        <v>746</v>
      </c>
      <c r="B108" s="170" t="s">
        <v>745</v>
      </c>
      <c r="C108" s="168">
        <v>8889</v>
      </c>
      <c r="D108" s="168">
        <v>4032</v>
      </c>
    </row>
    <row r="109" spans="1:5">
      <c r="A109" s="170" t="s">
        <v>804</v>
      </c>
      <c r="B109" s="170" t="s">
        <v>684</v>
      </c>
      <c r="C109" s="168">
        <v>46507</v>
      </c>
      <c r="D109" s="168">
        <v>14165</v>
      </c>
    </row>
    <row r="110" spans="1:5">
      <c r="A110" s="170" t="s">
        <v>774</v>
      </c>
      <c r="B110" s="170" t="s">
        <v>817</v>
      </c>
      <c r="C110" s="168">
        <v>-2015</v>
      </c>
      <c r="D110" s="168">
        <v>1131</v>
      </c>
    </row>
    <row r="111" spans="1:5">
      <c r="A111" s="170" t="s">
        <v>546</v>
      </c>
      <c r="B111" s="170" t="s">
        <v>78</v>
      </c>
      <c r="C111" s="168">
        <v>350</v>
      </c>
      <c r="D111" s="168">
        <v>-4049</v>
      </c>
    </row>
    <row r="112" spans="1:5">
      <c r="A112" s="170" t="s">
        <v>547</v>
      </c>
      <c r="B112" s="170" t="s">
        <v>564</v>
      </c>
      <c r="C112" s="168">
        <v>4651</v>
      </c>
      <c r="D112" s="168">
        <v>-3699</v>
      </c>
    </row>
    <row r="113" spans="1:4">
      <c r="A113" s="170" t="s">
        <v>237</v>
      </c>
      <c r="B113" s="170" t="s">
        <v>80</v>
      </c>
      <c r="C113" s="168">
        <v>-236364</v>
      </c>
      <c r="D113" s="168">
        <v>-6412</v>
      </c>
    </row>
    <row r="114" spans="1:4">
      <c r="A114" s="170" t="s">
        <v>238</v>
      </c>
      <c r="B114" s="170" t="s">
        <v>81</v>
      </c>
      <c r="C114" s="168">
        <v>-9946</v>
      </c>
      <c r="D114" s="168">
        <v>-3301</v>
      </c>
    </row>
    <row r="115" spans="1:4">
      <c r="A115" s="170" t="s">
        <v>239</v>
      </c>
      <c r="B115" s="170" t="s">
        <v>82</v>
      </c>
      <c r="C115" s="168">
        <v>1029641</v>
      </c>
      <c r="D115" s="168">
        <v>75304</v>
      </c>
    </row>
    <row r="116" spans="1:4">
      <c r="A116" s="170" t="s">
        <v>240</v>
      </c>
      <c r="B116" s="170" t="s">
        <v>565</v>
      </c>
      <c r="C116" s="168">
        <v>-89563</v>
      </c>
      <c r="D116" s="168">
        <v>1597</v>
      </c>
    </row>
    <row r="117" spans="1:4">
      <c r="A117" s="170" t="s">
        <v>241</v>
      </c>
      <c r="B117" s="170" t="s">
        <v>566</v>
      </c>
      <c r="C117" s="168">
        <v>-5179</v>
      </c>
      <c r="D117" s="168">
        <v>46714</v>
      </c>
    </row>
    <row r="118" spans="1:4">
      <c r="A118" s="170" t="s">
        <v>242</v>
      </c>
      <c r="B118" s="170" t="s">
        <v>84</v>
      </c>
      <c r="C118" s="168">
        <v>18857</v>
      </c>
      <c r="D118" s="168">
        <v>8833</v>
      </c>
    </row>
    <row r="119" spans="1:4">
      <c r="A119" s="223" t="s">
        <v>548</v>
      </c>
      <c r="B119" s="223" t="s">
        <v>85</v>
      </c>
      <c r="C119" s="5">
        <v>870876</v>
      </c>
      <c r="D119" s="5">
        <v>281072</v>
      </c>
    </row>
    <row r="120" spans="1:4">
      <c r="A120" s="170" t="s">
        <v>691</v>
      </c>
      <c r="B120" s="170" t="s">
        <v>747</v>
      </c>
      <c r="C120" s="168">
        <v>10815</v>
      </c>
      <c r="D120" s="168">
        <v>14092</v>
      </c>
    </row>
    <row r="121" spans="1:4">
      <c r="A121" s="170" t="s">
        <v>787</v>
      </c>
      <c r="B121" s="170" t="s">
        <v>788</v>
      </c>
      <c r="C121" s="168">
        <v>3</v>
      </c>
      <c r="D121" s="168">
        <v>0</v>
      </c>
    </row>
    <row r="122" spans="1:4">
      <c r="A122" s="170" t="s">
        <v>749</v>
      </c>
      <c r="B122" s="170" t="s">
        <v>748</v>
      </c>
      <c r="C122" s="168">
        <v>-1231</v>
      </c>
      <c r="D122" s="168">
        <v>-9288</v>
      </c>
    </row>
    <row r="123" spans="1:4">
      <c r="A123" s="222" t="s">
        <v>549</v>
      </c>
      <c r="B123" s="222" t="s">
        <v>569</v>
      </c>
      <c r="C123" s="5">
        <v>880463</v>
      </c>
      <c r="D123" s="5">
        <v>285876</v>
      </c>
    </row>
    <row r="124" spans="1:4">
      <c r="A124" s="222" t="s">
        <v>248</v>
      </c>
      <c r="B124" s="222" t="s">
        <v>88</v>
      </c>
      <c r="C124" s="5"/>
      <c r="D124" s="5"/>
    </row>
    <row r="125" spans="1:4">
      <c r="A125" s="223" t="s">
        <v>249</v>
      </c>
      <c r="B125" s="223" t="s">
        <v>89</v>
      </c>
      <c r="C125" s="5">
        <v>239333</v>
      </c>
      <c r="D125" s="5">
        <v>419683</v>
      </c>
    </row>
    <row r="126" spans="1:4">
      <c r="A126" s="170" t="s">
        <v>692</v>
      </c>
      <c r="B126" s="170" t="s">
        <v>487</v>
      </c>
      <c r="C126" s="168">
        <v>7</v>
      </c>
      <c r="D126" s="168">
        <v>16</v>
      </c>
    </row>
    <row r="127" spans="1:4">
      <c r="A127" s="170" t="s">
        <v>657</v>
      </c>
      <c r="B127" s="170" t="s">
        <v>654</v>
      </c>
      <c r="C127" s="168">
        <v>0</v>
      </c>
      <c r="D127" s="168">
        <v>0</v>
      </c>
    </row>
    <row r="128" spans="1:4">
      <c r="A128" s="170" t="s">
        <v>710</v>
      </c>
      <c r="B128" s="170" t="s">
        <v>705</v>
      </c>
      <c r="C128" s="168">
        <v>0</v>
      </c>
      <c r="D128" s="168">
        <v>0</v>
      </c>
    </row>
    <row r="129" spans="1:4">
      <c r="A129" s="170" t="s">
        <v>252</v>
      </c>
      <c r="B129" s="170" t="s">
        <v>92</v>
      </c>
      <c r="C129" s="168">
        <v>0</v>
      </c>
      <c r="D129" s="168">
        <v>0</v>
      </c>
    </row>
    <row r="130" spans="1:4">
      <c r="A130" s="170" t="s">
        <v>693</v>
      </c>
      <c r="B130" s="170" t="s">
        <v>615</v>
      </c>
      <c r="C130" s="168">
        <v>164368</v>
      </c>
      <c r="D130" s="168">
        <v>415380</v>
      </c>
    </row>
    <row r="131" spans="1:4">
      <c r="A131" s="170" t="s">
        <v>777</v>
      </c>
      <c r="B131" s="170" t="s">
        <v>789</v>
      </c>
      <c r="C131" s="168">
        <v>66628</v>
      </c>
      <c r="D131" s="168">
        <v>0</v>
      </c>
    </row>
    <row r="132" spans="1:4">
      <c r="A132" s="170" t="s">
        <v>775</v>
      </c>
      <c r="B132" s="170" t="s">
        <v>779</v>
      </c>
      <c r="C132" s="168">
        <v>281</v>
      </c>
      <c r="D132" s="168">
        <v>33</v>
      </c>
    </row>
    <row r="133" spans="1:4">
      <c r="A133" s="170" t="s">
        <v>790</v>
      </c>
      <c r="B133" s="170" t="s">
        <v>791</v>
      </c>
      <c r="C133" s="168">
        <v>7962</v>
      </c>
      <c r="D133" s="168">
        <v>0</v>
      </c>
    </row>
    <row r="134" spans="1:4">
      <c r="A134" s="170" t="s">
        <v>552</v>
      </c>
      <c r="B134" s="170" t="s">
        <v>792</v>
      </c>
      <c r="C134" s="168">
        <v>87</v>
      </c>
      <c r="D134" s="168">
        <v>4254</v>
      </c>
    </row>
    <row r="135" spans="1:4">
      <c r="A135" s="223" t="s">
        <v>255</v>
      </c>
      <c r="B135" s="223" t="s">
        <v>94</v>
      </c>
      <c r="C135" s="5">
        <v>510441</v>
      </c>
      <c r="D135" s="5">
        <v>588651</v>
      </c>
    </row>
    <row r="136" spans="1:4">
      <c r="A136" s="170" t="s">
        <v>553</v>
      </c>
      <c r="B136" s="170" t="s">
        <v>793</v>
      </c>
      <c r="C136" s="168">
        <v>18119</v>
      </c>
      <c r="D136" s="168">
        <v>12292</v>
      </c>
    </row>
    <row r="137" spans="1:4">
      <c r="A137" s="170" t="s">
        <v>528</v>
      </c>
      <c r="B137" s="170" t="s">
        <v>416</v>
      </c>
      <c r="C137" s="168">
        <v>109027</v>
      </c>
      <c r="D137" s="168">
        <v>114274</v>
      </c>
    </row>
    <row r="138" spans="1:4">
      <c r="A138" s="170" t="s">
        <v>658</v>
      </c>
      <c r="B138" s="170" t="s">
        <v>655</v>
      </c>
      <c r="C138" s="168">
        <v>0</v>
      </c>
      <c r="D138" s="168">
        <v>0</v>
      </c>
    </row>
    <row r="139" spans="1:4">
      <c r="A139" s="170" t="s">
        <v>701</v>
      </c>
      <c r="B139" s="170" t="s">
        <v>794</v>
      </c>
      <c r="C139" s="168">
        <v>1405</v>
      </c>
      <c r="D139" s="168">
        <v>4093</v>
      </c>
    </row>
    <row r="140" spans="1:4">
      <c r="A140" s="170" t="s">
        <v>776</v>
      </c>
      <c r="B140" s="170" t="s">
        <v>780</v>
      </c>
      <c r="C140" s="168">
        <v>3740</v>
      </c>
      <c r="D140" s="168">
        <v>2000</v>
      </c>
    </row>
    <row r="141" spans="1:4">
      <c r="A141" s="170" t="s">
        <v>694</v>
      </c>
      <c r="B141" s="170" t="s">
        <v>628</v>
      </c>
      <c r="C141" s="168">
        <v>0</v>
      </c>
      <c r="D141" s="168">
        <v>0</v>
      </c>
    </row>
    <row r="142" spans="1:4">
      <c r="A142" s="170" t="s">
        <v>682</v>
      </c>
      <c r="B142" s="170" t="s">
        <v>676</v>
      </c>
      <c r="C142" s="168">
        <v>0</v>
      </c>
      <c r="D142" s="168">
        <v>0</v>
      </c>
    </row>
    <row r="143" spans="1:4">
      <c r="A143" s="170" t="s">
        <v>695</v>
      </c>
      <c r="B143" s="170" t="s">
        <v>572</v>
      </c>
      <c r="C143" s="168">
        <v>50073</v>
      </c>
      <c r="D143" s="168">
        <v>297031</v>
      </c>
    </row>
    <row r="144" spans="1:4">
      <c r="A144" s="170" t="s">
        <v>777</v>
      </c>
      <c r="B144" s="170" t="s">
        <v>781</v>
      </c>
      <c r="C144" s="168">
        <v>328077</v>
      </c>
      <c r="D144" s="168">
        <v>158953</v>
      </c>
    </row>
    <row r="145" spans="1:12">
      <c r="A145" s="170" t="s">
        <v>259</v>
      </c>
      <c r="B145" s="170" t="s">
        <v>98</v>
      </c>
      <c r="C145" s="168">
        <v>0</v>
      </c>
      <c r="D145" s="168">
        <v>8</v>
      </c>
    </row>
    <row r="146" spans="1:12">
      <c r="A146" s="222" t="s">
        <v>555</v>
      </c>
      <c r="B146" s="222" t="s">
        <v>573</v>
      </c>
      <c r="C146" s="5">
        <v>-271108</v>
      </c>
      <c r="D146" s="5">
        <v>-168968</v>
      </c>
    </row>
    <row r="147" spans="1:12">
      <c r="A147" s="222" t="s">
        <v>261</v>
      </c>
      <c r="B147" s="222" t="s">
        <v>580</v>
      </c>
      <c r="C147" s="5"/>
      <c r="D147" s="5"/>
    </row>
    <row r="148" spans="1:12">
      <c r="A148" s="223" t="s">
        <v>249</v>
      </c>
      <c r="B148" s="223" t="s">
        <v>89</v>
      </c>
      <c r="C148" s="5">
        <v>2169</v>
      </c>
      <c r="D148" s="5">
        <v>0</v>
      </c>
    </row>
    <row r="149" spans="1:12">
      <c r="A149" s="170" t="s">
        <v>805</v>
      </c>
      <c r="B149" s="170" t="s">
        <v>806</v>
      </c>
      <c r="C149" s="168">
        <v>2149</v>
      </c>
      <c r="D149" s="168">
        <v>0</v>
      </c>
    </row>
    <row r="150" spans="1:12">
      <c r="A150" s="170" t="s">
        <v>215</v>
      </c>
      <c r="B150" s="170" t="s">
        <v>60</v>
      </c>
      <c r="C150" s="168">
        <v>0</v>
      </c>
      <c r="D150" s="168">
        <v>0</v>
      </c>
    </row>
    <row r="151" spans="1:12">
      <c r="A151" s="170" t="s">
        <v>714</v>
      </c>
      <c r="B151" s="170" t="s">
        <v>707</v>
      </c>
      <c r="C151" s="168">
        <v>20</v>
      </c>
      <c r="D151" s="168">
        <v>0</v>
      </c>
    </row>
    <row r="152" spans="1:12">
      <c r="A152" s="170" t="s">
        <v>659</v>
      </c>
      <c r="B152" s="170" t="s">
        <v>111</v>
      </c>
      <c r="C152" s="168">
        <v>0</v>
      </c>
      <c r="D152" s="168">
        <v>0</v>
      </c>
    </row>
    <row r="153" spans="1:12">
      <c r="A153" s="223" t="s">
        <v>255</v>
      </c>
      <c r="B153" s="223" t="s">
        <v>94</v>
      </c>
      <c r="C153" s="5">
        <v>505759</v>
      </c>
      <c r="D153" s="5">
        <v>1674</v>
      </c>
    </row>
    <row r="154" spans="1:12">
      <c r="A154" s="170" t="s">
        <v>629</v>
      </c>
      <c r="B154" s="170" t="s">
        <v>628</v>
      </c>
      <c r="C154" s="168">
        <v>0</v>
      </c>
      <c r="D154" s="168">
        <v>0</v>
      </c>
      <c r="L154" s="139"/>
    </row>
    <row r="155" spans="1:12">
      <c r="A155" s="170" t="s">
        <v>696</v>
      </c>
      <c r="B155" s="170" t="s">
        <v>105</v>
      </c>
      <c r="C155" s="168">
        <v>503694</v>
      </c>
      <c r="D155" s="168">
        <v>0</v>
      </c>
      <c r="L155" s="139"/>
    </row>
    <row r="156" spans="1:12">
      <c r="A156" s="170" t="s">
        <v>795</v>
      </c>
      <c r="B156" s="170" t="s">
        <v>810</v>
      </c>
      <c r="C156" s="168">
        <v>0</v>
      </c>
      <c r="D156" s="168">
        <v>0</v>
      </c>
      <c r="L156" s="139"/>
    </row>
    <row r="157" spans="1:12" ht="15" customHeight="1">
      <c r="A157" s="170" t="s">
        <v>715</v>
      </c>
      <c r="B157" s="170" t="s">
        <v>708</v>
      </c>
      <c r="C157" s="168">
        <v>1724</v>
      </c>
      <c r="D157" s="168">
        <v>1469</v>
      </c>
    </row>
    <row r="158" spans="1:12">
      <c r="A158" s="170" t="s">
        <v>659</v>
      </c>
      <c r="B158" s="170" t="s">
        <v>111</v>
      </c>
      <c r="C158" s="168">
        <v>341</v>
      </c>
      <c r="D158" s="168">
        <v>205</v>
      </c>
    </row>
    <row r="159" spans="1:12">
      <c r="A159" s="222" t="s">
        <v>558</v>
      </c>
      <c r="B159" s="222" t="s">
        <v>575</v>
      </c>
      <c r="C159" s="5">
        <v>-503590</v>
      </c>
      <c r="D159" s="5">
        <v>-1674</v>
      </c>
    </row>
    <row r="160" spans="1:12">
      <c r="A160" s="222" t="s">
        <v>559</v>
      </c>
      <c r="B160" s="222" t="s">
        <v>576</v>
      </c>
      <c r="C160" s="5">
        <v>105765</v>
      </c>
      <c r="D160" s="5">
        <v>115234</v>
      </c>
    </row>
    <row r="161" spans="1:11">
      <c r="A161" s="222" t="s">
        <v>560</v>
      </c>
      <c r="B161" s="222" t="s">
        <v>577</v>
      </c>
      <c r="C161" s="5">
        <v>105765</v>
      </c>
      <c r="D161" s="5">
        <v>115234</v>
      </c>
    </row>
    <row r="162" spans="1:11">
      <c r="A162" s="222" t="s">
        <v>561</v>
      </c>
      <c r="B162" s="222" t="s">
        <v>578</v>
      </c>
      <c r="C162" s="5">
        <v>563335</v>
      </c>
      <c r="D162" s="5">
        <v>49406</v>
      </c>
    </row>
    <row r="163" spans="1:11">
      <c r="A163" s="222" t="s">
        <v>562</v>
      </c>
      <c r="B163" s="222" t="s">
        <v>579</v>
      </c>
      <c r="C163" s="5">
        <v>669100</v>
      </c>
      <c r="D163" s="5">
        <v>164640</v>
      </c>
    </row>
    <row r="164" spans="1:11">
      <c r="A164" s="158"/>
      <c r="B164" s="149"/>
      <c r="C164" s="150"/>
      <c r="D164" s="150"/>
    </row>
    <row r="165" spans="1:11">
      <c r="A165" s="158"/>
      <c r="B165" s="149"/>
      <c r="C165" s="150"/>
      <c r="D165" s="150"/>
    </row>
    <row r="166" spans="1:11" ht="24">
      <c r="A166" s="133" t="s">
        <v>761</v>
      </c>
      <c r="B166" s="134" t="s">
        <v>604</v>
      </c>
      <c r="C166" s="312" t="s">
        <v>820</v>
      </c>
      <c r="D166" s="313"/>
      <c r="E166" s="313"/>
      <c r="F166" s="314"/>
      <c r="H166" s="312" t="s">
        <v>773</v>
      </c>
      <c r="I166" s="313"/>
      <c r="J166" s="313"/>
      <c r="K166" s="314"/>
    </row>
    <row r="167" spans="1:11" ht="48">
      <c r="A167" s="315" t="s">
        <v>403</v>
      </c>
      <c r="B167" s="316" t="s">
        <v>118</v>
      </c>
      <c r="C167" s="321" t="s">
        <v>413</v>
      </c>
      <c r="D167" s="321" t="s">
        <v>414</v>
      </c>
      <c r="E167" s="235" t="s">
        <v>120</v>
      </c>
      <c r="F167" s="235" t="s">
        <v>121</v>
      </c>
      <c r="H167" s="321" t="s">
        <v>413</v>
      </c>
      <c r="I167" s="321" t="s">
        <v>414</v>
      </c>
      <c r="J167" s="235" t="s">
        <v>120</v>
      </c>
      <c r="K167" s="235" t="s">
        <v>121</v>
      </c>
    </row>
    <row r="168" spans="1:11" ht="60">
      <c r="A168" s="315"/>
      <c r="B168" s="316"/>
      <c r="C168" s="322"/>
      <c r="D168" s="322"/>
      <c r="E168" s="235" t="s">
        <v>586</v>
      </c>
      <c r="F168" s="235" t="s">
        <v>285</v>
      </c>
      <c r="H168" s="322"/>
      <c r="I168" s="322"/>
      <c r="J168" s="235" t="s">
        <v>586</v>
      </c>
      <c r="K168" s="235" t="s">
        <v>285</v>
      </c>
    </row>
    <row r="169" spans="1:11">
      <c r="A169" s="172" t="s">
        <v>151</v>
      </c>
      <c r="B169" s="222" t="s">
        <v>0</v>
      </c>
      <c r="C169" s="225">
        <v>371911</v>
      </c>
      <c r="D169" s="225">
        <v>106333</v>
      </c>
      <c r="E169" s="225">
        <v>-7627</v>
      </c>
      <c r="F169" s="225">
        <v>470617</v>
      </c>
      <c r="H169" s="225">
        <v>260355</v>
      </c>
      <c r="I169" s="225">
        <v>109794</v>
      </c>
      <c r="J169" s="225">
        <v>-6151</v>
      </c>
      <c r="K169" s="225">
        <v>363998</v>
      </c>
    </row>
    <row r="170" spans="1:11">
      <c r="A170" s="175" t="s">
        <v>152</v>
      </c>
      <c r="B170" s="217" t="s">
        <v>1</v>
      </c>
      <c r="C170" s="163">
        <v>359938</v>
      </c>
      <c r="D170" s="163">
        <v>4346</v>
      </c>
      <c r="E170" s="163">
        <v>2702</v>
      </c>
      <c r="F170" s="163">
        <v>366986</v>
      </c>
      <c r="H170" s="163">
        <v>228099</v>
      </c>
      <c r="I170" s="163">
        <v>7645</v>
      </c>
      <c r="J170" s="163">
        <v>1921</v>
      </c>
      <c r="K170" s="163">
        <v>237665</v>
      </c>
    </row>
    <row r="171" spans="1:11">
      <c r="A171" s="175" t="s">
        <v>153</v>
      </c>
      <c r="B171" s="217" t="s">
        <v>2</v>
      </c>
      <c r="C171" s="163">
        <v>4957</v>
      </c>
      <c r="D171" s="163">
        <v>139</v>
      </c>
      <c r="E171" s="163">
        <v>-1409</v>
      </c>
      <c r="F171" s="163">
        <v>3687</v>
      </c>
      <c r="H171" s="163">
        <v>2504</v>
      </c>
      <c r="I171" s="163">
        <v>1</v>
      </c>
      <c r="J171" s="163">
        <v>-1731</v>
      </c>
      <c r="K171" s="163">
        <v>774</v>
      </c>
    </row>
    <row r="172" spans="1:11">
      <c r="A172" s="175" t="s">
        <v>154</v>
      </c>
      <c r="B172" s="217" t="s">
        <v>492</v>
      </c>
      <c r="C172" s="163">
        <v>7016</v>
      </c>
      <c r="D172" s="163">
        <v>101848</v>
      </c>
      <c r="E172" s="163">
        <v>-8920</v>
      </c>
      <c r="F172" s="163">
        <v>99944</v>
      </c>
      <c r="H172" s="163">
        <v>29752</v>
      </c>
      <c r="I172" s="163">
        <v>102148</v>
      </c>
      <c r="J172" s="163">
        <v>-6341</v>
      </c>
      <c r="K172" s="163">
        <v>125559</v>
      </c>
    </row>
    <row r="173" spans="1:11">
      <c r="A173" s="172" t="s">
        <v>155</v>
      </c>
      <c r="B173" s="222" t="s">
        <v>630</v>
      </c>
      <c r="C173" s="225">
        <v>92051</v>
      </c>
      <c r="D173" s="225">
        <v>76860</v>
      </c>
      <c r="E173" s="225">
        <v>-6740</v>
      </c>
      <c r="F173" s="225">
        <v>162171</v>
      </c>
      <c r="H173" s="225">
        <v>36815</v>
      </c>
      <c r="I173" s="225">
        <v>75596</v>
      </c>
      <c r="J173" s="225">
        <v>-5009</v>
      </c>
      <c r="K173" s="225">
        <v>107402</v>
      </c>
    </row>
    <row r="174" spans="1:11">
      <c r="A174" s="175" t="s">
        <v>156</v>
      </c>
      <c r="B174" s="217" t="s">
        <v>494</v>
      </c>
      <c r="C174" s="163">
        <v>85589</v>
      </c>
      <c r="D174" s="163">
        <v>2827</v>
      </c>
      <c r="E174" s="163">
        <v>-522</v>
      </c>
      <c r="F174" s="163">
        <v>87894</v>
      </c>
      <c r="H174" s="163">
        <v>12600</v>
      </c>
      <c r="I174" s="163">
        <v>2969</v>
      </c>
      <c r="J174" s="163">
        <v>-589</v>
      </c>
      <c r="K174" s="163">
        <v>14980</v>
      </c>
    </row>
    <row r="175" spans="1:11">
      <c r="A175" s="175" t="s">
        <v>687</v>
      </c>
      <c r="B175" s="217" t="s">
        <v>495</v>
      </c>
      <c r="C175" s="163">
        <v>6462</v>
      </c>
      <c r="D175" s="163">
        <v>74033</v>
      </c>
      <c r="E175" s="163">
        <v>-6218</v>
      </c>
      <c r="F175" s="163">
        <v>74277</v>
      </c>
      <c r="H175" s="163">
        <v>24215</v>
      </c>
      <c r="I175" s="163">
        <v>72627</v>
      </c>
      <c r="J175" s="163">
        <v>-4420</v>
      </c>
      <c r="K175" s="163">
        <v>92422</v>
      </c>
    </row>
    <row r="176" spans="1:11">
      <c r="A176" s="176" t="s">
        <v>158</v>
      </c>
      <c r="B176" s="226" t="s">
        <v>735</v>
      </c>
      <c r="C176" s="225">
        <v>279860</v>
      </c>
      <c r="D176" s="225">
        <v>29473</v>
      </c>
      <c r="E176" s="225">
        <v>-887</v>
      </c>
      <c r="F176" s="225">
        <v>308446</v>
      </c>
      <c r="H176" s="225">
        <v>223540</v>
      </c>
      <c r="I176" s="225">
        <v>34198</v>
      </c>
      <c r="J176" s="225">
        <v>-1142</v>
      </c>
      <c r="K176" s="225">
        <v>256596</v>
      </c>
    </row>
    <row r="177" spans="1:11">
      <c r="A177" s="173" t="s">
        <v>160</v>
      </c>
      <c r="B177" s="162" t="s">
        <v>9</v>
      </c>
      <c r="C177" s="163">
        <v>101647</v>
      </c>
      <c r="D177" s="163">
        <v>30330</v>
      </c>
      <c r="E177" s="163">
        <v>-794</v>
      </c>
      <c r="F177" s="163">
        <v>131183</v>
      </c>
      <c r="H177" s="163">
        <v>49432</v>
      </c>
      <c r="I177" s="163">
        <v>23818</v>
      </c>
      <c r="J177" s="163">
        <v>-1103</v>
      </c>
      <c r="K177" s="163">
        <v>72147</v>
      </c>
    </row>
    <row r="178" spans="1:11">
      <c r="A178" s="173" t="s">
        <v>161</v>
      </c>
      <c r="B178" s="162" t="s">
        <v>10</v>
      </c>
      <c r="C178" s="163">
        <v>50202</v>
      </c>
      <c r="D178" s="163">
        <v>4085</v>
      </c>
      <c r="E178" s="163">
        <v>-100</v>
      </c>
      <c r="F178" s="163">
        <v>54187</v>
      </c>
      <c r="H178" s="163">
        <v>22930</v>
      </c>
      <c r="I178" s="163">
        <v>3029</v>
      </c>
      <c r="J178" s="163">
        <v>-99</v>
      </c>
      <c r="K178" s="163">
        <v>25860</v>
      </c>
    </row>
    <row r="179" spans="1:11">
      <c r="A179" s="173" t="s">
        <v>159</v>
      </c>
      <c r="B179" s="162" t="s">
        <v>8</v>
      </c>
      <c r="C179" s="163">
        <v>5059</v>
      </c>
      <c r="D179" s="163">
        <v>872</v>
      </c>
      <c r="E179" s="163">
        <v>-2078</v>
      </c>
      <c r="F179" s="163">
        <v>3853</v>
      </c>
      <c r="H179" s="163">
        <v>4430</v>
      </c>
      <c r="I179" s="163">
        <v>300</v>
      </c>
      <c r="J179" s="163">
        <v>-715</v>
      </c>
      <c r="K179" s="163">
        <v>4015</v>
      </c>
    </row>
    <row r="180" spans="1:11">
      <c r="A180" s="173" t="s">
        <v>162</v>
      </c>
      <c r="B180" s="162" t="s">
        <v>11</v>
      </c>
      <c r="C180" s="163">
        <v>5628</v>
      </c>
      <c r="D180" s="163">
        <v>615</v>
      </c>
      <c r="E180" s="163">
        <v>-1929</v>
      </c>
      <c r="F180" s="163">
        <v>4314</v>
      </c>
      <c r="H180" s="163">
        <v>6819</v>
      </c>
      <c r="I180" s="163">
        <v>254</v>
      </c>
      <c r="J180" s="163">
        <v>-628</v>
      </c>
      <c r="K180" s="163">
        <v>6445</v>
      </c>
    </row>
    <row r="181" spans="1:11">
      <c r="A181" s="173" t="s">
        <v>688</v>
      </c>
      <c r="B181" s="162" t="s">
        <v>639</v>
      </c>
      <c r="C181" s="163">
        <v>-1</v>
      </c>
      <c r="D181" s="163">
        <v>0</v>
      </c>
      <c r="E181" s="163">
        <v>0</v>
      </c>
      <c r="F181" s="163">
        <v>-1</v>
      </c>
      <c r="H181" s="163">
        <v>-75</v>
      </c>
      <c r="I181" s="163">
        <v>0</v>
      </c>
      <c r="J181" s="163">
        <v>0</v>
      </c>
      <c r="K181" s="163">
        <v>-75</v>
      </c>
    </row>
    <row r="182" spans="1:11">
      <c r="A182" s="176" t="s">
        <v>163</v>
      </c>
      <c r="B182" s="226" t="s">
        <v>736</v>
      </c>
      <c r="C182" s="225">
        <v>127441</v>
      </c>
      <c r="D182" s="225">
        <v>-4685</v>
      </c>
      <c r="E182" s="225">
        <v>-142</v>
      </c>
      <c r="F182" s="225">
        <v>122614</v>
      </c>
      <c r="H182" s="225">
        <v>148714</v>
      </c>
      <c r="I182" s="225">
        <v>7397</v>
      </c>
      <c r="J182" s="225">
        <v>-27</v>
      </c>
      <c r="K182" s="225">
        <v>156084</v>
      </c>
    </row>
    <row r="183" spans="1:11">
      <c r="A183" s="173" t="s">
        <v>164</v>
      </c>
      <c r="B183" s="162" t="s">
        <v>13</v>
      </c>
      <c r="C183" s="163">
        <v>16150</v>
      </c>
      <c r="D183" s="163">
        <v>2736</v>
      </c>
      <c r="E183" s="163">
        <v>0</v>
      </c>
      <c r="F183" s="163">
        <v>18886</v>
      </c>
      <c r="H183" s="163">
        <v>9388</v>
      </c>
      <c r="I183" s="163">
        <v>142</v>
      </c>
      <c r="J183" s="163">
        <v>0</v>
      </c>
      <c r="K183" s="163">
        <v>9530</v>
      </c>
    </row>
    <row r="184" spans="1:11">
      <c r="A184" s="173" t="s">
        <v>165</v>
      </c>
      <c r="B184" s="162" t="s">
        <v>14</v>
      </c>
      <c r="C184" s="163">
        <v>22473</v>
      </c>
      <c r="D184" s="163">
        <v>3207</v>
      </c>
      <c r="E184" s="163">
        <v>-45</v>
      </c>
      <c r="F184" s="163">
        <v>25635</v>
      </c>
      <c r="H184" s="163">
        <v>4246</v>
      </c>
      <c r="I184" s="163">
        <v>572</v>
      </c>
      <c r="J184" s="163">
        <v>-53</v>
      </c>
      <c r="K184" s="163">
        <v>4765</v>
      </c>
    </row>
    <row r="185" spans="1:11">
      <c r="A185" s="176" t="s">
        <v>503</v>
      </c>
      <c r="B185" s="226" t="s">
        <v>737</v>
      </c>
      <c r="C185" s="225">
        <v>121118</v>
      </c>
      <c r="D185" s="225">
        <v>-5156</v>
      </c>
      <c r="E185" s="225">
        <v>-97</v>
      </c>
      <c r="F185" s="225">
        <v>115865</v>
      </c>
      <c r="H185" s="225">
        <v>153856</v>
      </c>
      <c r="I185" s="225">
        <v>6967</v>
      </c>
      <c r="J185" s="225">
        <v>26</v>
      </c>
      <c r="K185" s="225">
        <v>160849</v>
      </c>
    </row>
    <row r="186" spans="1:11">
      <c r="A186" s="173" t="s">
        <v>168</v>
      </c>
      <c r="B186" s="162" t="s">
        <v>17</v>
      </c>
      <c r="C186" s="163">
        <v>11523</v>
      </c>
      <c r="D186" s="163">
        <v>-697</v>
      </c>
      <c r="E186" s="163">
        <v>-9</v>
      </c>
      <c r="F186" s="163">
        <v>10817</v>
      </c>
      <c r="H186" s="163">
        <v>12692</v>
      </c>
      <c r="I186" s="163">
        <v>1394</v>
      </c>
      <c r="J186" s="163">
        <v>6</v>
      </c>
      <c r="K186" s="163">
        <v>14092</v>
      </c>
    </row>
    <row r="187" spans="1:11">
      <c r="A187" s="176" t="s">
        <v>232</v>
      </c>
      <c r="B187" s="226" t="s">
        <v>738</v>
      </c>
      <c r="C187" s="225">
        <v>109595</v>
      </c>
      <c r="D187" s="225">
        <v>-4459</v>
      </c>
      <c r="E187" s="225">
        <v>-88</v>
      </c>
      <c r="F187" s="225">
        <v>105048</v>
      </c>
      <c r="H187" s="225">
        <v>141164</v>
      </c>
      <c r="I187" s="225">
        <v>5573</v>
      </c>
      <c r="J187" s="225">
        <v>20</v>
      </c>
      <c r="K187" s="225">
        <v>146757</v>
      </c>
    </row>
    <row r="188" spans="1:11">
      <c r="A188" s="173"/>
      <c r="B188" s="162"/>
      <c r="C188" s="163"/>
      <c r="D188" s="163"/>
      <c r="E188" s="163"/>
      <c r="F188" s="163"/>
      <c r="H188" s="163"/>
      <c r="I188" s="163"/>
      <c r="J188" s="163"/>
      <c r="K188" s="163"/>
    </row>
    <row r="189" spans="1:11">
      <c r="A189" s="176" t="s">
        <v>505</v>
      </c>
      <c r="B189" s="226" t="s">
        <v>739</v>
      </c>
      <c r="C189" s="225">
        <v>109595</v>
      </c>
      <c r="D189" s="225">
        <v>-4459</v>
      </c>
      <c r="E189" s="225">
        <v>-88</v>
      </c>
      <c r="F189" s="225">
        <v>105048</v>
      </c>
      <c r="H189" s="225">
        <v>141164</v>
      </c>
      <c r="I189" s="225">
        <v>5573</v>
      </c>
      <c r="J189" s="225">
        <v>20</v>
      </c>
      <c r="K189" s="225">
        <v>146757</v>
      </c>
    </row>
    <row r="190" spans="1:11" s="139" customFormat="1" ht="11.4"/>
    <row r="193" spans="1:15" ht="24">
      <c r="A193" s="133" t="s">
        <v>762</v>
      </c>
      <c r="B193" s="133" t="s">
        <v>438</v>
      </c>
      <c r="C193" s="312">
        <v>44377</v>
      </c>
      <c r="D193" s="313"/>
      <c r="E193" s="313"/>
      <c r="F193" s="314"/>
      <c r="H193" s="312" t="s">
        <v>813</v>
      </c>
      <c r="I193" s="313"/>
      <c r="J193" s="313"/>
      <c r="K193" s="314"/>
    </row>
    <row r="194" spans="1:15" ht="48">
      <c r="A194" s="319" t="s">
        <v>203</v>
      </c>
      <c r="B194" s="319" t="s">
        <v>73</v>
      </c>
      <c r="C194" s="321" t="s">
        <v>413</v>
      </c>
      <c r="D194" s="321" t="s">
        <v>414</v>
      </c>
      <c r="E194" s="235" t="s">
        <v>120</v>
      </c>
      <c r="F194" s="235" t="s">
        <v>121</v>
      </c>
      <c r="H194" s="321" t="s">
        <v>413</v>
      </c>
      <c r="I194" s="321" t="s">
        <v>414</v>
      </c>
      <c r="J194" s="235" t="s">
        <v>120</v>
      </c>
      <c r="K194" s="235" t="s">
        <v>121</v>
      </c>
    </row>
    <row r="195" spans="1:15" ht="60">
      <c r="A195" s="320"/>
      <c r="B195" s="320"/>
      <c r="C195" s="322"/>
      <c r="D195" s="322"/>
      <c r="E195" s="235" t="s">
        <v>586</v>
      </c>
      <c r="F195" s="235" t="s">
        <v>285</v>
      </c>
      <c r="H195" s="322"/>
      <c r="I195" s="322"/>
      <c r="J195" s="235" t="s">
        <v>586</v>
      </c>
      <c r="K195" s="235" t="s">
        <v>285</v>
      </c>
    </row>
    <row r="196" spans="1:15">
      <c r="A196" s="222" t="s">
        <v>181</v>
      </c>
      <c r="B196" s="222" t="s">
        <v>488</v>
      </c>
      <c r="C196" s="227">
        <v>932924</v>
      </c>
      <c r="D196" s="227">
        <v>31970</v>
      </c>
      <c r="E196" s="227">
        <v>-19766</v>
      </c>
      <c r="F196" s="227">
        <v>945128</v>
      </c>
      <c r="H196" s="227">
        <v>744444</v>
      </c>
      <c r="I196" s="227">
        <v>32750</v>
      </c>
      <c r="J196" s="227">
        <v>-17195</v>
      </c>
      <c r="K196" s="227">
        <v>759999</v>
      </c>
    </row>
    <row r="197" spans="1:15">
      <c r="A197" s="162" t="s">
        <v>182</v>
      </c>
      <c r="B197" s="162" t="s">
        <v>27</v>
      </c>
      <c r="C197" s="163">
        <v>99135</v>
      </c>
      <c r="D197" s="163">
        <v>6122</v>
      </c>
      <c r="E197" s="163">
        <v>8864</v>
      </c>
      <c r="F197" s="163">
        <v>114121</v>
      </c>
      <c r="H197" s="163">
        <v>102971</v>
      </c>
      <c r="I197" s="163">
        <v>4185</v>
      </c>
      <c r="J197" s="163">
        <v>-1807</v>
      </c>
      <c r="K197" s="163">
        <v>105349</v>
      </c>
    </row>
    <row r="198" spans="1:15">
      <c r="A198" s="162" t="s">
        <v>527</v>
      </c>
      <c r="B198" s="162" t="s">
        <v>796</v>
      </c>
      <c r="C198" s="163">
        <v>59344</v>
      </c>
      <c r="D198" s="163">
        <v>131</v>
      </c>
      <c r="E198" s="163">
        <v>0</v>
      </c>
      <c r="F198" s="163">
        <v>59475</v>
      </c>
      <c r="H198" s="163">
        <v>59576</v>
      </c>
      <c r="I198" s="163">
        <v>214</v>
      </c>
      <c r="J198" s="163">
        <v>0</v>
      </c>
      <c r="K198" s="163">
        <v>59790</v>
      </c>
    </row>
    <row r="199" spans="1:15">
      <c r="A199" s="162" t="s">
        <v>528</v>
      </c>
      <c r="B199" s="162" t="s">
        <v>416</v>
      </c>
      <c r="C199" s="163">
        <v>360752</v>
      </c>
      <c r="D199" s="163">
        <v>18645</v>
      </c>
      <c r="E199" s="163">
        <v>-10</v>
      </c>
      <c r="F199" s="163">
        <v>379387</v>
      </c>
      <c r="H199" s="163">
        <v>384601</v>
      </c>
      <c r="I199" s="163">
        <v>22210</v>
      </c>
      <c r="J199" s="163">
        <v>-13</v>
      </c>
      <c r="K199" s="163">
        <v>406798</v>
      </c>
    </row>
    <row r="200" spans="1:15">
      <c r="A200" s="162" t="s">
        <v>184</v>
      </c>
      <c r="B200" s="162" t="s">
        <v>29</v>
      </c>
      <c r="C200" s="163">
        <v>56438</v>
      </c>
      <c r="D200" s="163">
        <v>0</v>
      </c>
      <c r="E200" s="163">
        <v>0</v>
      </c>
      <c r="F200" s="163">
        <v>56438</v>
      </c>
      <c r="H200" s="163">
        <v>56438</v>
      </c>
      <c r="I200" s="163">
        <v>0</v>
      </c>
      <c r="J200" s="163">
        <v>0</v>
      </c>
      <c r="K200" s="163">
        <v>56438</v>
      </c>
    </row>
    <row r="201" spans="1:15">
      <c r="A201" s="162" t="s">
        <v>679</v>
      </c>
      <c r="B201" s="162" t="s">
        <v>30</v>
      </c>
      <c r="C201" s="163">
        <v>61970</v>
      </c>
      <c r="D201" s="163">
        <v>0</v>
      </c>
      <c r="E201" s="163">
        <v>-12658</v>
      </c>
      <c r="F201" s="163">
        <v>49312</v>
      </c>
      <c r="H201" s="163">
        <v>48841</v>
      </c>
      <c r="I201" s="163">
        <v>0</v>
      </c>
      <c r="J201" s="163">
        <v>0</v>
      </c>
      <c r="K201" s="163">
        <v>48841</v>
      </c>
    </row>
    <row r="202" spans="1:15">
      <c r="A202" s="162" t="s">
        <v>680</v>
      </c>
      <c r="B202" s="162" t="s">
        <v>674</v>
      </c>
      <c r="C202" s="163">
        <v>0</v>
      </c>
      <c r="D202" s="163">
        <v>0</v>
      </c>
      <c r="E202" s="163">
        <v>0</v>
      </c>
      <c r="F202" s="163">
        <v>0</v>
      </c>
      <c r="H202" s="163">
        <v>0</v>
      </c>
      <c r="I202" s="163">
        <v>0</v>
      </c>
      <c r="J202" s="163">
        <v>0</v>
      </c>
      <c r="K202" s="163">
        <v>0</v>
      </c>
    </row>
    <row r="203" spans="1:15">
      <c r="A203" s="162" t="s">
        <v>186</v>
      </c>
      <c r="B203" s="162" t="s">
        <v>31</v>
      </c>
      <c r="C203" s="163">
        <v>15962</v>
      </c>
      <c r="D203" s="163">
        <v>0</v>
      </c>
      <c r="E203" s="163">
        <v>-15962</v>
      </c>
      <c r="F203" s="163">
        <v>0</v>
      </c>
      <c r="H203" s="163">
        <v>15079</v>
      </c>
      <c r="I203" s="163">
        <v>0</v>
      </c>
      <c r="J203" s="163">
        <v>-15079</v>
      </c>
      <c r="K203" s="163">
        <v>0</v>
      </c>
    </row>
    <row r="204" spans="1:15">
      <c r="A204" s="162" t="s">
        <v>626</v>
      </c>
      <c r="B204" s="162" t="s">
        <v>632</v>
      </c>
      <c r="C204" s="163">
        <v>8273</v>
      </c>
      <c r="D204" s="163">
        <v>0</v>
      </c>
      <c r="E204" s="163">
        <v>0</v>
      </c>
      <c r="F204" s="163">
        <v>8273</v>
      </c>
      <c r="H204" s="163">
        <v>8195</v>
      </c>
      <c r="I204" s="163">
        <v>0</v>
      </c>
      <c r="J204" s="163">
        <v>0</v>
      </c>
      <c r="K204" s="163">
        <v>8195</v>
      </c>
    </row>
    <row r="205" spans="1:15">
      <c r="A205" s="162" t="s">
        <v>189</v>
      </c>
      <c r="B205" s="162" t="s">
        <v>34</v>
      </c>
      <c r="C205" s="163">
        <v>211961</v>
      </c>
      <c r="D205" s="163">
        <v>0</v>
      </c>
      <c r="E205" s="163">
        <v>0</v>
      </c>
      <c r="F205" s="163">
        <v>211961</v>
      </c>
      <c r="H205" s="163">
        <v>51588</v>
      </c>
      <c r="I205" s="163">
        <v>0</v>
      </c>
      <c r="J205" s="163">
        <v>0</v>
      </c>
      <c r="K205" s="163">
        <v>51588</v>
      </c>
    </row>
    <row r="206" spans="1:15" s="198" customFormat="1">
      <c r="A206" s="162" t="s">
        <v>199</v>
      </c>
      <c r="B206" s="199" t="s">
        <v>44</v>
      </c>
      <c r="C206" s="163">
        <v>5294</v>
      </c>
      <c r="D206" s="163">
        <v>6317</v>
      </c>
      <c r="E206" s="163">
        <v>0</v>
      </c>
      <c r="F206" s="163">
        <v>11611</v>
      </c>
      <c r="G206" s="98"/>
      <c r="H206" s="163">
        <v>5535</v>
      </c>
      <c r="I206" s="163">
        <v>6141</v>
      </c>
      <c r="J206" s="163">
        <v>0</v>
      </c>
      <c r="K206" s="163">
        <v>11676</v>
      </c>
      <c r="L206" s="98"/>
      <c r="M206" s="98"/>
      <c r="N206" s="98"/>
      <c r="O206" s="98"/>
    </row>
    <row r="207" spans="1:15">
      <c r="A207" s="162" t="s">
        <v>529</v>
      </c>
      <c r="B207" s="162" t="s">
        <v>35</v>
      </c>
      <c r="C207" s="163">
        <v>53465</v>
      </c>
      <c r="D207" s="163">
        <v>755</v>
      </c>
      <c r="E207" s="163">
        <v>0</v>
      </c>
      <c r="F207" s="163">
        <v>54220</v>
      </c>
      <c r="H207" s="163">
        <v>11299</v>
      </c>
      <c r="I207" s="163">
        <v>0</v>
      </c>
      <c r="J207" s="163">
        <v>-296</v>
      </c>
      <c r="K207" s="163">
        <v>11003</v>
      </c>
    </row>
    <row r="208" spans="1:15">
      <c r="A208" s="162" t="s">
        <v>196</v>
      </c>
      <c r="B208" s="162" t="s">
        <v>465</v>
      </c>
      <c r="C208" s="163">
        <v>330</v>
      </c>
      <c r="D208" s="163">
        <v>0</v>
      </c>
      <c r="E208" s="163">
        <v>0</v>
      </c>
      <c r="F208" s="163">
        <v>330</v>
      </c>
      <c r="H208" s="163">
        <v>321</v>
      </c>
      <c r="I208" s="163">
        <v>0</v>
      </c>
      <c r="J208" s="163">
        <v>0</v>
      </c>
      <c r="K208" s="163">
        <v>321</v>
      </c>
    </row>
    <row r="209" spans="1:11">
      <c r="A209" s="222" t="s">
        <v>530</v>
      </c>
      <c r="B209" s="222" t="s">
        <v>489</v>
      </c>
      <c r="C209" s="227">
        <v>1125093</v>
      </c>
      <c r="D209" s="227">
        <v>81123</v>
      </c>
      <c r="E209" s="227">
        <v>-3914</v>
      </c>
      <c r="F209" s="227">
        <v>1202302</v>
      </c>
      <c r="H209" s="227">
        <v>2012477</v>
      </c>
      <c r="I209" s="227">
        <v>179990</v>
      </c>
      <c r="J209" s="227">
        <v>-62167</v>
      </c>
      <c r="K209" s="227">
        <v>2130300</v>
      </c>
    </row>
    <row r="210" spans="1:11">
      <c r="A210" s="162" t="s">
        <v>193</v>
      </c>
      <c r="B210" s="162" t="s">
        <v>38</v>
      </c>
      <c r="C210" s="163">
        <v>16903</v>
      </c>
      <c r="D210" s="163">
        <v>0</v>
      </c>
      <c r="E210" s="163">
        <v>0</v>
      </c>
      <c r="F210" s="163">
        <v>16903</v>
      </c>
      <c r="H210" s="163">
        <v>6957</v>
      </c>
      <c r="I210" s="163">
        <v>0</v>
      </c>
      <c r="J210" s="163">
        <v>0</v>
      </c>
      <c r="K210" s="163">
        <v>6957</v>
      </c>
    </row>
    <row r="211" spans="1:11">
      <c r="A211" s="162" t="s">
        <v>194</v>
      </c>
      <c r="B211" s="162" t="s">
        <v>39</v>
      </c>
      <c r="C211" s="163">
        <v>130460</v>
      </c>
      <c r="D211" s="163">
        <v>2154</v>
      </c>
      <c r="E211" s="163">
        <v>-1456</v>
      </c>
      <c r="F211" s="163">
        <v>131158</v>
      </c>
      <c r="H211" s="163">
        <v>1255595</v>
      </c>
      <c r="I211" s="163">
        <v>10102</v>
      </c>
      <c r="J211" s="163">
        <v>-60094</v>
      </c>
      <c r="K211" s="163">
        <v>1205603</v>
      </c>
    </row>
    <row r="212" spans="1:11">
      <c r="A212" s="162" t="s">
        <v>531</v>
      </c>
      <c r="B212" s="162" t="s">
        <v>40</v>
      </c>
      <c r="C212" s="163">
        <v>0</v>
      </c>
      <c r="D212" s="163">
        <v>0</v>
      </c>
      <c r="E212" s="163">
        <v>0</v>
      </c>
      <c r="F212" s="163">
        <v>0</v>
      </c>
      <c r="H212" s="163">
        <v>0</v>
      </c>
      <c r="I212" s="163">
        <v>0</v>
      </c>
      <c r="J212" s="163">
        <v>0</v>
      </c>
      <c r="K212" s="163">
        <v>0</v>
      </c>
    </row>
    <row r="213" spans="1:11">
      <c r="A213" s="162" t="s">
        <v>196</v>
      </c>
      <c r="B213" s="162" t="s">
        <v>41</v>
      </c>
      <c r="C213" s="163">
        <v>116645</v>
      </c>
      <c r="D213" s="163">
        <v>2695</v>
      </c>
      <c r="E213" s="163">
        <v>-2458</v>
      </c>
      <c r="F213" s="163">
        <v>116882</v>
      </c>
      <c r="H213" s="163">
        <v>50135</v>
      </c>
      <c r="I213" s="163">
        <v>22148</v>
      </c>
      <c r="J213" s="163">
        <v>-2073</v>
      </c>
      <c r="K213" s="163">
        <v>70210</v>
      </c>
    </row>
    <row r="214" spans="1:11">
      <c r="A214" s="162" t="s">
        <v>189</v>
      </c>
      <c r="B214" s="162" t="s">
        <v>34</v>
      </c>
      <c r="C214" s="163">
        <v>206547</v>
      </c>
      <c r="D214" s="163">
        <v>257</v>
      </c>
      <c r="E214" s="163">
        <v>0</v>
      </c>
      <c r="F214" s="163">
        <v>206804</v>
      </c>
      <c r="H214" s="163">
        <v>106365</v>
      </c>
      <c r="I214" s="163">
        <v>79</v>
      </c>
      <c r="J214" s="163">
        <v>0</v>
      </c>
      <c r="K214" s="163">
        <v>106444</v>
      </c>
    </row>
    <row r="215" spans="1:11">
      <c r="A215" s="162" t="s">
        <v>199</v>
      </c>
      <c r="B215" s="162" t="s">
        <v>44</v>
      </c>
      <c r="C215" s="163">
        <v>4344</v>
      </c>
      <c r="D215" s="163">
        <v>7038</v>
      </c>
      <c r="E215" s="163">
        <v>0</v>
      </c>
      <c r="F215" s="163">
        <v>11382</v>
      </c>
      <c r="H215" s="163">
        <v>3478</v>
      </c>
      <c r="I215" s="163">
        <v>9905</v>
      </c>
      <c r="J215" s="163">
        <v>0</v>
      </c>
      <c r="K215" s="163">
        <v>13383</v>
      </c>
    </row>
    <row r="216" spans="1:11">
      <c r="A216" s="162" t="s">
        <v>200</v>
      </c>
      <c r="B216" s="162" t="s">
        <v>482</v>
      </c>
      <c r="C216" s="163">
        <v>600121</v>
      </c>
      <c r="D216" s="163">
        <v>68979</v>
      </c>
      <c r="E216" s="163">
        <v>0</v>
      </c>
      <c r="F216" s="163">
        <v>669100</v>
      </c>
      <c r="H216" s="163">
        <v>425579</v>
      </c>
      <c r="I216" s="163">
        <v>137756</v>
      </c>
      <c r="J216" s="163">
        <v>0</v>
      </c>
      <c r="K216" s="163">
        <v>563335</v>
      </c>
    </row>
    <row r="217" spans="1:11">
      <c r="A217" s="162" t="s">
        <v>486</v>
      </c>
      <c r="B217" s="162" t="s">
        <v>483</v>
      </c>
      <c r="C217" s="163">
        <v>50073</v>
      </c>
      <c r="D217" s="163">
        <v>0</v>
      </c>
      <c r="E217" s="163">
        <v>0</v>
      </c>
      <c r="F217" s="163">
        <v>50073</v>
      </c>
      <c r="H217" s="163">
        <v>164368</v>
      </c>
      <c r="I217" s="163">
        <v>0</v>
      </c>
      <c r="J217" s="163">
        <v>0</v>
      </c>
      <c r="K217" s="163">
        <v>164368</v>
      </c>
    </row>
    <row r="218" spans="1:11">
      <c r="A218" s="162" t="s">
        <v>681</v>
      </c>
      <c r="B218" s="162" t="s">
        <v>675</v>
      </c>
      <c r="C218" s="163">
        <v>0</v>
      </c>
      <c r="D218" s="163">
        <v>0</v>
      </c>
      <c r="E218" s="163">
        <v>0</v>
      </c>
      <c r="F218" s="163">
        <v>0</v>
      </c>
      <c r="G218" s="196"/>
      <c r="H218" s="163">
        <v>0</v>
      </c>
      <c r="I218" s="163">
        <v>0</v>
      </c>
      <c r="J218" s="163">
        <v>0</v>
      </c>
      <c r="K218" s="163">
        <v>0</v>
      </c>
    </row>
    <row r="219" spans="1:11">
      <c r="A219" s="222" t="s">
        <v>532</v>
      </c>
      <c r="B219" s="222" t="s">
        <v>491</v>
      </c>
      <c r="C219" s="227">
        <v>2058017</v>
      </c>
      <c r="D219" s="227">
        <v>113093</v>
      </c>
      <c r="E219" s="227">
        <v>-23680</v>
      </c>
      <c r="F219" s="227">
        <v>2147430</v>
      </c>
      <c r="H219" s="227">
        <v>2756921</v>
      </c>
      <c r="I219" s="227">
        <v>212740</v>
      </c>
      <c r="J219" s="227">
        <v>-79362</v>
      </c>
      <c r="K219" s="227">
        <v>2890299</v>
      </c>
    </row>
    <row r="220" spans="1:11">
      <c r="A220" s="158"/>
    </row>
    <row r="221" spans="1:11">
      <c r="A221" s="133"/>
      <c r="B221" s="133"/>
      <c r="C221" s="312">
        <v>44377</v>
      </c>
      <c r="D221" s="313"/>
      <c r="E221" s="313"/>
      <c r="F221" s="314"/>
      <c r="H221" s="312" t="s">
        <v>813</v>
      </c>
      <c r="I221" s="313"/>
      <c r="J221" s="313"/>
      <c r="K221" s="314"/>
    </row>
    <row r="222" spans="1:11" ht="48">
      <c r="A222" s="319" t="s">
        <v>229</v>
      </c>
      <c r="B222" s="319" t="s">
        <v>48</v>
      </c>
      <c r="C222" s="321" t="s">
        <v>413</v>
      </c>
      <c r="D222" s="321" t="s">
        <v>414</v>
      </c>
      <c r="E222" s="235" t="s">
        <v>120</v>
      </c>
      <c r="F222" s="235" t="s">
        <v>121</v>
      </c>
      <c r="H222" s="321" t="s">
        <v>413</v>
      </c>
      <c r="I222" s="321" t="s">
        <v>414</v>
      </c>
      <c r="J222" s="235" t="s">
        <v>120</v>
      </c>
      <c r="K222" s="235" t="s">
        <v>121</v>
      </c>
    </row>
    <row r="223" spans="1:11" ht="60">
      <c r="A223" s="320"/>
      <c r="B223" s="320"/>
      <c r="C223" s="322"/>
      <c r="D223" s="322"/>
      <c r="E223" s="235" t="s">
        <v>586</v>
      </c>
      <c r="F223" s="235" t="s">
        <v>285</v>
      </c>
      <c r="H223" s="322"/>
      <c r="I223" s="322"/>
      <c r="J223" s="235" t="s">
        <v>586</v>
      </c>
      <c r="K223" s="235" t="s">
        <v>285</v>
      </c>
    </row>
    <row r="224" spans="1:11">
      <c r="A224" s="172" t="s">
        <v>533</v>
      </c>
      <c r="B224" s="222" t="s">
        <v>518</v>
      </c>
      <c r="C224" s="227">
        <v>1762719</v>
      </c>
      <c r="D224" s="227">
        <v>59669</v>
      </c>
      <c r="E224" s="227">
        <v>-16025</v>
      </c>
      <c r="F224" s="227">
        <v>1806363</v>
      </c>
      <c r="H224" s="227">
        <v>2134987</v>
      </c>
      <c r="I224" s="227">
        <v>63245</v>
      </c>
      <c r="J224" s="227">
        <v>-15055</v>
      </c>
      <c r="K224" s="227">
        <v>2183177</v>
      </c>
    </row>
    <row r="225" spans="1:13">
      <c r="A225" s="172" t="s">
        <v>690</v>
      </c>
      <c r="B225" s="222" t="s">
        <v>50</v>
      </c>
      <c r="C225" s="227">
        <v>1762719</v>
      </c>
      <c r="D225" s="227">
        <v>59669</v>
      </c>
      <c r="E225" s="227">
        <v>-16025</v>
      </c>
      <c r="F225" s="227">
        <v>1806363</v>
      </c>
      <c r="H225" s="227">
        <v>2134987</v>
      </c>
      <c r="I225" s="227">
        <v>63245</v>
      </c>
      <c r="J225" s="227">
        <v>-15055</v>
      </c>
      <c r="K225" s="227">
        <v>2183177</v>
      </c>
    </row>
    <row r="226" spans="1:13">
      <c r="A226" s="173" t="s">
        <v>206</v>
      </c>
      <c r="B226" s="162" t="s">
        <v>51</v>
      </c>
      <c r="C226" s="163">
        <v>100739</v>
      </c>
      <c r="D226" s="163">
        <v>136</v>
      </c>
      <c r="E226" s="163">
        <v>-136</v>
      </c>
      <c r="F226" s="163">
        <v>100739</v>
      </c>
      <c r="H226" s="163">
        <v>100655</v>
      </c>
      <c r="I226" s="163">
        <v>136</v>
      </c>
      <c r="J226" s="163">
        <v>-136</v>
      </c>
      <c r="K226" s="163">
        <v>100655</v>
      </c>
    </row>
    <row r="227" spans="1:13">
      <c r="A227" s="173" t="s">
        <v>470</v>
      </c>
      <c r="B227" s="162" t="s">
        <v>469</v>
      </c>
      <c r="C227" s="163">
        <v>1368366</v>
      </c>
      <c r="D227" s="163">
        <v>62796</v>
      </c>
      <c r="E227" s="163">
        <v>-5515</v>
      </c>
      <c r="F227" s="163">
        <v>1425647</v>
      </c>
      <c r="H227" s="163">
        <v>738225</v>
      </c>
      <c r="I227" s="163">
        <v>42141</v>
      </c>
      <c r="J227" s="163">
        <v>-5515</v>
      </c>
      <c r="K227" s="163">
        <v>774851</v>
      </c>
    </row>
    <row r="228" spans="1:13">
      <c r="A228" s="173" t="s">
        <v>802</v>
      </c>
      <c r="B228" s="162" t="s">
        <v>803</v>
      </c>
      <c r="C228" s="163">
        <v>115909</v>
      </c>
      <c r="D228" s="163">
        <v>0</v>
      </c>
      <c r="E228" s="163">
        <v>0</v>
      </c>
      <c r="F228" s="163">
        <v>115909</v>
      </c>
      <c r="H228" s="163">
        <v>113844</v>
      </c>
      <c r="I228" s="163">
        <v>0</v>
      </c>
      <c r="J228" s="163">
        <v>0</v>
      </c>
      <c r="K228" s="163">
        <v>113844</v>
      </c>
    </row>
    <row r="229" spans="1:13">
      <c r="A229" s="173" t="s">
        <v>209</v>
      </c>
      <c r="B229" s="162" t="s">
        <v>54</v>
      </c>
      <c r="C229" s="163">
        <v>65347</v>
      </c>
      <c r="D229" s="163">
        <v>1261</v>
      </c>
      <c r="E229" s="163">
        <v>-2273</v>
      </c>
      <c r="F229" s="163">
        <v>64335</v>
      </c>
      <c r="H229" s="163">
        <v>46560</v>
      </c>
      <c r="I229" s="163">
        <v>378</v>
      </c>
      <c r="J229" s="163">
        <v>-1391</v>
      </c>
      <c r="K229" s="163">
        <v>45547</v>
      </c>
    </row>
    <row r="230" spans="1:13">
      <c r="A230" s="173" t="s">
        <v>210</v>
      </c>
      <c r="B230" s="162" t="s">
        <v>55</v>
      </c>
      <c r="C230" s="163">
        <v>168</v>
      </c>
      <c r="D230" s="163">
        <v>-65</v>
      </c>
      <c r="E230" s="163">
        <v>1014</v>
      </c>
      <c r="F230" s="163">
        <v>1117</v>
      </c>
      <c r="H230" s="163">
        <v>142</v>
      </c>
      <c r="I230" s="163">
        <v>-65</v>
      </c>
      <c r="J230" s="163">
        <v>1014</v>
      </c>
      <c r="K230" s="163">
        <v>1091</v>
      </c>
    </row>
    <row r="231" spans="1:13">
      <c r="A231" s="173" t="s">
        <v>211</v>
      </c>
      <c r="B231" s="162" t="s">
        <v>56</v>
      </c>
      <c r="C231" s="163">
        <v>2595</v>
      </c>
      <c r="D231" s="163">
        <v>0</v>
      </c>
      <c r="E231" s="163">
        <v>-9027</v>
      </c>
      <c r="F231" s="163">
        <v>-6432</v>
      </c>
      <c r="H231" s="163">
        <v>6111</v>
      </c>
      <c r="I231" s="163">
        <v>0</v>
      </c>
      <c r="J231" s="163">
        <v>-9070</v>
      </c>
      <c r="K231" s="163">
        <v>-2959</v>
      </c>
    </row>
    <row r="232" spans="1:13">
      <c r="A232" s="173" t="s">
        <v>212</v>
      </c>
      <c r="B232" s="162" t="s">
        <v>57</v>
      </c>
      <c r="C232" s="163">
        <v>109595</v>
      </c>
      <c r="D232" s="163">
        <v>-4459</v>
      </c>
      <c r="E232" s="163">
        <v>-88</v>
      </c>
      <c r="F232" s="163">
        <v>105048</v>
      </c>
      <c r="H232" s="163">
        <v>1129450</v>
      </c>
      <c r="I232" s="163">
        <v>20655</v>
      </c>
      <c r="J232" s="163">
        <v>43</v>
      </c>
      <c r="K232" s="163">
        <v>1150148</v>
      </c>
    </row>
    <row r="233" spans="1:13">
      <c r="A233" s="222" t="s">
        <v>535</v>
      </c>
      <c r="B233" s="222" t="s">
        <v>58</v>
      </c>
      <c r="C233" s="227">
        <v>0</v>
      </c>
      <c r="D233" s="227">
        <v>0</v>
      </c>
      <c r="E233" s="227">
        <v>0</v>
      </c>
      <c r="F233" s="227">
        <v>0</v>
      </c>
      <c r="H233" s="227">
        <v>0</v>
      </c>
      <c r="I233" s="227">
        <v>0</v>
      </c>
      <c r="J233" s="227">
        <v>0</v>
      </c>
      <c r="K233" s="227">
        <v>0</v>
      </c>
    </row>
    <row r="234" spans="1:13">
      <c r="A234" s="172" t="s">
        <v>536</v>
      </c>
      <c r="B234" s="222" t="s">
        <v>521</v>
      </c>
      <c r="C234" s="227">
        <v>21170</v>
      </c>
      <c r="D234" s="227">
        <v>3082</v>
      </c>
      <c r="E234" s="227">
        <v>-3024</v>
      </c>
      <c r="F234" s="227">
        <v>21228</v>
      </c>
      <c r="H234" s="227">
        <v>166079</v>
      </c>
      <c r="I234" s="227">
        <v>1764</v>
      </c>
      <c r="J234" s="227">
        <v>-1690</v>
      </c>
      <c r="K234" s="227">
        <v>166153</v>
      </c>
    </row>
    <row r="235" spans="1:13" s="198" customFormat="1">
      <c r="A235" s="162" t="s">
        <v>216</v>
      </c>
      <c r="B235" s="199" t="s">
        <v>61</v>
      </c>
      <c r="C235" s="163">
        <v>15332</v>
      </c>
      <c r="D235" s="163">
        <v>3024</v>
      </c>
      <c r="E235" s="163">
        <v>-3024</v>
      </c>
      <c r="F235" s="163">
        <v>15332</v>
      </c>
      <c r="G235" s="98"/>
      <c r="H235" s="163">
        <v>16006</v>
      </c>
      <c r="I235" s="163">
        <v>1403</v>
      </c>
      <c r="J235" s="163">
        <v>-1403</v>
      </c>
      <c r="K235" s="200">
        <v>16006</v>
      </c>
    </row>
    <row r="236" spans="1:13" s="198" customFormat="1">
      <c r="A236" s="173" t="s">
        <v>811</v>
      </c>
      <c r="B236" s="199" t="s">
        <v>70</v>
      </c>
      <c r="C236" s="163">
        <v>2980</v>
      </c>
      <c r="D236" s="163">
        <v>0</v>
      </c>
      <c r="E236" s="163">
        <v>0</v>
      </c>
      <c r="F236" s="163">
        <v>2980</v>
      </c>
      <c r="G236" s="98"/>
      <c r="H236" s="163">
        <v>3173</v>
      </c>
      <c r="I236" s="163">
        <v>0</v>
      </c>
      <c r="J236" s="163">
        <v>0</v>
      </c>
      <c r="K236" s="200">
        <v>3173</v>
      </c>
    </row>
    <row r="237" spans="1:13" s="198" customFormat="1">
      <c r="A237" s="173" t="s">
        <v>218</v>
      </c>
      <c r="B237" s="199" t="s">
        <v>63</v>
      </c>
      <c r="C237" s="163">
        <v>0</v>
      </c>
      <c r="D237" s="163">
        <v>0</v>
      </c>
      <c r="E237" s="163">
        <v>0</v>
      </c>
      <c r="F237" s="163">
        <v>0</v>
      </c>
      <c r="G237" s="98"/>
      <c r="H237" s="163">
        <v>0</v>
      </c>
      <c r="I237" s="163">
        <v>287</v>
      </c>
      <c r="J237" s="163">
        <v>-287</v>
      </c>
      <c r="K237" s="200">
        <v>0</v>
      </c>
    </row>
    <row r="238" spans="1:13" s="198" customFormat="1">
      <c r="A238" s="173" t="s">
        <v>219</v>
      </c>
      <c r="B238" s="199" t="s">
        <v>64</v>
      </c>
      <c r="C238" s="163">
        <v>2481</v>
      </c>
      <c r="D238" s="163">
        <v>37</v>
      </c>
      <c r="E238" s="163">
        <v>0</v>
      </c>
      <c r="F238" s="163">
        <v>2518</v>
      </c>
      <c r="G238" s="98"/>
      <c r="H238" s="163">
        <v>910</v>
      </c>
      <c r="I238" s="163">
        <v>53</v>
      </c>
      <c r="J238" s="163">
        <v>0</v>
      </c>
      <c r="K238" s="200">
        <v>963</v>
      </c>
    </row>
    <row r="239" spans="1:13" s="198" customFormat="1">
      <c r="A239" s="173" t="s">
        <v>220</v>
      </c>
      <c r="B239" s="199" t="s">
        <v>65</v>
      </c>
      <c r="C239" s="163">
        <v>377</v>
      </c>
      <c r="D239" s="163">
        <v>21</v>
      </c>
      <c r="E239" s="163">
        <v>0</v>
      </c>
      <c r="F239" s="163">
        <v>398</v>
      </c>
      <c r="G239" s="98"/>
      <c r="H239" s="163">
        <v>377</v>
      </c>
      <c r="I239" s="163">
        <v>21</v>
      </c>
      <c r="J239" s="163">
        <v>0</v>
      </c>
      <c r="K239" s="200">
        <v>398</v>
      </c>
      <c r="L239" s="98"/>
      <c r="M239" s="98"/>
    </row>
    <row r="240" spans="1:13" s="198" customFormat="1">
      <c r="A240" s="173" t="s">
        <v>539</v>
      </c>
      <c r="B240" s="199" t="s">
        <v>66</v>
      </c>
      <c r="C240" s="163">
        <v>0</v>
      </c>
      <c r="D240" s="163">
        <v>0</v>
      </c>
      <c r="E240" s="163">
        <v>0</v>
      </c>
      <c r="F240" s="200">
        <v>0</v>
      </c>
      <c r="G240" s="98"/>
      <c r="H240" s="163">
        <v>145613</v>
      </c>
      <c r="I240" s="163">
        <v>0</v>
      </c>
      <c r="J240" s="163">
        <v>0</v>
      </c>
      <c r="K240" s="200">
        <v>145613</v>
      </c>
      <c r="L240" s="98"/>
      <c r="M240" s="98"/>
    </row>
    <row r="241" spans="1:11">
      <c r="A241" s="172" t="s">
        <v>537</v>
      </c>
      <c r="B241" s="222" t="s">
        <v>523</v>
      </c>
      <c r="C241" s="227">
        <v>274128</v>
      </c>
      <c r="D241" s="227">
        <v>50342</v>
      </c>
      <c r="E241" s="227">
        <v>-4631</v>
      </c>
      <c r="F241" s="227">
        <v>319839</v>
      </c>
      <c r="H241" s="227">
        <v>455855</v>
      </c>
      <c r="I241" s="227">
        <v>147731</v>
      </c>
      <c r="J241" s="227">
        <v>-62617</v>
      </c>
      <c r="K241" s="227">
        <v>540969</v>
      </c>
    </row>
    <row r="242" spans="1:11">
      <c r="A242" s="173" t="s">
        <v>215</v>
      </c>
      <c r="B242" s="162" t="s">
        <v>60</v>
      </c>
      <c r="C242" s="163">
        <v>0</v>
      </c>
      <c r="D242" s="163">
        <v>0</v>
      </c>
      <c r="E242" s="163">
        <v>0</v>
      </c>
      <c r="F242" s="163">
        <v>0</v>
      </c>
      <c r="H242" s="163">
        <v>0</v>
      </c>
      <c r="I242" s="163">
        <v>0</v>
      </c>
      <c r="J242" s="163">
        <v>0</v>
      </c>
      <c r="K242" s="163">
        <v>0</v>
      </c>
    </row>
    <row r="243" spans="1:11">
      <c r="A243" s="173" t="s">
        <v>216</v>
      </c>
      <c r="B243" s="162" t="s">
        <v>61</v>
      </c>
      <c r="C243" s="163">
        <v>6864</v>
      </c>
      <c r="D243" s="163">
        <v>758</v>
      </c>
      <c r="E243" s="163">
        <v>-717</v>
      </c>
      <c r="F243" s="163">
        <v>6905</v>
      </c>
      <c r="H243" s="163">
        <v>2875</v>
      </c>
      <c r="I243" s="163">
        <v>508</v>
      </c>
      <c r="J243" s="163">
        <v>-450</v>
      </c>
      <c r="K243" s="163">
        <v>2933</v>
      </c>
    </row>
    <row r="244" spans="1:11">
      <c r="A244" s="173" t="s">
        <v>223</v>
      </c>
      <c r="B244" s="162" t="s">
        <v>68</v>
      </c>
      <c r="C244" s="163">
        <v>14552</v>
      </c>
      <c r="D244" s="163">
        <v>35130</v>
      </c>
      <c r="E244" s="163">
        <v>-1354</v>
      </c>
      <c r="F244" s="163">
        <v>48328</v>
      </c>
      <c r="H244" s="163">
        <v>73633</v>
      </c>
      <c r="I244" s="163">
        <v>101888</v>
      </c>
      <c r="J244" s="163">
        <v>-60077</v>
      </c>
      <c r="K244" s="163">
        <v>115444</v>
      </c>
    </row>
    <row r="245" spans="1:11">
      <c r="A245" s="173" t="s">
        <v>538</v>
      </c>
      <c r="B245" s="162" t="s">
        <v>69</v>
      </c>
      <c r="C245" s="163">
        <v>54439</v>
      </c>
      <c r="D245" s="163">
        <v>0</v>
      </c>
      <c r="E245" s="163">
        <v>0</v>
      </c>
      <c r="F245" s="163">
        <v>54439</v>
      </c>
      <c r="H245" s="163">
        <v>1384</v>
      </c>
      <c r="I245" s="163">
        <v>358</v>
      </c>
      <c r="J245" s="163">
        <v>0</v>
      </c>
      <c r="K245" s="163">
        <v>1742</v>
      </c>
    </row>
    <row r="246" spans="1:11">
      <c r="A246" s="173" t="s">
        <v>225</v>
      </c>
      <c r="B246" s="162" t="s">
        <v>70</v>
      </c>
      <c r="C246" s="163">
        <v>4108</v>
      </c>
      <c r="D246" s="163">
        <v>8547</v>
      </c>
      <c r="E246" s="163">
        <v>-2458</v>
      </c>
      <c r="F246" s="163">
        <v>10197</v>
      </c>
      <c r="H246" s="163">
        <v>4980</v>
      </c>
      <c r="I246" s="163">
        <v>30227</v>
      </c>
      <c r="J246" s="163">
        <v>-2073</v>
      </c>
      <c r="K246" s="163">
        <v>33134</v>
      </c>
    </row>
    <row r="247" spans="1:11">
      <c r="A247" s="173" t="s">
        <v>219</v>
      </c>
      <c r="B247" s="162" t="s">
        <v>64</v>
      </c>
      <c r="C247" s="163">
        <v>34109</v>
      </c>
      <c r="D247" s="163">
        <v>4964</v>
      </c>
      <c r="E247" s="163">
        <v>0</v>
      </c>
      <c r="F247" s="163">
        <v>39073</v>
      </c>
      <c r="H247" s="163">
        <v>43611</v>
      </c>
      <c r="I247" s="163">
        <v>4147</v>
      </c>
      <c r="J247" s="163">
        <v>0</v>
      </c>
      <c r="K247" s="163">
        <v>47758</v>
      </c>
    </row>
    <row r="248" spans="1:11">
      <c r="A248" s="173" t="s">
        <v>220</v>
      </c>
      <c r="B248" s="162" t="s">
        <v>65</v>
      </c>
      <c r="C248" s="163">
        <v>3</v>
      </c>
      <c r="D248" s="163">
        <v>1</v>
      </c>
      <c r="E248" s="163">
        <v>0</v>
      </c>
      <c r="F248" s="163">
        <v>4</v>
      </c>
      <c r="H248" s="163">
        <v>3</v>
      </c>
      <c r="I248" s="163">
        <v>1</v>
      </c>
      <c r="J248" s="163">
        <v>0</v>
      </c>
      <c r="K248" s="163">
        <v>4</v>
      </c>
    </row>
    <row r="249" spans="1:11">
      <c r="A249" s="173" t="s">
        <v>539</v>
      </c>
      <c r="B249" s="162" t="s">
        <v>66</v>
      </c>
      <c r="C249" s="163">
        <v>160053</v>
      </c>
      <c r="D249" s="163">
        <v>942</v>
      </c>
      <c r="E249" s="163">
        <v>-102</v>
      </c>
      <c r="F249" s="163">
        <v>160893</v>
      </c>
      <c r="H249" s="163">
        <v>329369</v>
      </c>
      <c r="I249" s="163">
        <v>10602</v>
      </c>
      <c r="J249" s="163">
        <v>-17</v>
      </c>
      <c r="K249" s="163">
        <v>339954</v>
      </c>
    </row>
    <row r="250" spans="1:11">
      <c r="A250" s="172" t="s">
        <v>540</v>
      </c>
      <c r="B250" s="222" t="s">
        <v>525</v>
      </c>
      <c r="C250" s="227">
        <v>2058017</v>
      </c>
      <c r="D250" s="227">
        <v>113093</v>
      </c>
      <c r="E250" s="227">
        <v>-23680</v>
      </c>
      <c r="F250" s="227">
        <v>2147430</v>
      </c>
      <c r="H250" s="227">
        <v>2756921</v>
      </c>
      <c r="I250" s="227">
        <v>212740</v>
      </c>
      <c r="J250" s="227">
        <v>-79362</v>
      </c>
      <c r="K250" s="227">
        <v>2890299</v>
      </c>
    </row>
    <row r="251" spans="1:11">
      <c r="A251" s="158" t="s">
        <v>541</v>
      </c>
    </row>
    <row r="258" s="98" customFormat="1"/>
    <row r="259" s="98" customFormat="1"/>
    <row r="260" s="98" customFormat="1"/>
    <row r="261" s="98" customFormat="1"/>
    <row r="262" s="98" customFormat="1"/>
    <row r="263" s="98" customFormat="1"/>
    <row r="264" s="98" customFormat="1"/>
    <row r="265" s="98" customFormat="1"/>
    <row r="266" s="98" customFormat="1"/>
    <row r="267" s="98" customFormat="1"/>
    <row r="268" s="98" customFormat="1"/>
    <row r="269" s="98" customFormat="1"/>
    <row r="270" s="98" customFormat="1"/>
    <row r="271" s="98" customFormat="1"/>
    <row r="272" s="98" customFormat="1"/>
    <row r="273" s="98" customFormat="1"/>
    <row r="274" s="98" customFormat="1"/>
    <row r="275" s="98" customFormat="1"/>
    <row r="276" s="98" customFormat="1"/>
    <row r="277" s="98" customFormat="1"/>
    <row r="278" s="98" customFormat="1"/>
    <row r="279" s="98" customFormat="1"/>
    <row r="280" s="98" customFormat="1"/>
    <row r="281" s="98" customFormat="1"/>
    <row r="282" s="98" customFormat="1"/>
    <row r="283" s="98" customFormat="1"/>
    <row r="284" s="98" customFormat="1"/>
    <row r="285" s="98" customFormat="1"/>
    <row r="290" s="98" customFormat="1"/>
    <row r="291" s="98" customFormat="1"/>
    <row r="292" s="98" customFormat="1"/>
    <row r="293" s="98" customFormat="1"/>
    <row r="294" s="98" customFormat="1"/>
    <row r="295" s="98" customFormat="1"/>
    <row r="351" spans="13:13">
      <c r="M351" s="98">
        <v>1.42</v>
      </c>
    </row>
  </sheetData>
  <mergeCells count="24">
    <mergeCell ref="C221:F221"/>
    <mergeCell ref="H221:K221"/>
    <mergeCell ref="A222:A223"/>
    <mergeCell ref="B222:B223"/>
    <mergeCell ref="C222:C223"/>
    <mergeCell ref="D222:D223"/>
    <mergeCell ref="H222:H223"/>
    <mergeCell ref="I222:I223"/>
    <mergeCell ref="C193:F193"/>
    <mergeCell ref="H193:K193"/>
    <mergeCell ref="A194:A195"/>
    <mergeCell ref="B194:B195"/>
    <mergeCell ref="C194:C195"/>
    <mergeCell ref="D194:D195"/>
    <mergeCell ref="H194:H195"/>
    <mergeCell ref="I194:I195"/>
    <mergeCell ref="C166:F166"/>
    <mergeCell ref="H166:K166"/>
    <mergeCell ref="A167:A168"/>
    <mergeCell ref="B167:B168"/>
    <mergeCell ref="C167:C168"/>
    <mergeCell ref="D167:D168"/>
    <mergeCell ref="H167:H168"/>
    <mergeCell ref="I167:I168"/>
  </mergeCell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E2BD72-B3C2-408E-A5EB-8CF53E40BC51}">
  <sheetPr>
    <tabColor theme="5" tint="0.59999389629810485"/>
  </sheetPr>
  <dimension ref="A1:W351"/>
  <sheetViews>
    <sheetView zoomScaleNormal="100" workbookViewId="0"/>
  </sheetViews>
  <sheetFormatPr defaultColWidth="8.19921875" defaultRowHeight="13.8"/>
  <cols>
    <col min="1" max="1" width="50.19921875" style="139" customWidth="1"/>
    <col min="2" max="2" width="50" style="139" customWidth="1"/>
    <col min="3" max="6" width="12.19921875" style="98" customWidth="1"/>
    <col min="7" max="7" width="4.69921875" style="98" customWidth="1"/>
    <col min="8" max="11" width="12.19921875" style="98" customWidth="1"/>
    <col min="12" max="12" width="4.69921875" style="98" customWidth="1"/>
    <col min="13" max="16" width="12.19921875" style="98" customWidth="1"/>
    <col min="17" max="17" width="4.69921875" style="98" customWidth="1"/>
    <col min="18" max="21" width="12.19921875" style="98" customWidth="1"/>
    <col min="22" max="16384" width="8.19921875" style="98"/>
  </cols>
  <sheetData>
    <row r="1" spans="1:4">
      <c r="A1" s="138" t="s">
        <v>812</v>
      </c>
      <c r="B1" s="98"/>
    </row>
    <row r="2" spans="1:4">
      <c r="A2" s="138" t="s">
        <v>816</v>
      </c>
      <c r="B2" s="98"/>
    </row>
    <row r="3" spans="1:4">
      <c r="A3" s="138"/>
    </row>
    <row r="4" spans="1:4">
      <c r="A4" s="138"/>
    </row>
    <row r="5" spans="1:4" ht="24">
      <c r="A5" s="133" t="s">
        <v>758</v>
      </c>
      <c r="B5" s="134" t="s">
        <v>432</v>
      </c>
    </row>
    <row r="6" spans="1:4" ht="20.399999999999999">
      <c r="A6" s="224" t="s">
        <v>404</v>
      </c>
      <c r="B6" s="224" t="s">
        <v>405</v>
      </c>
      <c r="C6" s="214" t="s">
        <v>815</v>
      </c>
      <c r="D6" s="214" t="s">
        <v>763</v>
      </c>
    </row>
    <row r="7" spans="1:4">
      <c r="A7" s="215" t="s">
        <v>151</v>
      </c>
      <c r="B7" s="215" t="s">
        <v>0</v>
      </c>
      <c r="C7" s="216">
        <v>197632</v>
      </c>
      <c r="D7" s="216">
        <v>192972</v>
      </c>
    </row>
    <row r="8" spans="1:4">
      <c r="A8" s="217" t="s">
        <v>152</v>
      </c>
      <c r="B8" s="217" t="s">
        <v>1</v>
      </c>
      <c r="C8" s="184">
        <v>145868</v>
      </c>
      <c r="D8" s="184">
        <v>137220</v>
      </c>
    </row>
    <row r="9" spans="1:4">
      <c r="A9" s="217" t="s">
        <v>153</v>
      </c>
      <c r="B9" s="217" t="s">
        <v>2</v>
      </c>
      <c r="C9" s="184">
        <v>387</v>
      </c>
      <c r="D9" s="184">
        <v>319</v>
      </c>
    </row>
    <row r="10" spans="1:4">
      <c r="A10" s="217" t="s">
        <v>154</v>
      </c>
      <c r="B10" s="217" t="s">
        <v>492</v>
      </c>
      <c r="C10" s="184">
        <v>51377</v>
      </c>
      <c r="D10" s="184">
        <v>55433</v>
      </c>
    </row>
    <row r="11" spans="1:4">
      <c r="A11" s="215" t="s">
        <v>631</v>
      </c>
      <c r="B11" s="215" t="s">
        <v>630</v>
      </c>
      <c r="C11" s="216">
        <v>62272</v>
      </c>
      <c r="D11" s="216">
        <v>47491</v>
      </c>
    </row>
    <row r="12" spans="1:4">
      <c r="A12" s="217" t="s">
        <v>156</v>
      </c>
      <c r="B12" s="217" t="s">
        <v>494</v>
      </c>
      <c r="C12" s="184">
        <v>23657</v>
      </c>
      <c r="D12" s="184">
        <v>7677</v>
      </c>
    </row>
    <row r="13" spans="1:4">
      <c r="A13" s="217" t="s">
        <v>687</v>
      </c>
      <c r="B13" s="217" t="s">
        <v>495</v>
      </c>
      <c r="C13" s="184">
        <v>38615</v>
      </c>
      <c r="D13" s="184">
        <v>39814</v>
      </c>
    </row>
    <row r="14" spans="1:4">
      <c r="A14" s="218" t="s">
        <v>158</v>
      </c>
      <c r="B14" s="218" t="s">
        <v>735</v>
      </c>
      <c r="C14" s="216">
        <v>135360</v>
      </c>
      <c r="D14" s="216">
        <v>145481</v>
      </c>
    </row>
    <row r="15" spans="1:4">
      <c r="A15" s="162" t="s">
        <v>160</v>
      </c>
      <c r="B15" s="162" t="s">
        <v>9</v>
      </c>
      <c r="C15" s="184">
        <v>62077</v>
      </c>
      <c r="D15" s="184">
        <v>34557</v>
      </c>
    </row>
    <row r="16" spans="1:4">
      <c r="A16" s="162" t="s">
        <v>161</v>
      </c>
      <c r="B16" s="162" t="s">
        <v>10</v>
      </c>
      <c r="C16" s="184">
        <v>30112</v>
      </c>
      <c r="D16" s="184">
        <v>11771</v>
      </c>
    </row>
    <row r="17" spans="1:8">
      <c r="A17" s="162" t="s">
        <v>159</v>
      </c>
      <c r="B17" s="162" t="s">
        <v>8</v>
      </c>
      <c r="C17" s="184">
        <v>1789</v>
      </c>
      <c r="D17" s="184">
        <v>2090</v>
      </c>
    </row>
    <row r="18" spans="1:8">
      <c r="A18" s="162" t="s">
        <v>162</v>
      </c>
      <c r="B18" s="162" t="s">
        <v>11</v>
      </c>
      <c r="C18" s="184">
        <v>1756</v>
      </c>
      <c r="D18" s="184">
        <v>3538</v>
      </c>
    </row>
    <row r="19" spans="1:8">
      <c r="A19" s="162" t="s">
        <v>688</v>
      </c>
      <c r="B19" s="162" t="s">
        <v>639</v>
      </c>
      <c r="C19" s="184">
        <v>-6</v>
      </c>
      <c r="D19" s="184">
        <v>-80</v>
      </c>
    </row>
    <row r="20" spans="1:8">
      <c r="A20" s="218" t="s">
        <v>163</v>
      </c>
      <c r="B20" s="218" t="s">
        <v>736</v>
      </c>
      <c r="C20" s="216">
        <v>43198</v>
      </c>
      <c r="D20" s="216">
        <v>97625</v>
      </c>
    </row>
    <row r="21" spans="1:8">
      <c r="A21" s="162" t="s">
        <v>164</v>
      </c>
      <c r="B21" s="162" t="s">
        <v>13</v>
      </c>
      <c r="C21" s="184">
        <v>10062</v>
      </c>
      <c r="D21" s="184">
        <v>3440</v>
      </c>
    </row>
    <row r="22" spans="1:8">
      <c r="A22" s="162" t="s">
        <v>165</v>
      </c>
      <c r="B22" s="162" t="s">
        <v>14</v>
      </c>
      <c r="C22" s="184">
        <v>16209</v>
      </c>
      <c r="D22" s="184">
        <v>107</v>
      </c>
    </row>
    <row r="23" spans="1:8">
      <c r="A23" s="218" t="s">
        <v>503</v>
      </c>
      <c r="B23" s="218" t="s">
        <v>737</v>
      </c>
      <c r="C23" s="216">
        <v>37051</v>
      </c>
      <c r="D23" s="216">
        <v>100958</v>
      </c>
    </row>
    <row r="24" spans="1:8">
      <c r="A24" s="162" t="s">
        <v>168</v>
      </c>
      <c r="B24" s="162" t="s">
        <v>17</v>
      </c>
      <c r="C24" s="184">
        <v>4564</v>
      </c>
      <c r="D24" s="184">
        <v>8979</v>
      </c>
    </row>
    <row r="25" spans="1:8">
      <c r="A25" s="218"/>
      <c r="B25" s="218"/>
      <c r="C25" s="216"/>
      <c r="D25" s="216"/>
    </row>
    <row r="26" spans="1:8">
      <c r="A26" s="218" t="s">
        <v>232</v>
      </c>
      <c r="B26" s="218" t="s">
        <v>738</v>
      </c>
      <c r="C26" s="216">
        <v>32487</v>
      </c>
      <c r="D26" s="216">
        <v>91979</v>
      </c>
    </row>
    <row r="27" spans="1:8">
      <c r="A27" s="162"/>
      <c r="B27" s="162"/>
      <c r="C27" s="184"/>
      <c r="D27" s="184"/>
    </row>
    <row r="28" spans="1:8">
      <c r="A28" s="218" t="s">
        <v>505</v>
      </c>
      <c r="B28" s="218" t="s">
        <v>739</v>
      </c>
      <c r="C28" s="216">
        <v>32487</v>
      </c>
      <c r="D28" s="216">
        <v>91979</v>
      </c>
    </row>
    <row r="29" spans="1:8">
      <c r="B29" s="147"/>
      <c r="C29" s="148"/>
      <c r="E29" s="196"/>
      <c r="H29" s="196"/>
    </row>
    <row r="30" spans="1:8">
      <c r="B30" s="149"/>
      <c r="C30" s="150"/>
    </row>
    <row r="31" spans="1:8">
      <c r="A31" s="228" t="s">
        <v>175</v>
      </c>
      <c r="B31" s="228" t="s">
        <v>740</v>
      </c>
      <c r="C31" s="229"/>
      <c r="D31" s="229"/>
    </row>
    <row r="32" spans="1:8">
      <c r="A32" s="153" t="s">
        <v>176</v>
      </c>
      <c r="B32" s="153" t="s">
        <v>23</v>
      </c>
      <c r="C32" s="230">
        <v>0.32243991288233043</v>
      </c>
      <c r="D32" s="230">
        <v>0.95691843528922182</v>
      </c>
    </row>
    <row r="33" spans="1:5">
      <c r="A33" s="231" t="s">
        <v>177</v>
      </c>
      <c r="B33" s="231" t="s">
        <v>24</v>
      </c>
      <c r="C33" s="230">
        <v>0.32275462971036806</v>
      </c>
      <c r="D33" s="230">
        <v>0.91225477555392454</v>
      </c>
    </row>
    <row r="34" spans="1:5">
      <c r="A34" s="138"/>
    </row>
    <row r="36" spans="1:5">
      <c r="A36" s="228" t="s">
        <v>232</v>
      </c>
      <c r="B36" s="228" t="s">
        <v>738</v>
      </c>
      <c r="C36" s="216">
        <v>32487</v>
      </c>
      <c r="D36" s="216">
        <v>91979</v>
      </c>
    </row>
    <row r="37" spans="1:5">
      <c r="A37" s="155" t="s">
        <v>510</v>
      </c>
      <c r="B37" s="155" t="s">
        <v>513</v>
      </c>
      <c r="C37" s="219">
        <v>282</v>
      </c>
      <c r="D37" s="219">
        <v>594</v>
      </c>
    </row>
    <row r="38" spans="1:5">
      <c r="A38" s="157" t="s">
        <v>315</v>
      </c>
      <c r="B38" s="157" t="s">
        <v>640</v>
      </c>
      <c r="C38" s="184">
        <v>98</v>
      </c>
      <c r="D38" s="184">
        <v>594</v>
      </c>
    </row>
    <row r="39" spans="1:5">
      <c r="A39" s="241" t="s">
        <v>782</v>
      </c>
      <c r="B39" s="157" t="s">
        <v>778</v>
      </c>
      <c r="C39" s="184">
        <v>184</v>
      </c>
      <c r="D39" s="184">
        <v>0</v>
      </c>
    </row>
    <row r="40" spans="1:5">
      <c r="A40" s="241" t="s">
        <v>316</v>
      </c>
      <c r="B40" s="157" t="s">
        <v>308</v>
      </c>
      <c r="C40" s="184"/>
      <c r="D40" s="184"/>
    </row>
    <row r="41" spans="1:5">
      <c r="A41" s="157" t="s">
        <v>511</v>
      </c>
      <c r="B41" s="157" t="s">
        <v>515</v>
      </c>
      <c r="C41" s="184"/>
      <c r="D41" s="184"/>
    </row>
    <row r="42" spans="1:5">
      <c r="A42" s="228" t="s">
        <v>312</v>
      </c>
      <c r="B42" s="228" t="s">
        <v>516</v>
      </c>
      <c r="C42" s="216">
        <v>32769</v>
      </c>
      <c r="D42" s="216">
        <v>92573</v>
      </c>
    </row>
    <row r="43" spans="1:5">
      <c r="A43" s="157" t="s">
        <v>689</v>
      </c>
      <c r="B43" s="157" t="s">
        <v>480</v>
      </c>
      <c r="C43" s="184"/>
      <c r="D43" s="184"/>
    </row>
    <row r="44" spans="1:5" ht="24">
      <c r="A44" s="228" t="s">
        <v>512</v>
      </c>
      <c r="B44" s="228" t="s">
        <v>697</v>
      </c>
      <c r="C44" s="216">
        <v>32769</v>
      </c>
      <c r="D44" s="216">
        <v>92573</v>
      </c>
    </row>
    <row r="45" spans="1:5">
      <c r="A45" s="158"/>
    </row>
    <row r="47" spans="1:5" ht="24">
      <c r="A47" s="133" t="s">
        <v>759</v>
      </c>
      <c r="B47" s="133" t="s">
        <v>434</v>
      </c>
      <c r="E47" s="196"/>
    </row>
    <row r="48" spans="1:5">
      <c r="A48" s="224" t="s">
        <v>203</v>
      </c>
      <c r="B48" s="224" t="s">
        <v>73</v>
      </c>
      <c r="C48" s="220">
        <v>44286</v>
      </c>
      <c r="D48" s="220" t="s">
        <v>813</v>
      </c>
      <c r="E48" s="220">
        <v>43921</v>
      </c>
    </row>
    <row r="49" spans="1:5">
      <c r="A49" s="232" t="s">
        <v>526</v>
      </c>
      <c r="B49" s="232" t="s">
        <v>488</v>
      </c>
      <c r="C49" s="233">
        <v>904556</v>
      </c>
      <c r="D49" s="233">
        <v>759999</v>
      </c>
      <c r="E49" s="233">
        <v>727765</v>
      </c>
    </row>
    <row r="50" spans="1:5">
      <c r="A50" s="162" t="s">
        <v>182</v>
      </c>
      <c r="B50" s="162" t="s">
        <v>27</v>
      </c>
      <c r="C50" s="163">
        <v>108734</v>
      </c>
      <c r="D50" s="163">
        <v>105349</v>
      </c>
      <c r="E50" s="163">
        <v>105947</v>
      </c>
    </row>
    <row r="51" spans="1:5">
      <c r="A51" s="162" t="s">
        <v>527</v>
      </c>
      <c r="B51" s="162" t="s">
        <v>475</v>
      </c>
      <c r="C51" s="163">
        <v>59126</v>
      </c>
      <c r="D51" s="163">
        <v>59790</v>
      </c>
      <c r="E51" s="163">
        <v>59533</v>
      </c>
    </row>
    <row r="52" spans="1:5">
      <c r="A52" s="162" t="s">
        <v>528</v>
      </c>
      <c r="B52" s="162" t="s">
        <v>416</v>
      </c>
      <c r="C52" s="163">
        <v>388833</v>
      </c>
      <c r="D52" s="163">
        <v>406798</v>
      </c>
      <c r="E52" s="163">
        <v>435784</v>
      </c>
    </row>
    <row r="53" spans="1:5">
      <c r="A53" s="162" t="s">
        <v>184</v>
      </c>
      <c r="B53" s="162" t="s">
        <v>29</v>
      </c>
      <c r="C53" s="163">
        <v>56438</v>
      </c>
      <c r="D53" s="163">
        <v>56438</v>
      </c>
      <c r="E53" s="163">
        <v>56438</v>
      </c>
    </row>
    <row r="54" spans="1:5">
      <c r="A54" s="162" t="s">
        <v>679</v>
      </c>
      <c r="B54" s="162" t="s">
        <v>30</v>
      </c>
      <c r="C54" s="163">
        <v>49602</v>
      </c>
      <c r="D54" s="163">
        <v>48841</v>
      </c>
      <c r="E54" s="163">
        <v>46402</v>
      </c>
    </row>
    <row r="55" spans="1:5">
      <c r="A55" s="162" t="s">
        <v>680</v>
      </c>
      <c r="B55" s="162" t="s">
        <v>674</v>
      </c>
      <c r="C55" s="163">
        <v>0</v>
      </c>
      <c r="D55" s="163">
        <v>0</v>
      </c>
      <c r="E55" s="163">
        <v>0</v>
      </c>
    </row>
    <row r="56" spans="1:5">
      <c r="A56" s="162" t="s">
        <v>187</v>
      </c>
      <c r="B56" s="162" t="s">
        <v>632</v>
      </c>
      <c r="C56" s="163">
        <v>8234</v>
      </c>
      <c r="D56" s="163">
        <v>8195</v>
      </c>
      <c r="E56" s="163">
        <v>8099</v>
      </c>
    </row>
    <row r="57" spans="1:5">
      <c r="A57" s="162" t="s">
        <v>189</v>
      </c>
      <c r="B57" s="162" t="s">
        <v>34</v>
      </c>
      <c r="C57" s="163">
        <v>150554</v>
      </c>
      <c r="D57" s="163">
        <v>51588</v>
      </c>
      <c r="E57" s="163">
        <v>0</v>
      </c>
    </row>
    <row r="58" spans="1:5">
      <c r="A58" s="162" t="s">
        <v>199</v>
      </c>
      <c r="B58" s="162" t="s">
        <v>44</v>
      </c>
      <c r="C58" s="163">
        <v>11860</v>
      </c>
      <c r="D58" s="163">
        <v>11676</v>
      </c>
      <c r="E58" s="163">
        <v>15143</v>
      </c>
    </row>
    <row r="59" spans="1:5">
      <c r="A59" s="162" t="s">
        <v>529</v>
      </c>
      <c r="B59" s="162" t="s">
        <v>35</v>
      </c>
      <c r="C59" s="163">
        <v>70836</v>
      </c>
      <c r="D59" s="163">
        <v>11003</v>
      </c>
      <c r="E59" s="163">
        <v>0</v>
      </c>
    </row>
    <row r="60" spans="1:5">
      <c r="A60" s="162" t="s">
        <v>196</v>
      </c>
      <c r="B60" s="162" t="s">
        <v>490</v>
      </c>
      <c r="C60" s="163">
        <v>339</v>
      </c>
      <c r="D60" s="163">
        <v>321</v>
      </c>
      <c r="E60" s="163">
        <v>419</v>
      </c>
    </row>
    <row r="61" spans="1:5">
      <c r="A61" s="232" t="s">
        <v>530</v>
      </c>
      <c r="B61" s="232" t="s">
        <v>489</v>
      </c>
      <c r="C61" s="233">
        <v>1982501</v>
      </c>
      <c r="D61" s="233">
        <v>2130300</v>
      </c>
      <c r="E61" s="233">
        <v>796947</v>
      </c>
    </row>
    <row r="62" spans="1:5">
      <c r="A62" s="162" t="s">
        <v>193</v>
      </c>
      <c r="B62" s="162" t="s">
        <v>38</v>
      </c>
      <c r="C62" s="163">
        <v>15902</v>
      </c>
      <c r="D62" s="163">
        <v>6957</v>
      </c>
      <c r="E62" s="163">
        <v>22874</v>
      </c>
    </row>
    <row r="63" spans="1:5">
      <c r="A63" s="162" t="s">
        <v>194</v>
      </c>
      <c r="B63" s="162" t="s">
        <v>39</v>
      </c>
      <c r="C63" s="163">
        <v>52175</v>
      </c>
      <c r="D63" s="163">
        <v>1205603</v>
      </c>
      <c r="E63" s="163">
        <v>76658</v>
      </c>
    </row>
    <row r="64" spans="1:5">
      <c r="A64" s="162" t="s">
        <v>531</v>
      </c>
      <c r="B64" s="162" t="s">
        <v>40</v>
      </c>
      <c r="C64" s="163">
        <v>0</v>
      </c>
      <c r="D64" s="163">
        <v>0</v>
      </c>
      <c r="E64" s="163">
        <v>17245</v>
      </c>
    </row>
    <row r="65" spans="1:5">
      <c r="A65" s="162" t="s">
        <v>196</v>
      </c>
      <c r="B65" s="162" t="s">
        <v>490</v>
      </c>
      <c r="C65" s="163">
        <v>132272</v>
      </c>
      <c r="D65" s="163">
        <v>70210</v>
      </c>
      <c r="E65" s="163">
        <v>46380</v>
      </c>
    </row>
    <row r="66" spans="1:5">
      <c r="A66" s="162" t="s">
        <v>189</v>
      </c>
      <c r="B66" s="162" t="s">
        <v>34</v>
      </c>
      <c r="C66" s="163">
        <v>220090</v>
      </c>
      <c r="D66" s="163">
        <v>106444</v>
      </c>
      <c r="E66" s="163">
        <v>0</v>
      </c>
    </row>
    <row r="67" spans="1:5">
      <c r="A67" s="162" t="s">
        <v>199</v>
      </c>
      <c r="B67" s="162" t="s">
        <v>44</v>
      </c>
      <c r="C67" s="163">
        <v>10827</v>
      </c>
      <c r="D67" s="163">
        <v>13383</v>
      </c>
      <c r="E67" s="163">
        <v>23470</v>
      </c>
    </row>
    <row r="68" spans="1:5">
      <c r="A68" s="234" t="s">
        <v>200</v>
      </c>
      <c r="B68" s="234" t="s">
        <v>482</v>
      </c>
      <c r="C68" s="163">
        <v>1551162</v>
      </c>
      <c r="D68" s="163">
        <v>563335</v>
      </c>
      <c r="E68" s="163">
        <v>145590</v>
      </c>
    </row>
    <row r="69" spans="1:5">
      <c r="A69" s="162" t="s">
        <v>486</v>
      </c>
      <c r="B69" s="162" t="s">
        <v>483</v>
      </c>
      <c r="C69" s="163">
        <v>73</v>
      </c>
      <c r="D69" s="163">
        <v>164368</v>
      </c>
      <c r="E69" s="163">
        <v>464730</v>
      </c>
    </row>
    <row r="70" spans="1:5">
      <c r="A70" s="162" t="s">
        <v>681</v>
      </c>
      <c r="B70" s="162" t="s">
        <v>675</v>
      </c>
      <c r="C70" s="163">
        <v>0</v>
      </c>
      <c r="D70" s="163">
        <v>0</v>
      </c>
      <c r="E70" s="163">
        <v>0</v>
      </c>
    </row>
    <row r="71" spans="1:5">
      <c r="A71" s="232" t="s">
        <v>532</v>
      </c>
      <c r="B71" s="232" t="s">
        <v>491</v>
      </c>
      <c r="C71" s="233">
        <v>2887057</v>
      </c>
      <c r="D71" s="233">
        <v>2890299</v>
      </c>
      <c r="E71" s="233">
        <v>1524712</v>
      </c>
    </row>
    <row r="72" spans="1:5">
      <c r="C72" s="166"/>
      <c r="D72" s="166"/>
      <c r="E72" s="166"/>
    </row>
    <row r="73" spans="1:5">
      <c r="A73" s="224" t="s">
        <v>229</v>
      </c>
      <c r="B73" s="224" t="s">
        <v>48</v>
      </c>
      <c r="C73" s="220">
        <v>44286</v>
      </c>
      <c r="D73" s="220" t="s">
        <v>813</v>
      </c>
      <c r="E73" s="220" t="s">
        <v>814</v>
      </c>
    </row>
    <row r="74" spans="1:5">
      <c r="A74" s="232" t="s">
        <v>533</v>
      </c>
      <c r="B74" s="232" t="s">
        <v>518</v>
      </c>
      <c r="C74" s="233">
        <v>2227530</v>
      </c>
      <c r="D74" s="233">
        <v>2183177</v>
      </c>
      <c r="E74" s="233">
        <v>1202221</v>
      </c>
    </row>
    <row r="75" spans="1:5">
      <c r="A75" s="232" t="s">
        <v>690</v>
      </c>
      <c r="B75" s="232" t="s">
        <v>50</v>
      </c>
      <c r="C75" s="233">
        <v>2227530</v>
      </c>
      <c r="D75" s="233">
        <v>2183177</v>
      </c>
      <c r="E75" s="233">
        <v>1202221</v>
      </c>
    </row>
    <row r="76" spans="1:5">
      <c r="A76" s="162" t="s">
        <v>206</v>
      </c>
      <c r="B76" s="162" t="s">
        <v>51</v>
      </c>
      <c r="C76" s="163">
        <v>100739</v>
      </c>
      <c r="D76" s="163">
        <v>100655</v>
      </c>
      <c r="E76" s="163">
        <v>96120</v>
      </c>
    </row>
    <row r="77" spans="1:5">
      <c r="A77" s="162" t="s">
        <v>470</v>
      </c>
      <c r="B77" s="162" t="s">
        <v>519</v>
      </c>
      <c r="C77" s="163">
        <v>775720</v>
      </c>
      <c r="D77" s="163">
        <v>774851</v>
      </c>
      <c r="E77" s="163">
        <v>777090</v>
      </c>
    </row>
    <row r="78" spans="1:5">
      <c r="A78" s="162" t="s">
        <v>802</v>
      </c>
      <c r="B78" s="162" t="s">
        <v>803</v>
      </c>
      <c r="C78" s="163">
        <v>115909</v>
      </c>
      <c r="D78" s="163">
        <v>113844</v>
      </c>
      <c r="E78" s="163">
        <v>3861</v>
      </c>
    </row>
    <row r="79" spans="1:5">
      <c r="A79" s="162" t="s">
        <v>209</v>
      </c>
      <c r="B79" s="162" t="s">
        <v>54</v>
      </c>
      <c r="C79" s="163">
        <v>54297</v>
      </c>
      <c r="D79" s="163">
        <v>45547</v>
      </c>
      <c r="E79" s="163">
        <v>58654</v>
      </c>
    </row>
    <row r="80" spans="1:5">
      <c r="A80" s="162" t="s">
        <v>210</v>
      </c>
      <c r="B80" s="162" t="s">
        <v>520</v>
      </c>
      <c r="C80" s="163">
        <v>1189</v>
      </c>
      <c r="D80" s="163">
        <v>1091</v>
      </c>
      <c r="E80" s="163">
        <v>1492</v>
      </c>
    </row>
    <row r="81" spans="1:5">
      <c r="A81" s="162" t="s">
        <v>211</v>
      </c>
      <c r="B81" s="162" t="s">
        <v>56</v>
      </c>
      <c r="C81" s="163">
        <v>1147189</v>
      </c>
      <c r="D81" s="163">
        <v>-2959</v>
      </c>
      <c r="E81" s="163">
        <v>173025</v>
      </c>
    </row>
    <row r="82" spans="1:5">
      <c r="A82" s="162" t="s">
        <v>212</v>
      </c>
      <c r="B82" s="162" t="s">
        <v>57</v>
      </c>
      <c r="C82" s="163">
        <v>32487</v>
      </c>
      <c r="D82" s="163">
        <v>1150148</v>
      </c>
      <c r="E82" s="163">
        <v>91979</v>
      </c>
    </row>
    <row r="83" spans="1:5">
      <c r="A83" s="215" t="s">
        <v>535</v>
      </c>
      <c r="B83" s="215" t="s">
        <v>58</v>
      </c>
      <c r="C83" s="221"/>
      <c r="D83" s="221"/>
      <c r="E83" s="221"/>
    </row>
    <row r="84" spans="1:5">
      <c r="A84" s="232" t="s">
        <v>536</v>
      </c>
      <c r="B84" s="232" t="s">
        <v>521</v>
      </c>
      <c r="C84" s="233">
        <v>19893</v>
      </c>
      <c r="D84" s="233">
        <v>166153</v>
      </c>
      <c r="E84" s="233">
        <v>23090</v>
      </c>
    </row>
    <row r="85" spans="1:5">
      <c r="A85" s="162" t="s">
        <v>216</v>
      </c>
      <c r="B85" s="162" t="s">
        <v>61</v>
      </c>
      <c r="C85" s="163">
        <v>15422</v>
      </c>
      <c r="D85" s="163">
        <v>16006</v>
      </c>
      <c r="E85" s="163">
        <v>17821</v>
      </c>
    </row>
    <row r="86" spans="1:5">
      <c r="A86" s="162" t="s">
        <v>811</v>
      </c>
      <c r="B86" s="162" t="s">
        <v>62</v>
      </c>
      <c r="C86" s="163">
        <v>3113</v>
      </c>
      <c r="D86" s="163">
        <v>3173</v>
      </c>
      <c r="E86" s="163">
        <v>3280</v>
      </c>
    </row>
    <row r="87" spans="1:5">
      <c r="A87" s="162" t="s">
        <v>218</v>
      </c>
      <c r="B87" s="162" t="s">
        <v>63</v>
      </c>
      <c r="C87" s="163">
        <v>0</v>
      </c>
      <c r="D87" s="163">
        <v>0</v>
      </c>
      <c r="E87" s="163">
        <v>859</v>
      </c>
    </row>
    <row r="88" spans="1:5">
      <c r="A88" s="162" t="s">
        <v>219</v>
      </c>
      <c r="B88" s="162" t="s">
        <v>64</v>
      </c>
      <c r="C88" s="163">
        <v>960</v>
      </c>
      <c r="D88" s="163">
        <v>963</v>
      </c>
      <c r="E88" s="163">
        <v>362</v>
      </c>
    </row>
    <row r="89" spans="1:5">
      <c r="A89" s="162" t="s">
        <v>220</v>
      </c>
      <c r="B89" s="162" t="s">
        <v>522</v>
      </c>
      <c r="C89" s="163">
        <v>398</v>
      </c>
      <c r="D89" s="163">
        <v>398</v>
      </c>
      <c r="E89" s="163">
        <v>255</v>
      </c>
    </row>
    <row r="90" spans="1:5">
      <c r="A90" s="162" t="s">
        <v>539</v>
      </c>
      <c r="B90" s="162" t="s">
        <v>66</v>
      </c>
      <c r="C90" s="163">
        <v>0</v>
      </c>
      <c r="D90" s="163">
        <v>145613</v>
      </c>
      <c r="E90" s="163">
        <v>513</v>
      </c>
    </row>
    <row r="91" spans="1:5">
      <c r="A91" s="232" t="s">
        <v>537</v>
      </c>
      <c r="B91" s="232" t="s">
        <v>523</v>
      </c>
      <c r="C91" s="233">
        <v>639634</v>
      </c>
      <c r="D91" s="233">
        <v>540969</v>
      </c>
      <c r="E91" s="233">
        <v>299401</v>
      </c>
    </row>
    <row r="92" spans="1:5">
      <c r="A92" s="162" t="s">
        <v>215</v>
      </c>
      <c r="B92" s="162" t="s">
        <v>60</v>
      </c>
      <c r="C92" s="163">
        <v>0</v>
      </c>
      <c r="D92" s="163">
        <v>0</v>
      </c>
      <c r="E92" s="163">
        <v>0</v>
      </c>
    </row>
    <row r="93" spans="1:5">
      <c r="A93" s="162" t="s">
        <v>216</v>
      </c>
      <c r="B93" s="162" t="s">
        <v>61</v>
      </c>
      <c r="C93" s="163">
        <v>7988</v>
      </c>
      <c r="D93" s="163">
        <v>2933</v>
      </c>
      <c r="E93" s="163">
        <v>2352</v>
      </c>
    </row>
    <row r="94" spans="1:5">
      <c r="A94" s="162" t="s">
        <v>223</v>
      </c>
      <c r="B94" s="162" t="s">
        <v>68</v>
      </c>
      <c r="C94" s="163">
        <v>133560</v>
      </c>
      <c r="D94" s="163">
        <v>115444</v>
      </c>
      <c r="E94" s="163">
        <v>50742</v>
      </c>
    </row>
    <row r="95" spans="1:5">
      <c r="A95" s="162" t="s">
        <v>538</v>
      </c>
      <c r="B95" s="162" t="s">
        <v>69</v>
      </c>
      <c r="C95" s="163">
        <v>67750</v>
      </c>
      <c r="D95" s="163">
        <v>1742</v>
      </c>
      <c r="E95" s="163">
        <v>173</v>
      </c>
    </row>
    <row r="96" spans="1:5">
      <c r="A96" s="162" t="s">
        <v>225</v>
      </c>
      <c r="B96" s="162" t="s">
        <v>524</v>
      </c>
      <c r="C96" s="163">
        <v>8486</v>
      </c>
      <c r="D96" s="163">
        <v>33134</v>
      </c>
      <c r="E96" s="163">
        <v>7889</v>
      </c>
    </row>
    <row r="97" spans="1:5">
      <c r="A97" s="162" t="s">
        <v>219</v>
      </c>
      <c r="B97" s="162" t="s">
        <v>64</v>
      </c>
      <c r="C97" s="163">
        <v>41477</v>
      </c>
      <c r="D97" s="163">
        <v>47758</v>
      </c>
      <c r="E97" s="163">
        <v>183961</v>
      </c>
    </row>
    <row r="98" spans="1:5">
      <c r="A98" s="162" t="s">
        <v>220</v>
      </c>
      <c r="B98" s="162" t="s">
        <v>522</v>
      </c>
      <c r="C98" s="163">
        <v>4</v>
      </c>
      <c r="D98" s="163">
        <v>4</v>
      </c>
      <c r="E98" s="163">
        <v>2</v>
      </c>
    </row>
    <row r="99" spans="1:5">
      <c r="A99" s="162" t="s">
        <v>539</v>
      </c>
      <c r="B99" s="162" t="s">
        <v>66</v>
      </c>
      <c r="C99" s="163">
        <v>380369</v>
      </c>
      <c r="D99" s="163">
        <v>339954</v>
      </c>
      <c r="E99" s="163">
        <v>54282</v>
      </c>
    </row>
    <row r="100" spans="1:5">
      <c r="A100" s="232" t="s">
        <v>540</v>
      </c>
      <c r="B100" s="232" t="s">
        <v>525</v>
      </c>
      <c r="C100" s="233">
        <v>2887057</v>
      </c>
      <c r="D100" s="233">
        <v>2890299</v>
      </c>
      <c r="E100" s="233">
        <v>1524712</v>
      </c>
    </row>
    <row r="101" spans="1:5">
      <c r="A101" s="158" t="s">
        <v>541</v>
      </c>
    </row>
    <row r="103" spans="1:5" ht="24">
      <c r="A103" s="133" t="s">
        <v>760</v>
      </c>
      <c r="B103" s="133" t="s">
        <v>436</v>
      </c>
      <c r="E103" s="196"/>
    </row>
    <row r="104" spans="1:5" ht="20.399999999999999">
      <c r="A104" s="224" t="s">
        <v>280</v>
      </c>
      <c r="B104" s="224" t="s">
        <v>119</v>
      </c>
      <c r="C104" s="214" t="s">
        <v>815</v>
      </c>
      <c r="D104" s="214" t="s">
        <v>763</v>
      </c>
    </row>
    <row r="105" spans="1:5">
      <c r="A105" s="222" t="s">
        <v>542</v>
      </c>
      <c r="B105" s="222" t="s">
        <v>74</v>
      </c>
      <c r="C105" s="5"/>
      <c r="D105" s="5"/>
    </row>
    <row r="106" spans="1:5">
      <c r="A106" s="223" t="s">
        <v>543</v>
      </c>
      <c r="B106" s="223" t="s">
        <v>738</v>
      </c>
      <c r="C106" s="5">
        <v>32487</v>
      </c>
      <c r="D106" s="5">
        <v>91979</v>
      </c>
    </row>
    <row r="107" spans="1:5">
      <c r="A107" s="223" t="s">
        <v>233</v>
      </c>
      <c r="B107" s="223" t="s">
        <v>75</v>
      </c>
      <c r="C107" s="5">
        <v>1029681</v>
      </c>
      <c r="D107" s="5">
        <v>94177</v>
      </c>
    </row>
    <row r="108" spans="1:5">
      <c r="A108" s="170" t="s">
        <v>746</v>
      </c>
      <c r="B108" s="170" t="s">
        <v>745</v>
      </c>
      <c r="C108" s="168">
        <v>4490</v>
      </c>
      <c r="D108" s="168">
        <v>1906</v>
      </c>
    </row>
    <row r="109" spans="1:5">
      <c r="A109" s="170" t="s">
        <v>804</v>
      </c>
      <c r="B109" s="170" t="s">
        <v>684</v>
      </c>
      <c r="C109" s="168">
        <v>23319</v>
      </c>
      <c r="D109" s="168">
        <v>7291</v>
      </c>
    </row>
    <row r="110" spans="1:5">
      <c r="A110" s="170" t="s">
        <v>774</v>
      </c>
      <c r="B110" s="170" t="s">
        <v>817</v>
      </c>
      <c r="C110" s="168">
        <v>-8975</v>
      </c>
      <c r="D110" s="168">
        <v>0</v>
      </c>
    </row>
    <row r="111" spans="1:5">
      <c r="A111" s="170" t="s">
        <v>546</v>
      </c>
      <c r="B111" s="170" t="s">
        <v>78</v>
      </c>
      <c r="C111" s="168">
        <v>32</v>
      </c>
      <c r="D111" s="168">
        <v>-2488</v>
      </c>
    </row>
    <row r="112" spans="1:5">
      <c r="A112" s="170" t="s">
        <v>547</v>
      </c>
      <c r="B112" s="170" t="s">
        <v>564</v>
      </c>
      <c r="C112" s="168">
        <v>12215</v>
      </c>
      <c r="D112" s="168">
        <v>-12</v>
      </c>
    </row>
    <row r="113" spans="1:13">
      <c r="A113" s="170" t="s">
        <v>237</v>
      </c>
      <c r="B113" s="170" t="s">
        <v>80</v>
      </c>
      <c r="C113" s="168">
        <v>-81400</v>
      </c>
      <c r="D113" s="168">
        <v>9802</v>
      </c>
    </row>
    <row r="114" spans="1:13">
      <c r="A114" s="170" t="s">
        <v>238</v>
      </c>
      <c r="B114" s="170" t="s">
        <v>81</v>
      </c>
      <c r="C114" s="168">
        <v>-8945</v>
      </c>
      <c r="D114" s="168">
        <v>-10012</v>
      </c>
    </row>
    <row r="115" spans="1:13">
      <c r="A115" s="170" t="s">
        <v>239</v>
      </c>
      <c r="B115" s="170" t="s">
        <v>82</v>
      </c>
      <c r="C115" s="168">
        <v>1091367</v>
      </c>
      <c r="D115" s="168">
        <v>73052</v>
      </c>
    </row>
    <row r="116" spans="1:13">
      <c r="A116" s="170" t="s">
        <v>240</v>
      </c>
      <c r="B116" s="170" t="s">
        <v>565</v>
      </c>
      <c r="C116" s="168">
        <v>-7824</v>
      </c>
      <c r="D116" s="168">
        <v>-12460</v>
      </c>
    </row>
    <row r="117" spans="1:13">
      <c r="A117" s="170" t="s">
        <v>241</v>
      </c>
      <c r="B117" s="170" t="s">
        <v>566</v>
      </c>
      <c r="C117" s="168">
        <v>-3968</v>
      </c>
      <c r="D117" s="168">
        <v>22189</v>
      </c>
    </row>
    <row r="118" spans="1:13">
      <c r="A118" s="170" t="s">
        <v>242</v>
      </c>
      <c r="B118" s="170" t="s">
        <v>84</v>
      </c>
      <c r="C118" s="168">
        <v>9370</v>
      </c>
      <c r="D118" s="168">
        <v>4909</v>
      </c>
    </row>
    <row r="119" spans="1:13">
      <c r="A119" s="223" t="s">
        <v>548</v>
      </c>
      <c r="B119" s="223" t="s">
        <v>85</v>
      </c>
      <c r="C119" s="5">
        <v>1062168</v>
      </c>
      <c r="D119" s="5">
        <v>186156</v>
      </c>
    </row>
    <row r="120" spans="1:13">
      <c r="A120" s="170" t="s">
        <v>691</v>
      </c>
      <c r="B120" s="170" t="s">
        <v>747</v>
      </c>
      <c r="C120" s="168">
        <v>4561</v>
      </c>
      <c r="D120" s="168">
        <v>8979</v>
      </c>
    </row>
    <row r="121" spans="1:13">
      <c r="A121" s="170" t="s">
        <v>787</v>
      </c>
      <c r="B121" s="170" t="s">
        <v>788</v>
      </c>
      <c r="C121" s="168">
        <v>3</v>
      </c>
      <c r="D121" s="168">
        <v>0</v>
      </c>
    </row>
    <row r="122" spans="1:13">
      <c r="A122" s="170" t="s">
        <v>749</v>
      </c>
      <c r="B122" s="170" t="s">
        <v>748</v>
      </c>
      <c r="C122" s="168">
        <v>1568</v>
      </c>
      <c r="D122" s="168">
        <v>-7910</v>
      </c>
    </row>
    <row r="123" spans="1:13">
      <c r="A123" s="222" t="s">
        <v>549</v>
      </c>
      <c r="B123" s="222" t="s">
        <v>569</v>
      </c>
      <c r="C123" s="5">
        <v>1068300</v>
      </c>
      <c r="D123" s="5">
        <v>187225</v>
      </c>
    </row>
    <row r="124" spans="1:13">
      <c r="A124" s="222" t="s">
        <v>248</v>
      </c>
      <c r="B124" s="222" t="s">
        <v>88</v>
      </c>
      <c r="C124" s="5"/>
      <c r="D124" s="5"/>
    </row>
    <row r="125" spans="1:13">
      <c r="A125" s="223" t="s">
        <v>249</v>
      </c>
      <c r="B125" s="223" t="s">
        <v>89</v>
      </c>
      <c r="C125" s="5">
        <v>197525</v>
      </c>
      <c r="D125" s="5">
        <v>246667</v>
      </c>
    </row>
    <row r="126" spans="1:13">
      <c r="A126" s="170" t="s">
        <v>692</v>
      </c>
      <c r="B126" s="170" t="s">
        <v>487</v>
      </c>
      <c r="C126" s="168">
        <v>0</v>
      </c>
      <c r="D126" s="168">
        <v>12</v>
      </c>
    </row>
    <row r="127" spans="1:13">
      <c r="A127" s="170" t="s">
        <v>657</v>
      </c>
      <c r="B127" s="170" t="s">
        <v>654</v>
      </c>
      <c r="C127" s="168">
        <v>0</v>
      </c>
      <c r="D127" s="168">
        <v>0</v>
      </c>
    </row>
    <row r="128" spans="1:13">
      <c r="A128" s="170" t="s">
        <v>710</v>
      </c>
      <c r="B128" s="170" t="s">
        <v>705</v>
      </c>
      <c r="C128" s="168">
        <v>0</v>
      </c>
      <c r="D128" s="168">
        <v>0</v>
      </c>
      <c r="M128" s="139"/>
    </row>
    <row r="129" spans="1:13">
      <c r="A129" s="170" t="s">
        <v>252</v>
      </c>
      <c r="B129" s="170" t="s">
        <v>92</v>
      </c>
      <c r="C129" s="168">
        <v>0</v>
      </c>
      <c r="D129" s="168">
        <v>0</v>
      </c>
      <c r="M129" s="139"/>
    </row>
    <row r="130" spans="1:13">
      <c r="A130" s="170" t="s">
        <v>693</v>
      </c>
      <c r="B130" s="170" t="s">
        <v>615</v>
      </c>
      <c r="C130" s="168">
        <v>164368</v>
      </c>
      <c r="D130" s="168">
        <v>244063</v>
      </c>
      <c r="M130" s="139"/>
    </row>
    <row r="131" spans="1:13">
      <c r="A131" s="170" t="s">
        <v>777</v>
      </c>
      <c r="B131" s="170" t="s">
        <v>789</v>
      </c>
      <c r="C131" s="168">
        <v>33097</v>
      </c>
      <c r="D131" s="168">
        <v>0</v>
      </c>
      <c r="M131" s="139"/>
    </row>
    <row r="132" spans="1:13">
      <c r="A132" s="170" t="s">
        <v>775</v>
      </c>
      <c r="B132" s="170" t="s">
        <v>779</v>
      </c>
      <c r="C132" s="168">
        <v>0</v>
      </c>
      <c r="D132" s="168">
        <v>0</v>
      </c>
      <c r="M132" s="139"/>
    </row>
    <row r="133" spans="1:13">
      <c r="A133" s="170" t="s">
        <v>790</v>
      </c>
      <c r="B133" s="170" t="s">
        <v>791</v>
      </c>
      <c r="C133" s="168">
        <v>0</v>
      </c>
      <c r="D133" s="168">
        <v>0</v>
      </c>
      <c r="M133" s="139"/>
    </row>
    <row r="134" spans="1:13">
      <c r="A134" s="170" t="s">
        <v>552</v>
      </c>
      <c r="B134" s="170" t="s">
        <v>792</v>
      </c>
      <c r="C134" s="168">
        <v>60</v>
      </c>
      <c r="D134" s="168">
        <v>2592</v>
      </c>
    </row>
    <row r="135" spans="1:13">
      <c r="A135" s="223" t="s">
        <v>255</v>
      </c>
      <c r="B135" s="223" t="s">
        <v>94</v>
      </c>
      <c r="C135" s="5">
        <v>279440</v>
      </c>
      <c r="D135" s="5">
        <v>336698</v>
      </c>
    </row>
    <row r="136" spans="1:13">
      <c r="A136" s="170" t="s">
        <v>553</v>
      </c>
      <c r="B136" s="170" t="s">
        <v>793</v>
      </c>
      <c r="C136" s="168">
        <v>7218</v>
      </c>
      <c r="D136" s="168">
        <v>5463</v>
      </c>
    </row>
    <row r="137" spans="1:13">
      <c r="A137" s="170" t="s">
        <v>528</v>
      </c>
      <c r="B137" s="170" t="s">
        <v>416</v>
      </c>
      <c r="C137" s="168">
        <v>29126</v>
      </c>
      <c r="D137" s="168">
        <v>54300</v>
      </c>
    </row>
    <row r="138" spans="1:13">
      <c r="A138" s="170" t="s">
        <v>658</v>
      </c>
      <c r="B138" s="170" t="s">
        <v>655</v>
      </c>
      <c r="C138" s="168">
        <v>0</v>
      </c>
      <c r="D138" s="168">
        <v>0</v>
      </c>
    </row>
    <row r="139" spans="1:13">
      <c r="A139" s="170" t="s">
        <v>701</v>
      </c>
      <c r="B139" s="170" t="s">
        <v>794</v>
      </c>
      <c r="C139" s="168">
        <v>41</v>
      </c>
      <c r="D139" s="168">
        <v>1037</v>
      </c>
    </row>
    <row r="140" spans="1:13">
      <c r="A140" s="170" t="s">
        <v>776</v>
      </c>
      <c r="B140" s="170" t="s">
        <v>780</v>
      </c>
      <c r="C140" s="168">
        <v>1540</v>
      </c>
      <c r="D140" s="168">
        <v>0</v>
      </c>
    </row>
    <row r="141" spans="1:13">
      <c r="A141" s="170" t="s">
        <v>694</v>
      </c>
      <c r="B141" s="170" t="s">
        <v>628</v>
      </c>
      <c r="C141" s="168">
        <v>0</v>
      </c>
      <c r="D141" s="168">
        <v>0</v>
      </c>
    </row>
    <row r="142" spans="1:13">
      <c r="A142" s="170" t="s">
        <v>682</v>
      </c>
      <c r="B142" s="170" t="s">
        <v>676</v>
      </c>
      <c r="C142" s="168">
        <v>0</v>
      </c>
      <c r="D142" s="168">
        <v>0</v>
      </c>
    </row>
    <row r="143" spans="1:13">
      <c r="A143" s="170" t="s">
        <v>695</v>
      </c>
      <c r="B143" s="170" t="s">
        <v>572</v>
      </c>
      <c r="C143" s="168">
        <v>73</v>
      </c>
      <c r="D143" s="168">
        <v>275898</v>
      </c>
    </row>
    <row r="144" spans="1:13">
      <c r="A144" s="170" t="s">
        <v>777</v>
      </c>
      <c r="B144" s="170" t="s">
        <v>781</v>
      </c>
      <c r="C144" s="168">
        <v>241442</v>
      </c>
      <c r="D144" s="168">
        <v>0</v>
      </c>
    </row>
    <row r="145" spans="1:16">
      <c r="A145" s="170" t="s">
        <v>259</v>
      </c>
      <c r="B145" s="170" t="s">
        <v>98</v>
      </c>
      <c r="C145" s="168">
        <v>0</v>
      </c>
      <c r="D145" s="168">
        <v>0</v>
      </c>
    </row>
    <row r="146" spans="1:16">
      <c r="A146" s="222" t="s">
        <v>555</v>
      </c>
      <c r="B146" s="222" t="s">
        <v>573</v>
      </c>
      <c r="C146" s="5">
        <v>-81915</v>
      </c>
      <c r="D146" s="5">
        <v>-90031</v>
      </c>
    </row>
    <row r="147" spans="1:16">
      <c r="A147" s="222" t="s">
        <v>261</v>
      </c>
      <c r="B147" s="222" t="s">
        <v>580</v>
      </c>
      <c r="C147" s="5"/>
      <c r="D147" s="5"/>
      <c r="P147" s="139"/>
    </row>
    <row r="148" spans="1:16">
      <c r="A148" s="223" t="s">
        <v>249</v>
      </c>
      <c r="B148" s="223" t="s">
        <v>89</v>
      </c>
      <c r="C148" s="5">
        <v>2159</v>
      </c>
      <c r="D148" s="5">
        <v>0</v>
      </c>
      <c r="P148" s="139"/>
    </row>
    <row r="149" spans="1:16">
      <c r="A149" s="170" t="s">
        <v>805</v>
      </c>
      <c r="B149" s="170" t="s">
        <v>806</v>
      </c>
      <c r="C149" s="168">
        <v>2149</v>
      </c>
      <c r="D149" s="168">
        <v>0</v>
      </c>
      <c r="P149" s="139"/>
    </row>
    <row r="150" spans="1:16">
      <c r="A150" s="170" t="s">
        <v>215</v>
      </c>
      <c r="B150" s="170" t="s">
        <v>60</v>
      </c>
      <c r="C150" s="168">
        <v>0</v>
      </c>
      <c r="D150" s="168">
        <v>0</v>
      </c>
      <c r="P150" s="139"/>
    </row>
    <row r="151" spans="1:16">
      <c r="A151" s="170" t="s">
        <v>714</v>
      </c>
      <c r="B151" s="170" t="s">
        <v>707</v>
      </c>
      <c r="C151" s="168">
        <v>10</v>
      </c>
      <c r="D151" s="168">
        <v>0</v>
      </c>
    </row>
    <row r="152" spans="1:16">
      <c r="A152" s="170" t="s">
        <v>659</v>
      </c>
      <c r="B152" s="170" t="s">
        <v>111</v>
      </c>
      <c r="C152" s="168">
        <v>0</v>
      </c>
      <c r="D152" s="168">
        <v>0</v>
      </c>
    </row>
    <row r="153" spans="1:16">
      <c r="A153" s="223" t="s">
        <v>255</v>
      </c>
      <c r="B153" s="223" t="s">
        <v>94</v>
      </c>
      <c r="C153" s="5">
        <v>717</v>
      </c>
      <c r="D153" s="5">
        <v>1010</v>
      </c>
    </row>
    <row r="154" spans="1:16">
      <c r="A154" s="170" t="s">
        <v>629</v>
      </c>
      <c r="B154" s="170" t="s">
        <v>628</v>
      </c>
      <c r="C154" s="168">
        <v>0</v>
      </c>
      <c r="D154" s="168">
        <v>0</v>
      </c>
      <c r="L154" s="139"/>
    </row>
    <row r="155" spans="1:16">
      <c r="A155" s="170" t="s">
        <v>696</v>
      </c>
      <c r="B155" s="170" t="s">
        <v>105</v>
      </c>
      <c r="C155" s="168">
        <v>0</v>
      </c>
      <c r="D155" s="168">
        <v>0</v>
      </c>
      <c r="L155" s="139"/>
    </row>
    <row r="156" spans="1:16">
      <c r="A156" s="170" t="s">
        <v>795</v>
      </c>
      <c r="B156" s="170" t="s">
        <v>810</v>
      </c>
      <c r="C156" s="168">
        <v>0</v>
      </c>
      <c r="D156" s="168">
        <v>0</v>
      </c>
      <c r="L156" s="139"/>
    </row>
    <row r="157" spans="1:16" ht="15" customHeight="1">
      <c r="A157" s="170" t="s">
        <v>715</v>
      </c>
      <c r="B157" s="170" t="s">
        <v>708</v>
      </c>
      <c r="C157" s="168">
        <v>673</v>
      </c>
      <c r="D157" s="168">
        <v>906</v>
      </c>
    </row>
    <row r="158" spans="1:16">
      <c r="A158" s="170" t="s">
        <v>659</v>
      </c>
      <c r="B158" s="170" t="s">
        <v>111</v>
      </c>
      <c r="C158" s="168">
        <v>44</v>
      </c>
      <c r="D158" s="168">
        <v>104</v>
      </c>
    </row>
    <row r="159" spans="1:16">
      <c r="A159" s="222" t="s">
        <v>558</v>
      </c>
      <c r="B159" s="222" t="s">
        <v>575</v>
      </c>
      <c r="C159" s="5">
        <v>1442</v>
      </c>
      <c r="D159" s="5">
        <v>-1010</v>
      </c>
    </row>
    <row r="160" spans="1:16">
      <c r="A160" s="222" t="s">
        <v>559</v>
      </c>
      <c r="B160" s="222" t="s">
        <v>576</v>
      </c>
      <c r="C160" s="5">
        <v>987827</v>
      </c>
      <c r="D160" s="5">
        <v>96184</v>
      </c>
    </row>
    <row r="161" spans="1:11">
      <c r="A161" s="222" t="s">
        <v>560</v>
      </c>
      <c r="B161" s="222" t="s">
        <v>577</v>
      </c>
      <c r="C161" s="5">
        <v>987827</v>
      </c>
      <c r="D161" s="5">
        <v>96184</v>
      </c>
    </row>
    <row r="162" spans="1:11">
      <c r="A162" s="222" t="s">
        <v>561</v>
      </c>
      <c r="B162" s="222" t="s">
        <v>578</v>
      </c>
      <c r="C162" s="5">
        <v>563335</v>
      </c>
      <c r="D162" s="5">
        <v>49406</v>
      </c>
    </row>
    <row r="163" spans="1:11">
      <c r="A163" s="222" t="s">
        <v>562</v>
      </c>
      <c r="B163" s="222" t="s">
        <v>579</v>
      </c>
      <c r="C163" s="5">
        <v>1551162</v>
      </c>
      <c r="D163" s="5">
        <v>145590</v>
      </c>
    </row>
    <row r="164" spans="1:11">
      <c r="A164" s="158"/>
      <c r="B164" s="149"/>
      <c r="C164" s="150"/>
      <c r="D164" s="150"/>
    </row>
    <row r="165" spans="1:11">
      <c r="A165" s="158"/>
      <c r="B165" s="149"/>
      <c r="C165" s="150"/>
      <c r="D165" s="150"/>
    </row>
    <row r="166" spans="1:11" ht="24">
      <c r="A166" s="133" t="s">
        <v>761</v>
      </c>
      <c r="B166" s="134" t="s">
        <v>604</v>
      </c>
      <c r="C166" s="312" t="s">
        <v>815</v>
      </c>
      <c r="D166" s="313"/>
      <c r="E166" s="313"/>
      <c r="F166" s="314"/>
      <c r="H166" s="312" t="s">
        <v>763</v>
      </c>
      <c r="I166" s="313"/>
      <c r="J166" s="313"/>
      <c r="K166" s="314"/>
    </row>
    <row r="167" spans="1:11" ht="48">
      <c r="A167" s="315" t="s">
        <v>403</v>
      </c>
      <c r="B167" s="316" t="s">
        <v>118</v>
      </c>
      <c r="C167" s="321" t="s">
        <v>413</v>
      </c>
      <c r="D167" s="321" t="s">
        <v>414</v>
      </c>
      <c r="E167" s="235" t="s">
        <v>120</v>
      </c>
      <c r="F167" s="235" t="s">
        <v>121</v>
      </c>
      <c r="H167" s="321" t="s">
        <v>413</v>
      </c>
      <c r="I167" s="321" t="s">
        <v>414</v>
      </c>
      <c r="J167" s="235" t="s">
        <v>120</v>
      </c>
      <c r="K167" s="235" t="s">
        <v>121</v>
      </c>
    </row>
    <row r="168" spans="1:11" ht="60">
      <c r="A168" s="315"/>
      <c r="B168" s="316"/>
      <c r="C168" s="322"/>
      <c r="D168" s="322"/>
      <c r="E168" s="235" t="s">
        <v>586</v>
      </c>
      <c r="F168" s="235" t="s">
        <v>285</v>
      </c>
      <c r="H168" s="322"/>
      <c r="I168" s="322"/>
      <c r="J168" s="235" t="s">
        <v>586</v>
      </c>
      <c r="K168" s="235" t="s">
        <v>285</v>
      </c>
    </row>
    <row r="169" spans="1:11">
      <c r="A169" s="172" t="s">
        <v>151</v>
      </c>
      <c r="B169" s="222" t="s">
        <v>0</v>
      </c>
      <c r="C169" s="225">
        <v>148523</v>
      </c>
      <c r="D169" s="225">
        <v>53835</v>
      </c>
      <c r="E169" s="225">
        <v>-4726</v>
      </c>
      <c r="F169" s="225">
        <v>197632</v>
      </c>
      <c r="H169" s="225">
        <v>147774</v>
      </c>
      <c r="I169" s="225">
        <v>48993</v>
      </c>
      <c r="J169" s="225">
        <v>-3795</v>
      </c>
      <c r="K169" s="225">
        <v>192972</v>
      </c>
    </row>
    <row r="170" spans="1:11">
      <c r="A170" s="175" t="s">
        <v>152</v>
      </c>
      <c r="B170" s="217" t="s">
        <v>1</v>
      </c>
      <c r="C170" s="163">
        <v>142067</v>
      </c>
      <c r="D170" s="163">
        <v>2044</v>
      </c>
      <c r="E170" s="163">
        <v>1757</v>
      </c>
      <c r="F170" s="163">
        <v>145868</v>
      </c>
      <c r="H170" s="163">
        <v>133089</v>
      </c>
      <c r="I170" s="163">
        <v>2968</v>
      </c>
      <c r="J170" s="163">
        <v>1163</v>
      </c>
      <c r="K170" s="163">
        <v>137220</v>
      </c>
    </row>
    <row r="171" spans="1:11">
      <c r="A171" s="175" t="s">
        <v>153</v>
      </c>
      <c r="B171" s="217" t="s">
        <v>2</v>
      </c>
      <c r="C171" s="163">
        <v>992</v>
      </c>
      <c r="D171" s="163">
        <v>68</v>
      </c>
      <c r="E171" s="163">
        <v>-673</v>
      </c>
      <c r="F171" s="163">
        <v>387</v>
      </c>
      <c r="H171" s="163">
        <v>1354</v>
      </c>
      <c r="I171" s="163">
        <v>0</v>
      </c>
      <c r="J171" s="163">
        <v>-1035</v>
      </c>
      <c r="K171" s="163">
        <v>319</v>
      </c>
    </row>
    <row r="172" spans="1:11">
      <c r="A172" s="175" t="s">
        <v>154</v>
      </c>
      <c r="B172" s="217" t="s">
        <v>492</v>
      </c>
      <c r="C172" s="163">
        <v>5464</v>
      </c>
      <c r="D172" s="163">
        <v>51723</v>
      </c>
      <c r="E172" s="163">
        <v>-5810</v>
      </c>
      <c r="F172" s="163">
        <v>51377</v>
      </c>
      <c r="H172" s="163">
        <v>13331</v>
      </c>
      <c r="I172" s="163">
        <v>46025</v>
      </c>
      <c r="J172" s="163">
        <v>-3923</v>
      </c>
      <c r="K172" s="163">
        <v>55433</v>
      </c>
    </row>
    <row r="173" spans="1:11">
      <c r="A173" s="172" t="s">
        <v>155</v>
      </c>
      <c r="B173" s="222" t="s">
        <v>630</v>
      </c>
      <c r="C173" s="225">
        <v>27888</v>
      </c>
      <c r="D173" s="225">
        <v>38889</v>
      </c>
      <c r="E173" s="225">
        <v>-4505</v>
      </c>
      <c r="F173" s="225">
        <v>62272</v>
      </c>
      <c r="H173" s="225">
        <v>17043</v>
      </c>
      <c r="I173" s="225">
        <v>33553</v>
      </c>
      <c r="J173" s="225">
        <v>-3105</v>
      </c>
      <c r="K173" s="225">
        <v>47491</v>
      </c>
    </row>
    <row r="174" spans="1:11">
      <c r="A174" s="175" t="s">
        <v>156</v>
      </c>
      <c r="B174" s="217" t="s">
        <v>494</v>
      </c>
      <c r="C174" s="163">
        <v>22670</v>
      </c>
      <c r="D174" s="163">
        <v>1439</v>
      </c>
      <c r="E174" s="163">
        <v>-452</v>
      </c>
      <c r="F174" s="163">
        <v>23657</v>
      </c>
      <c r="H174" s="163">
        <v>6538</v>
      </c>
      <c r="I174" s="163">
        <v>1484</v>
      </c>
      <c r="J174" s="163">
        <v>-345</v>
      </c>
      <c r="K174" s="163">
        <v>7677</v>
      </c>
    </row>
    <row r="175" spans="1:11">
      <c r="A175" s="175" t="s">
        <v>687</v>
      </c>
      <c r="B175" s="217" t="s">
        <v>495</v>
      </c>
      <c r="C175" s="163">
        <v>5218</v>
      </c>
      <c r="D175" s="163">
        <v>37450</v>
      </c>
      <c r="E175" s="163">
        <v>-4053</v>
      </c>
      <c r="F175" s="163">
        <v>38615</v>
      </c>
      <c r="H175" s="163">
        <v>10505</v>
      </c>
      <c r="I175" s="163">
        <v>32069</v>
      </c>
      <c r="J175" s="163">
        <v>-2760</v>
      </c>
      <c r="K175" s="163">
        <v>39814</v>
      </c>
    </row>
    <row r="176" spans="1:11">
      <c r="A176" s="176" t="s">
        <v>158</v>
      </c>
      <c r="B176" s="226" t="s">
        <v>735</v>
      </c>
      <c r="C176" s="225">
        <v>120635</v>
      </c>
      <c r="D176" s="225">
        <v>14946</v>
      </c>
      <c r="E176" s="225">
        <v>-221</v>
      </c>
      <c r="F176" s="225">
        <v>135360</v>
      </c>
      <c r="H176" s="225">
        <v>130731</v>
      </c>
      <c r="I176" s="225">
        <v>15440</v>
      </c>
      <c r="J176" s="225">
        <v>-690</v>
      </c>
      <c r="K176" s="225">
        <v>145481</v>
      </c>
    </row>
    <row r="177" spans="1:23">
      <c r="A177" s="173" t="s">
        <v>160</v>
      </c>
      <c r="B177" s="162" t="s">
        <v>9</v>
      </c>
      <c r="C177" s="163">
        <v>47709</v>
      </c>
      <c r="D177" s="163">
        <v>14526</v>
      </c>
      <c r="E177" s="163">
        <v>-158</v>
      </c>
      <c r="F177" s="163">
        <v>62077</v>
      </c>
      <c r="H177" s="163">
        <v>24588</v>
      </c>
      <c r="I177" s="163">
        <v>10572</v>
      </c>
      <c r="J177" s="163">
        <v>-603</v>
      </c>
      <c r="K177" s="163">
        <v>34557</v>
      </c>
    </row>
    <row r="178" spans="1:23">
      <c r="A178" s="173" t="s">
        <v>161</v>
      </c>
      <c r="B178" s="162" t="s">
        <v>10</v>
      </c>
      <c r="C178" s="163">
        <v>28063</v>
      </c>
      <c r="D178" s="163">
        <v>2122</v>
      </c>
      <c r="E178" s="163">
        <v>-73</v>
      </c>
      <c r="F178" s="163">
        <v>30112</v>
      </c>
      <c r="H178" s="163">
        <v>10419</v>
      </c>
      <c r="I178" s="163">
        <v>1426</v>
      </c>
      <c r="J178" s="163">
        <v>-74</v>
      </c>
      <c r="K178" s="163">
        <v>11771</v>
      </c>
    </row>
    <row r="179" spans="1:23">
      <c r="A179" s="173" t="s">
        <v>159</v>
      </c>
      <c r="B179" s="162" t="s">
        <v>8</v>
      </c>
      <c r="C179" s="163">
        <v>2098</v>
      </c>
      <c r="D179" s="163">
        <v>269</v>
      </c>
      <c r="E179" s="163">
        <v>-578</v>
      </c>
      <c r="F179" s="163">
        <v>1789</v>
      </c>
      <c r="H179" s="163">
        <v>2349</v>
      </c>
      <c r="I179" s="163">
        <v>128</v>
      </c>
      <c r="J179" s="163">
        <v>-387</v>
      </c>
      <c r="K179" s="163">
        <v>2090</v>
      </c>
    </row>
    <row r="180" spans="1:23">
      <c r="A180" s="173" t="s">
        <v>162</v>
      </c>
      <c r="B180" s="162" t="s">
        <v>11</v>
      </c>
      <c r="C180" s="163">
        <v>2058</v>
      </c>
      <c r="D180" s="163">
        <v>252</v>
      </c>
      <c r="E180" s="163">
        <v>-554</v>
      </c>
      <c r="F180" s="163">
        <v>1756</v>
      </c>
      <c r="H180" s="163">
        <v>3790</v>
      </c>
      <c r="I180" s="163">
        <v>135</v>
      </c>
      <c r="J180" s="163">
        <v>-387</v>
      </c>
      <c r="K180" s="163">
        <v>3538</v>
      </c>
    </row>
    <row r="181" spans="1:23">
      <c r="A181" s="173" t="s">
        <v>688</v>
      </c>
      <c r="B181" s="162" t="s">
        <v>639</v>
      </c>
      <c r="C181" s="163">
        <v>-6</v>
      </c>
      <c r="D181" s="163">
        <v>0</v>
      </c>
      <c r="E181" s="163">
        <v>0</v>
      </c>
      <c r="F181" s="163">
        <v>-6</v>
      </c>
      <c r="H181" s="163">
        <v>-80</v>
      </c>
      <c r="I181" s="163">
        <v>0</v>
      </c>
      <c r="J181" s="163">
        <v>0</v>
      </c>
      <c r="K181" s="163">
        <v>-80</v>
      </c>
    </row>
    <row r="182" spans="1:23">
      <c r="A182" s="176" t="s">
        <v>163</v>
      </c>
      <c r="B182" s="226" t="s">
        <v>736</v>
      </c>
      <c r="C182" s="225">
        <v>44897</v>
      </c>
      <c r="D182" s="225">
        <v>-1685</v>
      </c>
      <c r="E182" s="225">
        <v>-14</v>
      </c>
      <c r="F182" s="225">
        <v>43198</v>
      </c>
      <c r="H182" s="225">
        <v>94203</v>
      </c>
      <c r="I182" s="225">
        <v>3435</v>
      </c>
      <c r="J182" s="225">
        <v>-13</v>
      </c>
      <c r="K182" s="225">
        <v>97625</v>
      </c>
    </row>
    <row r="183" spans="1:23">
      <c r="A183" s="173" t="s">
        <v>164</v>
      </c>
      <c r="B183" s="162" t="s">
        <v>13</v>
      </c>
      <c r="C183" s="163">
        <v>7478</v>
      </c>
      <c r="D183" s="163">
        <v>2584</v>
      </c>
      <c r="E183" s="163">
        <v>0</v>
      </c>
      <c r="F183" s="163">
        <v>10062</v>
      </c>
      <c r="H183" s="163">
        <v>4403</v>
      </c>
      <c r="I183" s="163">
        <v>86</v>
      </c>
      <c r="J183" s="163">
        <v>-1049</v>
      </c>
      <c r="K183" s="163">
        <v>3440</v>
      </c>
    </row>
    <row r="184" spans="1:23">
      <c r="A184" s="173" t="s">
        <v>165</v>
      </c>
      <c r="B184" s="162" t="s">
        <v>14</v>
      </c>
      <c r="C184" s="163">
        <v>13167</v>
      </c>
      <c r="D184" s="163">
        <v>3064</v>
      </c>
      <c r="E184" s="163">
        <v>-22</v>
      </c>
      <c r="F184" s="163">
        <v>16209</v>
      </c>
      <c r="H184" s="163">
        <v>105</v>
      </c>
      <c r="I184" s="163">
        <v>1078</v>
      </c>
      <c r="J184" s="163">
        <v>-1076</v>
      </c>
      <c r="K184" s="163">
        <v>107</v>
      </c>
    </row>
    <row r="185" spans="1:23">
      <c r="A185" s="176" t="s">
        <v>503</v>
      </c>
      <c r="B185" s="226" t="s">
        <v>737</v>
      </c>
      <c r="C185" s="225">
        <v>39208</v>
      </c>
      <c r="D185" s="225">
        <v>-2165</v>
      </c>
      <c r="E185" s="225">
        <v>8</v>
      </c>
      <c r="F185" s="225">
        <v>37051</v>
      </c>
      <c r="H185" s="225">
        <v>98501</v>
      </c>
      <c r="I185" s="225">
        <v>2443</v>
      </c>
      <c r="J185" s="225">
        <v>14</v>
      </c>
      <c r="K185" s="225">
        <v>100958</v>
      </c>
    </row>
    <row r="186" spans="1:23">
      <c r="A186" s="173" t="s">
        <v>168</v>
      </c>
      <c r="B186" s="162" t="s">
        <v>17</v>
      </c>
      <c r="C186" s="163">
        <v>4845</v>
      </c>
      <c r="D186" s="163">
        <v>-282</v>
      </c>
      <c r="E186" s="163">
        <v>1</v>
      </c>
      <c r="F186" s="163">
        <v>4564</v>
      </c>
      <c r="H186" s="163">
        <v>8453</v>
      </c>
      <c r="I186" s="163">
        <v>522</v>
      </c>
      <c r="J186" s="163">
        <v>4</v>
      </c>
      <c r="K186" s="163">
        <v>8979</v>
      </c>
    </row>
    <row r="187" spans="1:23">
      <c r="A187" s="176" t="s">
        <v>232</v>
      </c>
      <c r="B187" s="226" t="s">
        <v>738</v>
      </c>
      <c r="C187" s="225">
        <v>34363</v>
      </c>
      <c r="D187" s="225">
        <v>-1883</v>
      </c>
      <c r="E187" s="225">
        <v>7</v>
      </c>
      <c r="F187" s="225">
        <v>32487</v>
      </c>
      <c r="H187" s="225">
        <v>90048</v>
      </c>
      <c r="I187" s="225">
        <v>1921</v>
      </c>
      <c r="J187" s="225">
        <v>10</v>
      </c>
      <c r="K187" s="225">
        <v>91979</v>
      </c>
    </row>
    <row r="188" spans="1:23">
      <c r="A188" s="173"/>
      <c r="B188" s="162"/>
      <c r="C188" s="163"/>
      <c r="D188" s="163"/>
      <c r="E188" s="163"/>
      <c r="F188" s="163"/>
      <c r="H188" s="163"/>
      <c r="I188" s="163"/>
      <c r="J188" s="163"/>
      <c r="K188" s="163"/>
    </row>
    <row r="189" spans="1:23">
      <c r="A189" s="176" t="s">
        <v>505</v>
      </c>
      <c r="B189" s="226" t="s">
        <v>739</v>
      </c>
      <c r="C189" s="225">
        <v>34363</v>
      </c>
      <c r="D189" s="225">
        <v>-1883</v>
      </c>
      <c r="E189" s="225">
        <v>7</v>
      </c>
      <c r="F189" s="225">
        <v>32487</v>
      </c>
      <c r="H189" s="225">
        <v>90048</v>
      </c>
      <c r="I189" s="225">
        <v>1921</v>
      </c>
      <c r="J189" s="225">
        <v>10</v>
      </c>
      <c r="K189" s="225">
        <v>91979</v>
      </c>
    </row>
    <row r="190" spans="1:23" s="139" customFormat="1" ht="11.4"/>
    <row r="191" spans="1:23" s="139" customFormat="1">
      <c r="M191" s="98"/>
      <c r="N191" s="98"/>
      <c r="O191" s="98"/>
      <c r="P191" s="98"/>
      <c r="Q191" s="98"/>
      <c r="R191" s="98"/>
      <c r="S191" s="98"/>
      <c r="T191" s="98"/>
      <c r="U191" s="98"/>
      <c r="V191" s="98"/>
      <c r="W191" s="98"/>
    </row>
    <row r="193" spans="1:20" ht="24">
      <c r="A193" s="133" t="s">
        <v>762</v>
      </c>
      <c r="B193" s="133" t="s">
        <v>438</v>
      </c>
      <c r="C193" s="312">
        <v>44286</v>
      </c>
      <c r="D193" s="313"/>
      <c r="E193" s="313"/>
      <c r="F193" s="314"/>
      <c r="H193" s="312" t="s">
        <v>813</v>
      </c>
      <c r="I193" s="313"/>
      <c r="J193" s="313"/>
      <c r="K193" s="314"/>
      <c r="M193" s="312" t="s">
        <v>814</v>
      </c>
      <c r="N193" s="313"/>
      <c r="O193" s="313"/>
      <c r="P193" s="314"/>
    </row>
    <row r="194" spans="1:20" ht="48">
      <c r="A194" s="319" t="s">
        <v>203</v>
      </c>
      <c r="B194" s="319" t="s">
        <v>73</v>
      </c>
      <c r="C194" s="321" t="s">
        <v>413</v>
      </c>
      <c r="D194" s="321" t="s">
        <v>414</v>
      </c>
      <c r="E194" s="235" t="s">
        <v>120</v>
      </c>
      <c r="F194" s="235" t="s">
        <v>121</v>
      </c>
      <c r="H194" s="321" t="s">
        <v>413</v>
      </c>
      <c r="I194" s="321" t="s">
        <v>414</v>
      </c>
      <c r="J194" s="235" t="s">
        <v>120</v>
      </c>
      <c r="K194" s="235" t="s">
        <v>121</v>
      </c>
      <c r="M194" s="321" t="s">
        <v>413</v>
      </c>
      <c r="N194" s="321" t="s">
        <v>414</v>
      </c>
      <c r="O194" s="235" t="s">
        <v>120</v>
      </c>
      <c r="P194" s="235" t="s">
        <v>121</v>
      </c>
    </row>
    <row r="195" spans="1:20" ht="60">
      <c r="A195" s="320"/>
      <c r="B195" s="320"/>
      <c r="C195" s="322"/>
      <c r="D195" s="322"/>
      <c r="E195" s="235" t="s">
        <v>586</v>
      </c>
      <c r="F195" s="235" t="s">
        <v>285</v>
      </c>
      <c r="H195" s="322"/>
      <c r="I195" s="322"/>
      <c r="J195" s="235" t="s">
        <v>586</v>
      </c>
      <c r="K195" s="235" t="s">
        <v>285</v>
      </c>
      <c r="M195" s="322"/>
      <c r="N195" s="322"/>
      <c r="O195" s="235" t="s">
        <v>586</v>
      </c>
      <c r="P195" s="235" t="s">
        <v>285</v>
      </c>
    </row>
    <row r="196" spans="1:20">
      <c r="A196" s="222" t="s">
        <v>181</v>
      </c>
      <c r="B196" s="222" t="s">
        <v>488</v>
      </c>
      <c r="C196" s="227">
        <v>890580</v>
      </c>
      <c r="D196" s="227">
        <v>31320</v>
      </c>
      <c r="E196" s="227">
        <v>-17344</v>
      </c>
      <c r="F196" s="227">
        <v>904556</v>
      </c>
      <c r="H196" s="227">
        <v>744444</v>
      </c>
      <c r="I196" s="227">
        <v>32750</v>
      </c>
      <c r="J196" s="227">
        <v>-17195</v>
      </c>
      <c r="K196" s="227">
        <v>759999</v>
      </c>
      <c r="M196" s="227">
        <v>701702</v>
      </c>
      <c r="N196" s="227">
        <v>45010</v>
      </c>
      <c r="O196" s="227">
        <v>-18947</v>
      </c>
      <c r="P196" s="227">
        <v>727765</v>
      </c>
    </row>
    <row r="197" spans="1:20">
      <c r="A197" s="162" t="s">
        <v>182</v>
      </c>
      <c r="B197" s="162" t="s">
        <v>27</v>
      </c>
      <c r="C197" s="163">
        <v>106292</v>
      </c>
      <c r="D197" s="163">
        <v>4131</v>
      </c>
      <c r="E197" s="163">
        <v>-1689</v>
      </c>
      <c r="F197" s="163">
        <v>108734</v>
      </c>
      <c r="H197" s="163">
        <v>102971</v>
      </c>
      <c r="I197" s="163">
        <v>4185</v>
      </c>
      <c r="J197" s="163">
        <v>-1807</v>
      </c>
      <c r="K197" s="163">
        <v>105349</v>
      </c>
      <c r="M197" s="163">
        <v>103948</v>
      </c>
      <c r="N197" s="163">
        <v>4161</v>
      </c>
      <c r="O197" s="163">
        <v>-2162</v>
      </c>
      <c r="P197" s="163">
        <v>105947</v>
      </c>
    </row>
    <row r="198" spans="1:20">
      <c r="A198" s="162" t="s">
        <v>527</v>
      </c>
      <c r="B198" s="162" t="s">
        <v>796</v>
      </c>
      <c r="C198" s="163">
        <v>58952</v>
      </c>
      <c r="D198" s="163">
        <v>174</v>
      </c>
      <c r="E198" s="163">
        <v>0</v>
      </c>
      <c r="F198" s="163">
        <v>59126</v>
      </c>
      <c r="H198" s="163">
        <v>59576</v>
      </c>
      <c r="I198" s="163">
        <v>214</v>
      </c>
      <c r="J198" s="163">
        <v>0</v>
      </c>
      <c r="K198" s="163">
        <v>59790</v>
      </c>
      <c r="M198" s="163">
        <v>59125</v>
      </c>
      <c r="N198" s="163">
        <v>408</v>
      </c>
      <c r="O198" s="163">
        <v>0</v>
      </c>
      <c r="P198" s="163">
        <v>59533</v>
      </c>
    </row>
    <row r="199" spans="1:20">
      <c r="A199" s="162" t="s">
        <v>528</v>
      </c>
      <c r="B199" s="162" t="s">
        <v>416</v>
      </c>
      <c r="C199" s="163">
        <v>368431</v>
      </c>
      <c r="D199" s="163">
        <v>20413</v>
      </c>
      <c r="E199" s="163">
        <v>-11</v>
      </c>
      <c r="F199" s="163">
        <v>388833</v>
      </c>
      <c r="H199" s="163">
        <v>384601</v>
      </c>
      <c r="I199" s="163">
        <v>22210</v>
      </c>
      <c r="J199" s="163">
        <v>-13</v>
      </c>
      <c r="K199" s="163">
        <v>406798</v>
      </c>
      <c r="M199" s="163">
        <v>409084</v>
      </c>
      <c r="N199" s="163">
        <v>26719</v>
      </c>
      <c r="O199" s="163">
        <v>-19</v>
      </c>
      <c r="P199" s="163">
        <v>435784</v>
      </c>
    </row>
    <row r="200" spans="1:20">
      <c r="A200" s="162" t="s">
        <v>184</v>
      </c>
      <c r="B200" s="162" t="s">
        <v>29</v>
      </c>
      <c r="C200" s="163">
        <v>56438</v>
      </c>
      <c r="D200" s="163">
        <v>0</v>
      </c>
      <c r="E200" s="163">
        <v>0</v>
      </c>
      <c r="F200" s="163">
        <v>56438</v>
      </c>
      <c r="H200" s="163">
        <v>56438</v>
      </c>
      <c r="I200" s="163">
        <v>0</v>
      </c>
      <c r="J200" s="163">
        <v>0</v>
      </c>
      <c r="K200" s="163">
        <v>56438</v>
      </c>
      <c r="M200" s="163">
        <v>56438</v>
      </c>
      <c r="N200" s="163">
        <v>0</v>
      </c>
      <c r="O200" s="163">
        <v>0</v>
      </c>
      <c r="P200" s="163">
        <v>56438</v>
      </c>
    </row>
    <row r="201" spans="1:20">
      <c r="A201" s="162" t="s">
        <v>679</v>
      </c>
      <c r="B201" s="162" t="s">
        <v>30</v>
      </c>
      <c r="C201" s="163">
        <v>49602</v>
      </c>
      <c r="D201" s="163">
        <v>0</v>
      </c>
      <c r="E201" s="163">
        <v>0</v>
      </c>
      <c r="F201" s="163">
        <v>49602</v>
      </c>
      <c r="H201" s="163">
        <v>48841</v>
      </c>
      <c r="I201" s="163">
        <v>0</v>
      </c>
      <c r="J201" s="163">
        <v>0</v>
      </c>
      <c r="K201" s="163">
        <v>48841</v>
      </c>
      <c r="M201" s="163">
        <v>46402</v>
      </c>
      <c r="N201" s="163">
        <v>0</v>
      </c>
      <c r="O201" s="163">
        <v>0</v>
      </c>
      <c r="P201" s="163">
        <v>46402</v>
      </c>
    </row>
    <row r="202" spans="1:20">
      <c r="A202" s="162" t="s">
        <v>680</v>
      </c>
      <c r="B202" s="162" t="s">
        <v>674</v>
      </c>
      <c r="C202" s="163">
        <v>0</v>
      </c>
      <c r="D202" s="163">
        <v>0</v>
      </c>
      <c r="E202" s="163">
        <v>0</v>
      </c>
      <c r="F202" s="163">
        <v>0</v>
      </c>
      <c r="H202" s="163">
        <v>0</v>
      </c>
      <c r="I202" s="163">
        <v>0</v>
      </c>
      <c r="J202" s="163">
        <v>0</v>
      </c>
      <c r="K202" s="163">
        <v>0</v>
      </c>
      <c r="M202" s="163">
        <v>0</v>
      </c>
      <c r="N202" s="163">
        <v>0</v>
      </c>
      <c r="O202" s="163">
        <v>0</v>
      </c>
      <c r="P202" s="163">
        <v>0</v>
      </c>
    </row>
    <row r="203" spans="1:20">
      <c r="A203" s="162" t="s">
        <v>186</v>
      </c>
      <c r="B203" s="162" t="s">
        <v>31</v>
      </c>
      <c r="C203" s="163">
        <v>15628</v>
      </c>
      <c r="D203" s="163">
        <v>0</v>
      </c>
      <c r="E203" s="163">
        <v>-15628</v>
      </c>
      <c r="F203" s="163">
        <v>0</v>
      </c>
      <c r="H203" s="163">
        <v>15079</v>
      </c>
      <c r="I203" s="163">
        <v>0</v>
      </c>
      <c r="J203" s="163">
        <v>-15079</v>
      </c>
      <c r="K203" s="163">
        <v>0</v>
      </c>
      <c r="M203" s="163">
        <v>14701</v>
      </c>
      <c r="N203" s="163">
        <v>0</v>
      </c>
      <c r="O203" s="163">
        <v>-14701</v>
      </c>
      <c r="P203" s="163">
        <v>0</v>
      </c>
    </row>
    <row r="204" spans="1:20">
      <c r="A204" s="162" t="s">
        <v>626</v>
      </c>
      <c r="B204" s="162" t="s">
        <v>632</v>
      </c>
      <c r="C204" s="163">
        <v>8234</v>
      </c>
      <c r="D204" s="163">
        <v>0</v>
      </c>
      <c r="E204" s="163">
        <v>0</v>
      </c>
      <c r="F204" s="163">
        <v>8234</v>
      </c>
      <c r="H204" s="163">
        <v>8195</v>
      </c>
      <c r="I204" s="163">
        <v>0</v>
      </c>
      <c r="J204" s="163">
        <v>0</v>
      </c>
      <c r="K204" s="163">
        <v>8195</v>
      </c>
      <c r="M204" s="163">
        <v>8099</v>
      </c>
      <c r="N204" s="163">
        <v>0</v>
      </c>
      <c r="O204" s="163">
        <v>0</v>
      </c>
      <c r="P204" s="163">
        <v>8099</v>
      </c>
    </row>
    <row r="205" spans="1:20">
      <c r="A205" s="162" t="s">
        <v>189</v>
      </c>
      <c r="B205" s="162" t="s">
        <v>34</v>
      </c>
      <c r="C205" s="163">
        <v>150554</v>
      </c>
      <c r="D205" s="163">
        <v>0</v>
      </c>
      <c r="E205" s="163">
        <v>0</v>
      </c>
      <c r="F205" s="163">
        <v>150554</v>
      </c>
      <c r="H205" s="163">
        <v>51588</v>
      </c>
      <c r="I205" s="163">
        <v>0</v>
      </c>
      <c r="J205" s="163">
        <v>0</v>
      </c>
      <c r="K205" s="163">
        <v>51588</v>
      </c>
      <c r="M205" s="163">
        <v>0</v>
      </c>
      <c r="N205" s="163">
        <v>0</v>
      </c>
      <c r="O205" s="163">
        <v>0</v>
      </c>
      <c r="P205" s="163">
        <v>0</v>
      </c>
    </row>
    <row r="206" spans="1:20" s="198" customFormat="1">
      <c r="A206" s="162" t="s">
        <v>199</v>
      </c>
      <c r="B206" s="199" t="s">
        <v>44</v>
      </c>
      <c r="C206" s="163">
        <v>5258</v>
      </c>
      <c r="D206" s="163">
        <v>6602</v>
      </c>
      <c r="E206" s="163">
        <v>0</v>
      </c>
      <c r="F206" s="163">
        <v>11860</v>
      </c>
      <c r="G206" s="98"/>
      <c r="H206" s="163">
        <v>5535</v>
      </c>
      <c r="I206" s="163">
        <v>6141</v>
      </c>
      <c r="J206" s="163">
        <v>0</v>
      </c>
      <c r="K206" s="163">
        <v>11676</v>
      </c>
      <c r="L206" s="98"/>
      <c r="M206" s="163">
        <v>3520</v>
      </c>
      <c r="N206" s="163">
        <v>11623</v>
      </c>
      <c r="O206" s="163">
        <v>0</v>
      </c>
      <c r="P206" s="163">
        <v>15143</v>
      </c>
      <c r="Q206" s="98"/>
      <c r="R206" s="98"/>
      <c r="S206" s="98"/>
      <c r="T206" s="98"/>
    </row>
    <row r="207" spans="1:20">
      <c r="A207" s="162" t="s">
        <v>529</v>
      </c>
      <c r="B207" s="162" t="s">
        <v>35</v>
      </c>
      <c r="C207" s="163">
        <v>70852</v>
      </c>
      <c r="D207" s="163">
        <v>0</v>
      </c>
      <c r="E207" s="163">
        <v>-16</v>
      </c>
      <c r="F207" s="163">
        <v>70836</v>
      </c>
      <c r="H207" s="163">
        <v>11299</v>
      </c>
      <c r="I207" s="163">
        <v>0</v>
      </c>
      <c r="J207" s="163">
        <v>-296</v>
      </c>
      <c r="K207" s="163">
        <v>11003</v>
      </c>
      <c r="M207" s="163">
        <v>0</v>
      </c>
      <c r="N207" s="163">
        <v>2065</v>
      </c>
      <c r="O207" s="163">
        <v>-2065</v>
      </c>
      <c r="P207" s="163">
        <v>0</v>
      </c>
    </row>
    <row r="208" spans="1:20">
      <c r="A208" s="162" t="s">
        <v>196</v>
      </c>
      <c r="B208" s="162" t="s">
        <v>465</v>
      </c>
      <c r="C208" s="163">
        <v>339</v>
      </c>
      <c r="D208" s="163">
        <v>0</v>
      </c>
      <c r="E208" s="163">
        <v>0</v>
      </c>
      <c r="F208" s="163">
        <v>339</v>
      </c>
      <c r="H208" s="163">
        <v>321</v>
      </c>
      <c r="I208" s="163">
        <v>0</v>
      </c>
      <c r="J208" s="163">
        <v>0</v>
      </c>
      <c r="K208" s="163">
        <v>321</v>
      </c>
      <c r="M208" s="163">
        <v>385</v>
      </c>
      <c r="N208" s="163">
        <v>34</v>
      </c>
      <c r="O208" s="163">
        <v>0</v>
      </c>
      <c r="P208" s="163">
        <v>419</v>
      </c>
    </row>
    <row r="209" spans="1:16">
      <c r="A209" s="222" t="s">
        <v>530</v>
      </c>
      <c r="B209" s="222" t="s">
        <v>489</v>
      </c>
      <c r="C209" s="227">
        <v>1894283</v>
      </c>
      <c r="D209" s="227">
        <v>91678</v>
      </c>
      <c r="E209" s="227">
        <v>-3460</v>
      </c>
      <c r="F209" s="227">
        <v>1982501</v>
      </c>
      <c r="H209" s="227">
        <v>2012477</v>
      </c>
      <c r="I209" s="227">
        <v>179990</v>
      </c>
      <c r="J209" s="227">
        <v>-62167</v>
      </c>
      <c r="K209" s="227">
        <v>2130300</v>
      </c>
      <c r="M209" s="227">
        <v>742897</v>
      </c>
      <c r="N209" s="227">
        <v>72515</v>
      </c>
      <c r="O209" s="227">
        <v>-18465</v>
      </c>
      <c r="P209" s="227">
        <v>796947</v>
      </c>
    </row>
    <row r="210" spans="1:16">
      <c r="A210" s="162" t="s">
        <v>193</v>
      </c>
      <c r="B210" s="162" t="s">
        <v>38</v>
      </c>
      <c r="C210" s="163">
        <v>15902</v>
      </c>
      <c r="D210" s="163">
        <v>0</v>
      </c>
      <c r="E210" s="163">
        <v>0</v>
      </c>
      <c r="F210" s="163">
        <v>15902</v>
      </c>
      <c r="H210" s="163">
        <v>6957</v>
      </c>
      <c r="I210" s="163">
        <v>0</v>
      </c>
      <c r="J210" s="163">
        <v>0</v>
      </c>
      <c r="K210" s="163">
        <v>6957</v>
      </c>
      <c r="M210" s="163">
        <v>22874</v>
      </c>
      <c r="N210" s="163">
        <v>0</v>
      </c>
      <c r="O210" s="163">
        <v>0</v>
      </c>
      <c r="P210" s="163">
        <v>22874</v>
      </c>
    </row>
    <row r="211" spans="1:16">
      <c r="A211" s="162" t="s">
        <v>194</v>
      </c>
      <c r="B211" s="162" t="s">
        <v>39</v>
      </c>
      <c r="C211" s="163">
        <v>50874</v>
      </c>
      <c r="D211" s="163">
        <v>3432</v>
      </c>
      <c r="E211" s="163">
        <v>-2131</v>
      </c>
      <c r="F211" s="163">
        <v>52175</v>
      </c>
      <c r="H211" s="163">
        <v>1255595</v>
      </c>
      <c r="I211" s="163">
        <v>10102</v>
      </c>
      <c r="J211" s="163">
        <v>-60094</v>
      </c>
      <c r="K211" s="163">
        <v>1205603</v>
      </c>
      <c r="M211" s="163">
        <v>70998</v>
      </c>
      <c r="N211" s="163">
        <v>7728</v>
      </c>
      <c r="O211" s="163">
        <v>-2068</v>
      </c>
      <c r="P211" s="163">
        <v>76658</v>
      </c>
    </row>
    <row r="212" spans="1:16">
      <c r="A212" s="162" t="s">
        <v>531</v>
      </c>
      <c r="B212" s="162" t="s">
        <v>40</v>
      </c>
      <c r="C212" s="163">
        <v>0</v>
      </c>
      <c r="D212" s="163">
        <v>0</v>
      </c>
      <c r="E212" s="163">
        <v>0</v>
      </c>
      <c r="F212" s="163">
        <v>0</v>
      </c>
      <c r="H212" s="163">
        <v>0</v>
      </c>
      <c r="I212" s="163">
        <v>0</v>
      </c>
      <c r="J212" s="163">
        <v>0</v>
      </c>
      <c r="K212" s="163">
        <v>0</v>
      </c>
      <c r="M212" s="163">
        <v>16543</v>
      </c>
      <c r="N212" s="163">
        <v>702</v>
      </c>
      <c r="O212" s="163">
        <v>0</v>
      </c>
      <c r="P212" s="163">
        <v>17245</v>
      </c>
    </row>
    <row r="213" spans="1:16">
      <c r="A213" s="162" t="s">
        <v>196</v>
      </c>
      <c r="B213" s="162" t="s">
        <v>41</v>
      </c>
      <c r="C213" s="163">
        <v>116652</v>
      </c>
      <c r="D213" s="163">
        <v>16949</v>
      </c>
      <c r="E213" s="163">
        <v>-1329</v>
      </c>
      <c r="F213" s="163">
        <v>132272</v>
      </c>
      <c r="H213" s="163">
        <v>50135</v>
      </c>
      <c r="I213" s="163">
        <v>22148</v>
      </c>
      <c r="J213" s="163">
        <v>-2073</v>
      </c>
      <c r="K213" s="163">
        <v>70210</v>
      </c>
      <c r="M213" s="163">
        <v>46448</v>
      </c>
      <c r="N213" s="163">
        <v>2616</v>
      </c>
      <c r="O213" s="163">
        <v>-2684</v>
      </c>
      <c r="P213" s="163">
        <v>46380</v>
      </c>
    </row>
    <row r="214" spans="1:16">
      <c r="A214" s="162" t="s">
        <v>189</v>
      </c>
      <c r="B214" s="162" t="s">
        <v>34</v>
      </c>
      <c r="C214" s="163">
        <v>219286</v>
      </c>
      <c r="D214" s="163">
        <v>804</v>
      </c>
      <c r="E214" s="163">
        <v>0</v>
      </c>
      <c r="F214" s="163">
        <v>220090</v>
      </c>
      <c r="H214" s="163">
        <v>106365</v>
      </c>
      <c r="I214" s="163">
        <v>79</v>
      </c>
      <c r="J214" s="163">
        <v>0</v>
      </c>
      <c r="K214" s="163">
        <v>106444</v>
      </c>
      <c r="M214" s="163">
        <v>0</v>
      </c>
      <c r="N214" s="163">
        <v>0</v>
      </c>
      <c r="O214" s="163">
        <v>0</v>
      </c>
      <c r="P214" s="163">
        <v>0</v>
      </c>
    </row>
    <row r="215" spans="1:16">
      <c r="A215" s="162" t="s">
        <v>199</v>
      </c>
      <c r="B215" s="162" t="s">
        <v>44</v>
      </c>
      <c r="C215" s="163">
        <v>4309</v>
      </c>
      <c r="D215" s="163">
        <v>6518</v>
      </c>
      <c r="E215" s="163">
        <v>0</v>
      </c>
      <c r="F215" s="163">
        <v>10827</v>
      </c>
      <c r="H215" s="163">
        <v>3478</v>
      </c>
      <c r="I215" s="163">
        <v>9905</v>
      </c>
      <c r="J215" s="163">
        <v>0</v>
      </c>
      <c r="K215" s="163">
        <v>13383</v>
      </c>
      <c r="M215" s="163">
        <v>8651</v>
      </c>
      <c r="N215" s="163">
        <v>28532</v>
      </c>
      <c r="O215" s="163">
        <v>-13713</v>
      </c>
      <c r="P215" s="163">
        <v>23470</v>
      </c>
    </row>
    <row r="216" spans="1:16">
      <c r="A216" s="162" t="s">
        <v>200</v>
      </c>
      <c r="B216" s="162" t="s">
        <v>482</v>
      </c>
      <c r="C216" s="163">
        <v>1487187</v>
      </c>
      <c r="D216" s="163">
        <v>63975</v>
      </c>
      <c r="E216" s="163">
        <v>0</v>
      </c>
      <c r="F216" s="163">
        <v>1551162</v>
      </c>
      <c r="H216" s="163">
        <v>425579</v>
      </c>
      <c r="I216" s="163">
        <v>137756</v>
      </c>
      <c r="J216" s="163">
        <v>0</v>
      </c>
      <c r="K216" s="163">
        <v>563335</v>
      </c>
      <c r="M216" s="163">
        <v>112653</v>
      </c>
      <c r="N216" s="163">
        <v>32937</v>
      </c>
      <c r="O216" s="163">
        <v>0</v>
      </c>
      <c r="P216" s="163">
        <v>145590</v>
      </c>
    </row>
    <row r="217" spans="1:16">
      <c r="A217" s="162" t="s">
        <v>486</v>
      </c>
      <c r="B217" s="162" t="s">
        <v>483</v>
      </c>
      <c r="C217" s="163">
        <v>73</v>
      </c>
      <c r="D217" s="163">
        <v>0</v>
      </c>
      <c r="E217" s="163">
        <v>0</v>
      </c>
      <c r="F217" s="163">
        <v>73</v>
      </c>
      <c r="H217" s="163">
        <v>164368</v>
      </c>
      <c r="I217" s="163">
        <v>0</v>
      </c>
      <c r="J217" s="163">
        <v>0</v>
      </c>
      <c r="K217" s="163">
        <v>164368</v>
      </c>
      <c r="M217" s="163">
        <v>464730</v>
      </c>
      <c r="N217" s="163">
        <v>0</v>
      </c>
      <c r="O217" s="163">
        <v>0</v>
      </c>
      <c r="P217" s="163">
        <v>464730</v>
      </c>
    </row>
    <row r="218" spans="1:16">
      <c r="A218" s="162" t="s">
        <v>681</v>
      </c>
      <c r="B218" s="162" t="s">
        <v>675</v>
      </c>
      <c r="C218" s="163">
        <v>0</v>
      </c>
      <c r="D218" s="163">
        <v>0</v>
      </c>
      <c r="E218" s="163">
        <v>0</v>
      </c>
      <c r="F218" s="163">
        <v>0</v>
      </c>
      <c r="H218" s="163">
        <v>0</v>
      </c>
      <c r="I218" s="163">
        <v>0</v>
      </c>
      <c r="J218" s="163">
        <v>0</v>
      </c>
      <c r="K218" s="163">
        <v>0</v>
      </c>
      <c r="M218" s="163">
        <v>0</v>
      </c>
      <c r="N218" s="163">
        <v>0</v>
      </c>
      <c r="O218" s="163">
        <v>0</v>
      </c>
      <c r="P218" s="163">
        <v>0</v>
      </c>
    </row>
    <row r="219" spans="1:16">
      <c r="A219" s="222" t="s">
        <v>532</v>
      </c>
      <c r="B219" s="222" t="s">
        <v>491</v>
      </c>
      <c r="C219" s="227">
        <v>2784863</v>
      </c>
      <c r="D219" s="227">
        <v>122998</v>
      </c>
      <c r="E219" s="227">
        <v>-20804</v>
      </c>
      <c r="F219" s="227">
        <v>2887057</v>
      </c>
      <c r="H219" s="227">
        <v>2756921</v>
      </c>
      <c r="I219" s="227">
        <v>212740</v>
      </c>
      <c r="J219" s="227">
        <v>-79362</v>
      </c>
      <c r="K219" s="227">
        <v>2890299</v>
      </c>
      <c r="M219" s="227">
        <v>1444599</v>
      </c>
      <c r="N219" s="227">
        <v>117525</v>
      </c>
      <c r="O219" s="227">
        <v>-37412</v>
      </c>
      <c r="P219" s="227">
        <v>1524712</v>
      </c>
    </row>
    <row r="220" spans="1:16">
      <c r="A220" s="158"/>
    </row>
    <row r="221" spans="1:16">
      <c r="A221" s="133"/>
      <c r="B221" s="133"/>
      <c r="C221" s="312">
        <v>44286</v>
      </c>
      <c r="D221" s="313"/>
      <c r="E221" s="313"/>
      <c r="F221" s="314"/>
      <c r="H221" s="312" t="s">
        <v>813</v>
      </c>
      <c r="I221" s="313"/>
      <c r="J221" s="313"/>
      <c r="K221" s="314"/>
      <c r="M221" s="312" t="s">
        <v>814</v>
      </c>
      <c r="N221" s="313"/>
      <c r="O221" s="313"/>
      <c r="P221" s="314"/>
    </row>
    <row r="222" spans="1:16" ht="48">
      <c r="A222" s="319" t="s">
        <v>229</v>
      </c>
      <c r="B222" s="319" t="s">
        <v>48</v>
      </c>
      <c r="C222" s="321" t="s">
        <v>413</v>
      </c>
      <c r="D222" s="321" t="s">
        <v>414</v>
      </c>
      <c r="E222" s="235" t="s">
        <v>120</v>
      </c>
      <c r="F222" s="235" t="s">
        <v>121</v>
      </c>
      <c r="H222" s="321" t="s">
        <v>413</v>
      </c>
      <c r="I222" s="321" t="s">
        <v>414</v>
      </c>
      <c r="J222" s="235" t="s">
        <v>120</v>
      </c>
      <c r="K222" s="235" t="s">
        <v>121</v>
      </c>
      <c r="M222" s="321" t="s">
        <v>413</v>
      </c>
      <c r="N222" s="321" t="s">
        <v>414</v>
      </c>
      <c r="O222" s="235" t="s">
        <v>120</v>
      </c>
      <c r="P222" s="235" t="s">
        <v>121</v>
      </c>
    </row>
    <row r="223" spans="1:16" ht="60">
      <c r="A223" s="320"/>
      <c r="B223" s="320"/>
      <c r="C223" s="322"/>
      <c r="D223" s="322"/>
      <c r="E223" s="235" t="s">
        <v>586</v>
      </c>
      <c r="F223" s="235" t="s">
        <v>285</v>
      </c>
      <c r="H223" s="322"/>
      <c r="I223" s="322"/>
      <c r="J223" s="235" t="s">
        <v>586</v>
      </c>
      <c r="K223" s="235" t="s">
        <v>285</v>
      </c>
      <c r="M223" s="322"/>
      <c r="N223" s="322"/>
      <c r="O223" s="235" t="s">
        <v>586</v>
      </c>
      <c r="P223" s="235" t="s">
        <v>285</v>
      </c>
    </row>
    <row r="224" spans="1:16">
      <c r="A224" s="172" t="s">
        <v>533</v>
      </c>
      <c r="B224" s="222" t="s">
        <v>518</v>
      </c>
      <c r="C224" s="227">
        <v>2181216</v>
      </c>
      <c r="D224" s="227">
        <v>61910</v>
      </c>
      <c r="E224" s="227">
        <v>-15596</v>
      </c>
      <c r="F224" s="227">
        <v>2227530</v>
      </c>
      <c r="H224" s="227">
        <v>2134987</v>
      </c>
      <c r="I224" s="227">
        <v>63245</v>
      </c>
      <c r="J224" s="227">
        <v>-15055</v>
      </c>
      <c r="K224" s="227">
        <v>2183177</v>
      </c>
      <c r="M224" s="227">
        <v>1172798</v>
      </c>
      <c r="N224" s="227">
        <v>44133</v>
      </c>
      <c r="O224" s="227">
        <v>-14710</v>
      </c>
      <c r="P224" s="227">
        <v>1202221</v>
      </c>
    </row>
    <row r="225" spans="1:18">
      <c r="A225" s="172" t="s">
        <v>690</v>
      </c>
      <c r="B225" s="222" t="s">
        <v>50</v>
      </c>
      <c r="C225" s="227">
        <v>2181216</v>
      </c>
      <c r="D225" s="227">
        <v>61910</v>
      </c>
      <c r="E225" s="227">
        <v>-15596</v>
      </c>
      <c r="F225" s="227">
        <v>2227530</v>
      </c>
      <c r="H225" s="227">
        <v>2134987</v>
      </c>
      <c r="I225" s="227">
        <v>63245</v>
      </c>
      <c r="J225" s="227">
        <v>-15055</v>
      </c>
      <c r="K225" s="227">
        <v>2183177</v>
      </c>
      <c r="M225" s="227">
        <v>1172798</v>
      </c>
      <c r="N225" s="227">
        <v>44133</v>
      </c>
      <c r="O225" s="227">
        <v>-14710</v>
      </c>
      <c r="P225" s="227">
        <v>1202221</v>
      </c>
    </row>
    <row r="226" spans="1:18">
      <c r="A226" s="173" t="s">
        <v>206</v>
      </c>
      <c r="B226" s="162" t="s">
        <v>51</v>
      </c>
      <c r="C226" s="163">
        <v>100739</v>
      </c>
      <c r="D226" s="163">
        <v>136</v>
      </c>
      <c r="E226" s="163">
        <v>-136</v>
      </c>
      <c r="F226" s="163">
        <v>100739</v>
      </c>
      <c r="H226" s="163">
        <v>100655</v>
      </c>
      <c r="I226" s="163">
        <v>136</v>
      </c>
      <c r="J226" s="163">
        <v>-136</v>
      </c>
      <c r="K226" s="163">
        <v>100655</v>
      </c>
      <c r="M226" s="163">
        <v>96120</v>
      </c>
      <c r="N226" s="163">
        <v>136</v>
      </c>
      <c r="O226" s="163">
        <v>-136</v>
      </c>
      <c r="P226" s="163">
        <v>96120</v>
      </c>
    </row>
    <row r="227" spans="1:18">
      <c r="A227" s="173" t="s">
        <v>470</v>
      </c>
      <c r="B227" s="162" t="s">
        <v>469</v>
      </c>
      <c r="C227" s="163">
        <v>739094</v>
      </c>
      <c r="D227" s="163">
        <v>42141</v>
      </c>
      <c r="E227" s="163">
        <v>-5515</v>
      </c>
      <c r="F227" s="163">
        <v>775720</v>
      </c>
      <c r="H227" s="163">
        <v>738225</v>
      </c>
      <c r="I227" s="163">
        <v>42141</v>
      </c>
      <c r="J227" s="163">
        <v>-5515</v>
      </c>
      <c r="K227" s="163">
        <v>774851</v>
      </c>
      <c r="M227" s="163">
        <v>744462</v>
      </c>
      <c r="N227" s="163">
        <v>38143</v>
      </c>
      <c r="O227" s="163">
        <v>-5515</v>
      </c>
      <c r="P227" s="163">
        <v>777090</v>
      </c>
    </row>
    <row r="228" spans="1:18">
      <c r="A228" s="173" t="s">
        <v>802</v>
      </c>
      <c r="B228" s="162" t="s">
        <v>803</v>
      </c>
      <c r="C228" s="163">
        <v>115909</v>
      </c>
      <c r="D228" s="163">
        <v>0</v>
      </c>
      <c r="E228" s="163">
        <v>0</v>
      </c>
      <c r="F228" s="163">
        <v>115909</v>
      </c>
      <c r="H228" s="163">
        <v>113844</v>
      </c>
      <c r="I228" s="163">
        <v>0</v>
      </c>
      <c r="J228" s="163">
        <v>0</v>
      </c>
      <c r="K228" s="163">
        <v>113844</v>
      </c>
      <c r="M228" s="163">
        <v>3861</v>
      </c>
      <c r="N228" s="163">
        <v>0</v>
      </c>
      <c r="O228" s="163">
        <v>0</v>
      </c>
      <c r="P228" s="163">
        <v>3861</v>
      </c>
    </row>
    <row r="229" spans="1:18">
      <c r="A229" s="173" t="s">
        <v>209</v>
      </c>
      <c r="B229" s="162" t="s">
        <v>54</v>
      </c>
      <c r="C229" s="163">
        <v>55310</v>
      </c>
      <c r="D229" s="163">
        <v>926</v>
      </c>
      <c r="E229" s="163">
        <v>-1939</v>
      </c>
      <c r="F229" s="163">
        <v>54297</v>
      </c>
      <c r="H229" s="163">
        <v>46560</v>
      </c>
      <c r="I229" s="163">
        <v>378</v>
      </c>
      <c r="J229" s="163">
        <v>-1391</v>
      </c>
      <c r="K229" s="163">
        <v>45547</v>
      </c>
      <c r="M229" s="163">
        <v>58654</v>
      </c>
      <c r="N229" s="163">
        <v>1013</v>
      </c>
      <c r="O229" s="163">
        <v>-1013</v>
      </c>
      <c r="P229" s="163">
        <v>58654</v>
      </c>
    </row>
    <row r="230" spans="1:18">
      <c r="A230" s="173" t="s">
        <v>210</v>
      </c>
      <c r="B230" s="162" t="s">
        <v>55</v>
      </c>
      <c r="C230" s="163">
        <v>240</v>
      </c>
      <c r="D230" s="163">
        <v>-65</v>
      </c>
      <c r="E230" s="163">
        <v>1014</v>
      </c>
      <c r="F230" s="163">
        <v>1189</v>
      </c>
      <c r="H230" s="163">
        <v>142</v>
      </c>
      <c r="I230" s="163">
        <v>-65</v>
      </c>
      <c r="J230" s="163">
        <v>1014</v>
      </c>
      <c r="K230" s="163">
        <v>1091</v>
      </c>
      <c r="M230" s="163">
        <v>543</v>
      </c>
      <c r="N230" s="163">
        <v>-65</v>
      </c>
      <c r="O230" s="163">
        <v>1014</v>
      </c>
      <c r="P230" s="163">
        <v>1492</v>
      </c>
    </row>
    <row r="231" spans="1:18">
      <c r="A231" s="173" t="s">
        <v>211</v>
      </c>
      <c r="B231" s="162" t="s">
        <v>56</v>
      </c>
      <c r="C231" s="163">
        <v>1135561</v>
      </c>
      <c r="D231" s="163">
        <v>20655</v>
      </c>
      <c r="E231" s="163">
        <v>-9027</v>
      </c>
      <c r="F231" s="163">
        <v>1147189</v>
      </c>
      <c r="H231" s="163">
        <v>6111</v>
      </c>
      <c r="I231" s="163">
        <v>0</v>
      </c>
      <c r="J231" s="163">
        <v>-9070</v>
      </c>
      <c r="K231" s="163">
        <v>-2959</v>
      </c>
      <c r="M231" s="163">
        <v>179110</v>
      </c>
      <c r="N231" s="163">
        <v>2985</v>
      </c>
      <c r="O231" s="163">
        <v>-9070</v>
      </c>
      <c r="P231" s="163">
        <v>173025</v>
      </c>
    </row>
    <row r="232" spans="1:18">
      <c r="A232" s="173" t="s">
        <v>212</v>
      </c>
      <c r="B232" s="162" t="s">
        <v>57</v>
      </c>
      <c r="C232" s="163">
        <v>34363</v>
      </c>
      <c r="D232" s="163">
        <v>-1883</v>
      </c>
      <c r="E232" s="163">
        <v>7</v>
      </c>
      <c r="F232" s="163">
        <v>32487</v>
      </c>
      <c r="H232" s="163">
        <v>1129450</v>
      </c>
      <c r="I232" s="163">
        <v>20655</v>
      </c>
      <c r="J232" s="163">
        <v>43</v>
      </c>
      <c r="K232" s="163">
        <v>1150148</v>
      </c>
      <c r="M232" s="163">
        <v>90048</v>
      </c>
      <c r="N232" s="163">
        <v>1921</v>
      </c>
      <c r="O232" s="163">
        <v>10</v>
      </c>
      <c r="P232" s="163">
        <v>91979</v>
      </c>
    </row>
    <row r="233" spans="1:18">
      <c r="A233" s="222" t="s">
        <v>535</v>
      </c>
      <c r="B233" s="222" t="s">
        <v>58</v>
      </c>
      <c r="C233" s="227">
        <v>0</v>
      </c>
      <c r="D233" s="227">
        <v>0</v>
      </c>
      <c r="E233" s="227">
        <v>0</v>
      </c>
      <c r="F233" s="227">
        <v>0</v>
      </c>
      <c r="H233" s="227">
        <v>0</v>
      </c>
      <c r="I233" s="227">
        <v>0</v>
      </c>
      <c r="J233" s="227">
        <v>0</v>
      </c>
      <c r="K233" s="227">
        <v>0</v>
      </c>
      <c r="M233" s="227">
        <v>0</v>
      </c>
      <c r="N233" s="227">
        <v>0</v>
      </c>
      <c r="O233" s="227">
        <v>0</v>
      </c>
      <c r="P233" s="227">
        <v>0</v>
      </c>
    </row>
    <row r="234" spans="1:18">
      <c r="A234" s="172" t="s">
        <v>536</v>
      </c>
      <c r="B234" s="222" t="s">
        <v>521</v>
      </c>
      <c r="C234" s="227">
        <v>19827</v>
      </c>
      <c r="D234" s="227">
        <v>1358</v>
      </c>
      <c r="E234" s="227">
        <v>-1292</v>
      </c>
      <c r="F234" s="227">
        <v>19893</v>
      </c>
      <c r="H234" s="227">
        <v>166079</v>
      </c>
      <c r="I234" s="227">
        <v>1764</v>
      </c>
      <c r="J234" s="227">
        <v>-1690</v>
      </c>
      <c r="K234" s="227">
        <v>166153</v>
      </c>
      <c r="M234" s="227">
        <v>24221</v>
      </c>
      <c r="N234" s="227">
        <v>2672</v>
      </c>
      <c r="O234" s="227">
        <v>-3803</v>
      </c>
      <c r="P234" s="227">
        <v>23090</v>
      </c>
    </row>
    <row r="235" spans="1:18" s="198" customFormat="1">
      <c r="A235" s="162" t="s">
        <v>216</v>
      </c>
      <c r="B235" s="199" t="s">
        <v>61</v>
      </c>
      <c r="C235" s="163">
        <v>15422</v>
      </c>
      <c r="D235" s="163">
        <v>1287</v>
      </c>
      <c r="E235" s="163">
        <v>-1287</v>
      </c>
      <c r="F235" s="163">
        <v>15422</v>
      </c>
      <c r="G235" s="98"/>
      <c r="H235" s="163">
        <v>16006</v>
      </c>
      <c r="I235" s="163">
        <v>1403</v>
      </c>
      <c r="J235" s="163">
        <v>-1403</v>
      </c>
      <c r="K235" s="200">
        <v>16006</v>
      </c>
      <c r="M235" s="163">
        <v>17771</v>
      </c>
      <c r="N235" s="163">
        <v>1792</v>
      </c>
      <c r="O235" s="163">
        <v>-1742</v>
      </c>
      <c r="P235" s="200">
        <v>17821</v>
      </c>
    </row>
    <row r="236" spans="1:18" s="198" customFormat="1">
      <c r="A236" s="173" t="s">
        <v>811</v>
      </c>
      <c r="B236" s="199" t="s">
        <v>70</v>
      </c>
      <c r="C236" s="163">
        <v>3113</v>
      </c>
      <c r="D236" s="163">
        <v>0</v>
      </c>
      <c r="E236" s="163">
        <v>0</v>
      </c>
      <c r="F236" s="163">
        <v>3113</v>
      </c>
      <c r="G236" s="98"/>
      <c r="H236" s="163">
        <v>3173</v>
      </c>
      <c r="I236" s="163">
        <v>0</v>
      </c>
      <c r="J236" s="163">
        <v>0</v>
      </c>
      <c r="K236" s="200">
        <v>3173</v>
      </c>
      <c r="M236" s="163">
        <v>3280</v>
      </c>
      <c r="N236" s="163">
        <v>0</v>
      </c>
      <c r="O236" s="163">
        <v>0</v>
      </c>
      <c r="P236" s="200">
        <v>3280</v>
      </c>
    </row>
    <row r="237" spans="1:18" s="198" customFormat="1">
      <c r="A237" s="173" t="s">
        <v>218</v>
      </c>
      <c r="B237" s="199" t="s">
        <v>63</v>
      </c>
      <c r="C237" s="163">
        <v>0</v>
      </c>
      <c r="D237" s="163">
        <v>5</v>
      </c>
      <c r="E237" s="163">
        <v>-5</v>
      </c>
      <c r="F237" s="163">
        <v>0</v>
      </c>
      <c r="G237" s="98"/>
      <c r="H237" s="163">
        <v>0</v>
      </c>
      <c r="I237" s="163">
        <v>287</v>
      </c>
      <c r="J237" s="163">
        <v>-287</v>
      </c>
      <c r="K237" s="200">
        <v>0</v>
      </c>
      <c r="M237" s="163">
        <v>2920</v>
      </c>
      <c r="N237" s="163">
        <v>0</v>
      </c>
      <c r="O237" s="163">
        <v>-2061</v>
      </c>
      <c r="P237" s="200">
        <v>859</v>
      </c>
    </row>
    <row r="238" spans="1:18" s="198" customFormat="1">
      <c r="A238" s="173" t="s">
        <v>219</v>
      </c>
      <c r="B238" s="199" t="s">
        <v>64</v>
      </c>
      <c r="C238" s="163">
        <v>915</v>
      </c>
      <c r="D238" s="163">
        <v>45</v>
      </c>
      <c r="E238" s="163">
        <v>0</v>
      </c>
      <c r="F238" s="163">
        <v>960</v>
      </c>
      <c r="G238" s="98"/>
      <c r="H238" s="163">
        <v>910</v>
      </c>
      <c r="I238" s="163">
        <v>53</v>
      </c>
      <c r="J238" s="163">
        <v>0</v>
      </c>
      <c r="K238" s="200">
        <v>963</v>
      </c>
      <c r="M238" s="163">
        <v>4</v>
      </c>
      <c r="N238" s="163">
        <v>358</v>
      </c>
      <c r="O238" s="163">
        <v>0</v>
      </c>
      <c r="P238" s="200">
        <v>362</v>
      </c>
    </row>
    <row r="239" spans="1:18" s="198" customFormat="1">
      <c r="A239" s="173" t="s">
        <v>220</v>
      </c>
      <c r="B239" s="199" t="s">
        <v>65</v>
      </c>
      <c r="C239" s="163">
        <v>377</v>
      </c>
      <c r="D239" s="163">
        <v>21</v>
      </c>
      <c r="E239" s="163">
        <v>0</v>
      </c>
      <c r="F239" s="163">
        <v>398</v>
      </c>
      <c r="G239" s="98"/>
      <c r="H239" s="163">
        <v>377</v>
      </c>
      <c r="I239" s="163">
        <v>21</v>
      </c>
      <c r="J239" s="163">
        <v>0</v>
      </c>
      <c r="K239" s="200">
        <v>398</v>
      </c>
      <c r="L239" s="98"/>
      <c r="M239" s="163">
        <v>246</v>
      </c>
      <c r="N239" s="163">
        <v>9</v>
      </c>
      <c r="O239" s="163">
        <v>0</v>
      </c>
      <c r="P239" s="200">
        <v>255</v>
      </c>
      <c r="Q239" s="98"/>
      <c r="R239" s="98"/>
    </row>
    <row r="240" spans="1:18" s="198" customFormat="1">
      <c r="A240" s="173" t="s">
        <v>539</v>
      </c>
      <c r="B240" s="199" t="s">
        <v>66</v>
      </c>
      <c r="C240" s="163">
        <v>0</v>
      </c>
      <c r="D240" s="163">
        <v>0</v>
      </c>
      <c r="E240" s="163">
        <v>0</v>
      </c>
      <c r="F240" s="200">
        <v>0</v>
      </c>
      <c r="G240" s="98"/>
      <c r="H240" s="163">
        <v>145613</v>
      </c>
      <c r="I240" s="163">
        <v>0</v>
      </c>
      <c r="J240" s="163">
        <v>0</v>
      </c>
      <c r="K240" s="200">
        <v>145613</v>
      </c>
      <c r="L240" s="98"/>
      <c r="M240" s="163">
        <v>0</v>
      </c>
      <c r="N240" s="163">
        <v>513</v>
      </c>
      <c r="O240" s="163">
        <v>0</v>
      </c>
      <c r="P240" s="200">
        <v>513</v>
      </c>
      <c r="Q240" s="98"/>
      <c r="R240" s="98"/>
    </row>
    <row r="241" spans="1:16">
      <c r="A241" s="172" t="s">
        <v>537</v>
      </c>
      <c r="B241" s="222" t="s">
        <v>523</v>
      </c>
      <c r="C241" s="227">
        <v>583820</v>
      </c>
      <c r="D241" s="227">
        <v>59730</v>
      </c>
      <c r="E241" s="227">
        <v>-3916</v>
      </c>
      <c r="F241" s="227">
        <v>639634</v>
      </c>
      <c r="H241" s="227">
        <v>455855</v>
      </c>
      <c r="I241" s="227">
        <v>147731</v>
      </c>
      <c r="J241" s="227">
        <v>-62617</v>
      </c>
      <c r="K241" s="227">
        <v>540969</v>
      </c>
      <c r="M241" s="227">
        <v>247580</v>
      </c>
      <c r="N241" s="227">
        <v>70720</v>
      </c>
      <c r="O241" s="227">
        <v>-18899</v>
      </c>
      <c r="P241" s="227">
        <v>299401</v>
      </c>
    </row>
    <row r="242" spans="1:16">
      <c r="A242" s="173" t="s">
        <v>215</v>
      </c>
      <c r="B242" s="162" t="s">
        <v>60</v>
      </c>
      <c r="C242" s="163">
        <v>0</v>
      </c>
      <c r="D242" s="163">
        <v>0</v>
      </c>
      <c r="E242" s="163">
        <v>0</v>
      </c>
      <c r="F242" s="163">
        <v>0</v>
      </c>
      <c r="H242" s="163">
        <v>0</v>
      </c>
      <c r="I242" s="163">
        <v>0</v>
      </c>
      <c r="J242" s="163">
        <v>0</v>
      </c>
      <c r="K242" s="163">
        <v>0</v>
      </c>
      <c r="M242" s="163">
        <v>0</v>
      </c>
      <c r="N242" s="163">
        <v>0</v>
      </c>
      <c r="O242" s="163">
        <v>0</v>
      </c>
      <c r="P242" s="163">
        <v>0</v>
      </c>
    </row>
    <row r="243" spans="1:16">
      <c r="A243" s="173" t="s">
        <v>216</v>
      </c>
      <c r="B243" s="162" t="s">
        <v>61</v>
      </c>
      <c r="C243" s="163">
        <v>7939</v>
      </c>
      <c r="D243" s="163">
        <v>505</v>
      </c>
      <c r="E243" s="163">
        <v>-456</v>
      </c>
      <c r="F243" s="163">
        <v>7988</v>
      </c>
      <c r="H243" s="163">
        <v>2875</v>
      </c>
      <c r="I243" s="163">
        <v>508</v>
      </c>
      <c r="J243" s="163">
        <v>-450</v>
      </c>
      <c r="K243" s="163">
        <v>2933</v>
      </c>
      <c r="M243" s="163">
        <v>2320</v>
      </c>
      <c r="N243" s="163">
        <v>466</v>
      </c>
      <c r="O243" s="163">
        <v>-434</v>
      </c>
      <c r="P243" s="163">
        <v>2352</v>
      </c>
    </row>
    <row r="244" spans="1:16">
      <c r="A244" s="173" t="s">
        <v>223</v>
      </c>
      <c r="B244" s="162" t="s">
        <v>68</v>
      </c>
      <c r="C244" s="163">
        <v>97883</v>
      </c>
      <c r="D244" s="163">
        <v>37533</v>
      </c>
      <c r="E244" s="163">
        <v>-1856</v>
      </c>
      <c r="F244" s="163">
        <v>133560</v>
      </c>
      <c r="H244" s="163">
        <v>73633</v>
      </c>
      <c r="I244" s="163">
        <v>101888</v>
      </c>
      <c r="J244" s="163">
        <v>-60077</v>
      </c>
      <c r="K244" s="163">
        <v>115444</v>
      </c>
      <c r="M244" s="163">
        <v>16441</v>
      </c>
      <c r="N244" s="163">
        <v>36346</v>
      </c>
      <c r="O244" s="163">
        <v>-2045</v>
      </c>
      <c r="P244" s="163">
        <v>50742</v>
      </c>
    </row>
    <row r="245" spans="1:16">
      <c r="A245" s="173" t="s">
        <v>538</v>
      </c>
      <c r="B245" s="162" t="s">
        <v>69</v>
      </c>
      <c r="C245" s="163">
        <v>67494</v>
      </c>
      <c r="D245" s="163">
        <v>256</v>
      </c>
      <c r="E245" s="163">
        <v>0</v>
      </c>
      <c r="F245" s="163">
        <v>67750</v>
      </c>
      <c r="H245" s="163">
        <v>1384</v>
      </c>
      <c r="I245" s="163">
        <v>358</v>
      </c>
      <c r="J245" s="163">
        <v>0</v>
      </c>
      <c r="K245" s="163">
        <v>1742</v>
      </c>
      <c r="M245" s="163">
        <v>173</v>
      </c>
      <c r="N245" s="163">
        <v>0</v>
      </c>
      <c r="O245" s="163">
        <v>0</v>
      </c>
      <c r="P245" s="163">
        <v>173</v>
      </c>
    </row>
    <row r="246" spans="1:16">
      <c r="A246" s="173" t="s">
        <v>225</v>
      </c>
      <c r="B246" s="162" t="s">
        <v>70</v>
      </c>
      <c r="C246" s="163">
        <v>3122</v>
      </c>
      <c r="D246" s="163">
        <v>6693</v>
      </c>
      <c r="E246" s="163">
        <v>-1329</v>
      </c>
      <c r="F246" s="163">
        <v>8486</v>
      </c>
      <c r="H246" s="163">
        <v>4980</v>
      </c>
      <c r="I246" s="163">
        <v>30227</v>
      </c>
      <c r="J246" s="163">
        <v>-2073</v>
      </c>
      <c r="K246" s="163">
        <v>33134</v>
      </c>
      <c r="M246" s="163">
        <v>2501</v>
      </c>
      <c r="N246" s="163">
        <v>8072</v>
      </c>
      <c r="O246" s="163">
        <v>-2684</v>
      </c>
      <c r="P246" s="163">
        <v>7889</v>
      </c>
    </row>
    <row r="247" spans="1:16">
      <c r="A247" s="173" t="s">
        <v>219</v>
      </c>
      <c r="B247" s="162" t="s">
        <v>64</v>
      </c>
      <c r="C247" s="163">
        <v>36559</v>
      </c>
      <c r="D247" s="163">
        <v>4918</v>
      </c>
      <c r="E247" s="163">
        <v>0</v>
      </c>
      <c r="F247" s="163">
        <v>41477</v>
      </c>
      <c r="H247" s="163">
        <v>43611</v>
      </c>
      <c r="I247" s="163">
        <v>4147</v>
      </c>
      <c r="J247" s="163">
        <v>0</v>
      </c>
      <c r="K247" s="163">
        <v>47758</v>
      </c>
      <c r="M247" s="163">
        <v>174832</v>
      </c>
      <c r="N247" s="163">
        <v>22842</v>
      </c>
      <c r="O247" s="163">
        <v>-13713</v>
      </c>
      <c r="P247" s="163">
        <v>183961</v>
      </c>
    </row>
    <row r="248" spans="1:16">
      <c r="A248" s="173" t="s">
        <v>220</v>
      </c>
      <c r="B248" s="162" t="s">
        <v>65</v>
      </c>
      <c r="C248" s="163">
        <v>3</v>
      </c>
      <c r="D248" s="163">
        <v>1</v>
      </c>
      <c r="E248" s="163">
        <v>0</v>
      </c>
      <c r="F248" s="163">
        <v>4</v>
      </c>
      <c r="H248" s="163">
        <v>3</v>
      </c>
      <c r="I248" s="163">
        <v>1</v>
      </c>
      <c r="J248" s="163">
        <v>0</v>
      </c>
      <c r="K248" s="163">
        <v>4</v>
      </c>
      <c r="M248" s="163">
        <v>2</v>
      </c>
      <c r="N248" s="163">
        <v>0</v>
      </c>
      <c r="O248" s="163">
        <v>0</v>
      </c>
      <c r="P248" s="163">
        <v>2</v>
      </c>
    </row>
    <row r="249" spans="1:16">
      <c r="A249" s="173" t="s">
        <v>539</v>
      </c>
      <c r="B249" s="162" t="s">
        <v>66</v>
      </c>
      <c r="C249" s="163">
        <v>370820</v>
      </c>
      <c r="D249" s="163">
        <v>9824</v>
      </c>
      <c r="E249" s="163">
        <v>-275</v>
      </c>
      <c r="F249" s="163">
        <v>380369</v>
      </c>
      <c r="H249" s="163">
        <v>329369</v>
      </c>
      <c r="I249" s="163">
        <v>10602</v>
      </c>
      <c r="J249" s="163">
        <v>-17</v>
      </c>
      <c r="K249" s="163">
        <v>339954</v>
      </c>
      <c r="M249" s="163">
        <v>51311</v>
      </c>
      <c r="N249" s="163">
        <v>2994</v>
      </c>
      <c r="O249" s="163">
        <v>-23</v>
      </c>
      <c r="P249" s="163">
        <v>54282</v>
      </c>
    </row>
    <row r="250" spans="1:16">
      <c r="A250" s="172" t="s">
        <v>540</v>
      </c>
      <c r="B250" s="222" t="s">
        <v>525</v>
      </c>
      <c r="C250" s="227">
        <v>2784863</v>
      </c>
      <c r="D250" s="227">
        <v>122998</v>
      </c>
      <c r="E250" s="227">
        <v>-20804</v>
      </c>
      <c r="F250" s="227">
        <v>2887057</v>
      </c>
      <c r="H250" s="227">
        <v>2756921</v>
      </c>
      <c r="I250" s="227">
        <v>212740</v>
      </c>
      <c r="J250" s="227">
        <v>-79362</v>
      </c>
      <c r="K250" s="227">
        <v>2890299</v>
      </c>
      <c r="M250" s="227">
        <v>1444599</v>
      </c>
      <c r="N250" s="227">
        <v>117525</v>
      </c>
      <c r="O250" s="227">
        <v>-37412</v>
      </c>
      <c r="P250" s="227">
        <v>1524712</v>
      </c>
    </row>
    <row r="251" spans="1:16">
      <c r="A251" s="158" t="s">
        <v>541</v>
      </c>
    </row>
    <row r="258" s="98" customFormat="1"/>
    <row r="259" s="98" customFormat="1"/>
    <row r="260" s="98" customFormat="1"/>
    <row r="261" s="98" customFormat="1"/>
    <row r="262" s="98" customFormat="1"/>
    <row r="263" s="98" customFormat="1"/>
    <row r="264" s="98" customFormat="1"/>
    <row r="265" s="98" customFormat="1"/>
    <row r="266" s="98" customFormat="1"/>
    <row r="267" s="98" customFormat="1"/>
    <row r="268" s="98" customFormat="1"/>
    <row r="269" s="98" customFormat="1"/>
    <row r="270" s="98" customFormat="1"/>
    <row r="271" s="98" customFormat="1"/>
    <row r="272" s="98" customFormat="1"/>
    <row r="273" s="98" customFormat="1"/>
    <row r="274" s="98" customFormat="1"/>
    <row r="275" s="98" customFormat="1"/>
    <row r="276" s="98" customFormat="1"/>
    <row r="277" s="98" customFormat="1"/>
    <row r="278" s="98" customFormat="1"/>
    <row r="279" s="98" customFormat="1"/>
    <row r="280" s="98" customFormat="1"/>
    <row r="281" s="98" customFormat="1"/>
    <row r="282" s="98" customFormat="1"/>
    <row r="283" s="98" customFormat="1"/>
    <row r="284" s="98" customFormat="1"/>
    <row r="285" s="98" customFormat="1"/>
    <row r="290" s="98" customFormat="1"/>
    <row r="291" s="98" customFormat="1"/>
    <row r="292" s="98" customFormat="1"/>
    <row r="293" s="98" customFormat="1"/>
    <row r="294" s="98" customFormat="1"/>
    <row r="295" s="98" customFormat="1"/>
    <row r="351" spans="18:18">
      <c r="R351" s="98">
        <v>1.42</v>
      </c>
    </row>
  </sheetData>
  <mergeCells count="30">
    <mergeCell ref="M222:M223"/>
    <mergeCell ref="N222:N223"/>
    <mergeCell ref="N194:N195"/>
    <mergeCell ref="C221:F221"/>
    <mergeCell ref="H221:K221"/>
    <mergeCell ref="M221:P221"/>
    <mergeCell ref="I222:I223"/>
    <mergeCell ref="A222:A223"/>
    <mergeCell ref="B222:B223"/>
    <mergeCell ref="C222:C223"/>
    <mergeCell ref="D222:D223"/>
    <mergeCell ref="H222:H223"/>
    <mergeCell ref="C193:F193"/>
    <mergeCell ref="H193:K193"/>
    <mergeCell ref="M193:P193"/>
    <mergeCell ref="A194:A195"/>
    <mergeCell ref="B194:B195"/>
    <mergeCell ref="C194:C195"/>
    <mergeCell ref="D194:D195"/>
    <mergeCell ref="H194:H195"/>
    <mergeCell ref="I194:I195"/>
    <mergeCell ref="M194:M195"/>
    <mergeCell ref="C166:F166"/>
    <mergeCell ref="H166:K166"/>
    <mergeCell ref="A167:A168"/>
    <mergeCell ref="B167:B168"/>
    <mergeCell ref="C167:C168"/>
    <mergeCell ref="D167:D168"/>
    <mergeCell ref="H167:H168"/>
    <mergeCell ref="I167:I168"/>
  </mergeCells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DB2189-893B-4B9F-91CF-3BCDC7407170}">
  <sheetPr>
    <tabColor rgb="FF92D050"/>
  </sheetPr>
  <dimension ref="A1:W351"/>
  <sheetViews>
    <sheetView zoomScaleNormal="100" workbookViewId="0">
      <selection activeCell="C14" sqref="C14"/>
    </sheetView>
  </sheetViews>
  <sheetFormatPr defaultColWidth="8.19921875" defaultRowHeight="13.8"/>
  <cols>
    <col min="1" max="1" width="50.19921875" style="139" customWidth="1"/>
    <col min="2" max="2" width="50" style="139" customWidth="1"/>
    <col min="3" max="6" width="12.19921875" style="98" customWidth="1"/>
    <col min="7" max="7" width="4.69921875" style="98" customWidth="1"/>
    <col min="8" max="11" width="12.19921875" style="98" customWidth="1"/>
    <col min="12" max="12" width="4.69921875" style="98" customWidth="1"/>
    <col min="13" max="16" width="12.19921875" style="98" customWidth="1"/>
    <col min="17" max="17" width="4.69921875" style="98" customWidth="1"/>
    <col min="18" max="21" width="12.19921875" style="98" customWidth="1"/>
    <col min="22" max="16384" width="8.19921875" style="98"/>
  </cols>
  <sheetData>
    <row r="1" spans="1:4">
      <c r="A1" s="138" t="s">
        <v>801</v>
      </c>
      <c r="B1" s="98"/>
    </row>
    <row r="2" spans="1:4">
      <c r="A2" s="138" t="s">
        <v>808</v>
      </c>
      <c r="B2" s="98"/>
    </row>
    <row r="3" spans="1:4">
      <c r="A3" s="138"/>
    </row>
    <row r="4" spans="1:4">
      <c r="A4" s="138"/>
    </row>
    <row r="5" spans="1:4" ht="24">
      <c r="A5" s="133" t="s">
        <v>758</v>
      </c>
      <c r="B5" s="134" t="s">
        <v>432</v>
      </c>
    </row>
    <row r="6" spans="1:4" ht="20.399999999999999">
      <c r="A6" s="224" t="s">
        <v>404</v>
      </c>
      <c r="B6" s="224" t="s">
        <v>405</v>
      </c>
      <c r="C6" s="214" t="s">
        <v>807</v>
      </c>
      <c r="D6" s="214" t="s">
        <v>753</v>
      </c>
    </row>
    <row r="7" spans="1:4">
      <c r="A7" s="215" t="s">
        <v>151</v>
      </c>
      <c r="B7" s="215" t="s">
        <v>0</v>
      </c>
      <c r="C7" s="216">
        <v>2138875</v>
      </c>
      <c r="D7" s="216">
        <v>521272</v>
      </c>
    </row>
    <row r="8" spans="1:4">
      <c r="A8" s="217" t="s">
        <v>152</v>
      </c>
      <c r="B8" s="217" t="s">
        <v>1</v>
      </c>
      <c r="C8" s="184">
        <v>1839932</v>
      </c>
      <c r="D8" s="184">
        <v>304475</v>
      </c>
    </row>
    <row r="9" spans="1:4">
      <c r="A9" s="217" t="s">
        <v>153</v>
      </c>
      <c r="B9" s="217" t="s">
        <v>2</v>
      </c>
      <c r="C9" s="184">
        <v>2242</v>
      </c>
      <c r="D9" s="184">
        <v>38304</v>
      </c>
    </row>
    <row r="10" spans="1:4">
      <c r="A10" s="217" t="s">
        <v>154</v>
      </c>
      <c r="B10" s="217" t="s">
        <v>492</v>
      </c>
      <c r="C10" s="184">
        <v>296701</v>
      </c>
      <c r="D10" s="184">
        <v>178493</v>
      </c>
    </row>
    <row r="11" spans="1:4">
      <c r="A11" s="215" t="s">
        <v>631</v>
      </c>
      <c r="B11" s="215" t="s">
        <v>630</v>
      </c>
      <c r="C11" s="216">
        <v>491364</v>
      </c>
      <c r="D11" s="216">
        <v>161308</v>
      </c>
    </row>
    <row r="12" spans="1:4">
      <c r="A12" s="217" t="s">
        <v>156</v>
      </c>
      <c r="B12" s="217" t="s">
        <v>494</v>
      </c>
      <c r="C12" s="184">
        <v>256105</v>
      </c>
      <c r="D12" s="184">
        <v>31657</v>
      </c>
    </row>
    <row r="13" spans="1:4">
      <c r="A13" s="217" t="s">
        <v>687</v>
      </c>
      <c r="B13" s="217" t="s">
        <v>495</v>
      </c>
      <c r="C13" s="184">
        <v>235259</v>
      </c>
      <c r="D13" s="184">
        <v>129651</v>
      </c>
    </row>
    <row r="14" spans="1:4">
      <c r="A14" s="218" t="s">
        <v>158</v>
      </c>
      <c r="B14" s="218" t="s">
        <v>735</v>
      </c>
      <c r="C14" s="216">
        <v>1647511</v>
      </c>
      <c r="D14" s="216">
        <v>359964</v>
      </c>
    </row>
    <row r="15" spans="1:4">
      <c r="A15" s="162" t="s">
        <v>160</v>
      </c>
      <c r="B15" s="162" t="s">
        <v>9</v>
      </c>
      <c r="C15" s="184">
        <v>408016</v>
      </c>
      <c r="D15" s="184">
        <v>125341</v>
      </c>
    </row>
    <row r="16" spans="1:4">
      <c r="A16" s="162" t="s">
        <v>161</v>
      </c>
      <c r="B16" s="162" t="s">
        <v>10</v>
      </c>
      <c r="C16" s="184">
        <v>66435</v>
      </c>
      <c r="D16" s="184">
        <v>57113</v>
      </c>
    </row>
    <row r="17" spans="1:8">
      <c r="A17" s="162" t="s">
        <v>159</v>
      </c>
      <c r="B17" s="162" t="s">
        <v>8</v>
      </c>
      <c r="C17" s="184">
        <v>8535</v>
      </c>
      <c r="D17" s="184">
        <v>8274</v>
      </c>
    </row>
    <row r="18" spans="1:8">
      <c r="A18" s="162" t="s">
        <v>162</v>
      </c>
      <c r="B18" s="162" t="s">
        <v>11</v>
      </c>
      <c r="C18" s="184">
        <v>24421</v>
      </c>
      <c r="D18" s="184">
        <v>5503</v>
      </c>
    </row>
    <row r="19" spans="1:8">
      <c r="A19" s="162" t="s">
        <v>688</v>
      </c>
      <c r="B19" s="162" t="s">
        <v>639</v>
      </c>
      <c r="C19" s="184">
        <v>-97</v>
      </c>
      <c r="D19" s="184">
        <v>5</v>
      </c>
    </row>
    <row r="20" spans="1:8">
      <c r="A20" s="218" t="s">
        <v>163</v>
      </c>
      <c r="B20" s="218" t="s">
        <v>736</v>
      </c>
      <c r="C20" s="216">
        <v>1157077</v>
      </c>
      <c r="D20" s="216">
        <v>180286</v>
      </c>
    </row>
    <row r="21" spans="1:8">
      <c r="A21" s="162" t="s">
        <v>164</v>
      </c>
      <c r="B21" s="162" t="s">
        <v>13</v>
      </c>
      <c r="C21" s="184">
        <v>17081</v>
      </c>
      <c r="D21" s="184">
        <v>9463</v>
      </c>
    </row>
    <row r="22" spans="1:8">
      <c r="A22" s="162" t="s">
        <v>165</v>
      </c>
      <c r="B22" s="162" t="s">
        <v>14</v>
      </c>
      <c r="C22" s="184">
        <v>9209</v>
      </c>
      <c r="D22" s="184">
        <v>587</v>
      </c>
    </row>
    <row r="23" spans="1:8">
      <c r="A23" s="218" t="s">
        <v>503</v>
      </c>
      <c r="B23" s="218" t="s">
        <v>737</v>
      </c>
      <c r="C23" s="216">
        <v>1164949</v>
      </c>
      <c r="D23" s="216">
        <v>189162</v>
      </c>
    </row>
    <row r="24" spans="1:8">
      <c r="A24" s="162" t="s">
        <v>168</v>
      </c>
      <c r="B24" s="162" t="s">
        <v>17</v>
      </c>
      <c r="C24" s="184">
        <v>10622</v>
      </c>
      <c r="D24" s="184">
        <v>13847</v>
      </c>
    </row>
    <row r="25" spans="1:8">
      <c r="A25" s="218"/>
      <c r="B25" s="218"/>
      <c r="C25" s="216"/>
      <c r="D25" s="216"/>
    </row>
    <row r="26" spans="1:8">
      <c r="A26" s="218" t="s">
        <v>232</v>
      </c>
      <c r="B26" s="218" t="s">
        <v>738</v>
      </c>
      <c r="C26" s="216">
        <v>1154327</v>
      </c>
      <c r="D26" s="216">
        <v>175315</v>
      </c>
    </row>
    <row r="27" spans="1:8">
      <c r="A27" s="162"/>
      <c r="B27" s="162"/>
      <c r="C27" s="184"/>
      <c r="D27" s="184"/>
    </row>
    <row r="28" spans="1:8">
      <c r="A28" s="218" t="s">
        <v>505</v>
      </c>
      <c r="B28" s="218" t="s">
        <v>739</v>
      </c>
      <c r="C28" s="216">
        <v>1154327</v>
      </c>
      <c r="D28" s="216">
        <v>175315</v>
      </c>
    </row>
    <row r="29" spans="1:8">
      <c r="B29" s="147"/>
      <c r="C29" s="148"/>
      <c r="E29" s="196"/>
      <c r="H29" s="196"/>
    </row>
    <row r="30" spans="1:8">
      <c r="B30" s="149"/>
      <c r="C30" s="150"/>
    </row>
    <row r="31" spans="1:8">
      <c r="A31" s="228" t="s">
        <v>175</v>
      </c>
      <c r="B31" s="228" t="s">
        <v>740</v>
      </c>
      <c r="C31" s="229"/>
      <c r="D31" s="229"/>
    </row>
    <row r="32" spans="1:8">
      <c r="A32" s="153" t="s">
        <v>176</v>
      </c>
      <c r="B32" s="153" t="s">
        <v>23</v>
      </c>
      <c r="C32" s="230">
        <v>11.966737274918261</v>
      </c>
      <c r="D32" s="230">
        <v>1.8239185523414543</v>
      </c>
    </row>
    <row r="33" spans="1:6">
      <c r="A33" s="231" t="s">
        <v>177</v>
      </c>
      <c r="B33" s="231" t="s">
        <v>24</v>
      </c>
      <c r="C33" s="230">
        <v>11.48981209871862</v>
      </c>
      <c r="D33" s="230">
        <v>1.7416169400422887</v>
      </c>
    </row>
    <row r="34" spans="1:6">
      <c r="A34" s="138"/>
    </row>
    <row r="36" spans="1:6">
      <c r="A36" s="228" t="s">
        <v>232</v>
      </c>
      <c r="B36" s="228" t="s">
        <v>738</v>
      </c>
      <c r="C36" s="216">
        <v>1154327</v>
      </c>
      <c r="D36" s="216">
        <v>175315</v>
      </c>
    </row>
    <row r="37" spans="1:6">
      <c r="A37" s="155" t="s">
        <v>510</v>
      </c>
      <c r="B37" s="155" t="s">
        <v>513</v>
      </c>
      <c r="C37" s="219">
        <v>635</v>
      </c>
      <c r="D37" s="219">
        <v>-114</v>
      </c>
    </row>
    <row r="38" spans="1:6">
      <c r="A38" s="157" t="s">
        <v>315</v>
      </c>
      <c r="B38" s="157" t="s">
        <v>640</v>
      </c>
      <c r="C38" s="184">
        <v>193</v>
      </c>
      <c r="D38" s="184">
        <v>-114</v>
      </c>
    </row>
    <row r="39" spans="1:6">
      <c r="A39" s="241" t="s">
        <v>782</v>
      </c>
      <c r="B39" s="157" t="s">
        <v>778</v>
      </c>
      <c r="C39" s="184">
        <v>442</v>
      </c>
      <c r="D39" s="184">
        <v>0</v>
      </c>
      <c r="F39" s="196"/>
    </row>
    <row r="40" spans="1:6">
      <c r="A40" s="79" t="s">
        <v>316</v>
      </c>
      <c r="B40" s="157" t="s">
        <v>308</v>
      </c>
      <c r="C40" s="184"/>
      <c r="D40" s="184"/>
    </row>
    <row r="41" spans="1:6">
      <c r="A41" s="157" t="s">
        <v>511</v>
      </c>
      <c r="B41" s="157" t="s">
        <v>515</v>
      </c>
      <c r="C41" s="184"/>
      <c r="D41" s="184"/>
    </row>
    <row r="42" spans="1:6">
      <c r="A42" s="228" t="s">
        <v>312</v>
      </c>
      <c r="B42" s="228" t="s">
        <v>516</v>
      </c>
      <c r="C42" s="216">
        <v>1154962</v>
      </c>
      <c r="D42" s="216">
        <v>175201</v>
      </c>
    </row>
    <row r="43" spans="1:6">
      <c r="A43" s="157" t="s">
        <v>689</v>
      </c>
      <c r="B43" s="157" t="s">
        <v>480</v>
      </c>
      <c r="C43" s="184"/>
      <c r="D43" s="184"/>
    </row>
    <row r="44" spans="1:6" ht="24">
      <c r="A44" s="228" t="s">
        <v>512</v>
      </c>
      <c r="B44" s="228" t="s">
        <v>697</v>
      </c>
      <c r="C44" s="216">
        <v>1154962</v>
      </c>
      <c r="D44" s="216">
        <v>175201</v>
      </c>
    </row>
    <row r="45" spans="1:6">
      <c r="A45" s="158"/>
    </row>
    <row r="47" spans="1:6" ht="24">
      <c r="A47" s="133" t="s">
        <v>759</v>
      </c>
      <c r="B47" s="133" t="s">
        <v>434</v>
      </c>
      <c r="E47" s="196"/>
    </row>
    <row r="48" spans="1:6">
      <c r="A48" s="224" t="s">
        <v>203</v>
      </c>
      <c r="B48" s="224" t="s">
        <v>73</v>
      </c>
      <c r="C48" s="220">
        <v>44196</v>
      </c>
      <c r="D48" s="220" t="s">
        <v>767</v>
      </c>
    </row>
    <row r="49" spans="1:4">
      <c r="A49" s="232" t="s">
        <v>526</v>
      </c>
      <c r="B49" s="232" t="s">
        <v>488</v>
      </c>
      <c r="C49" s="233">
        <v>764178</v>
      </c>
      <c r="D49" s="233">
        <v>679389</v>
      </c>
    </row>
    <row r="50" spans="1:4">
      <c r="A50" s="162" t="s">
        <v>182</v>
      </c>
      <c r="B50" s="162" t="s">
        <v>27</v>
      </c>
      <c r="C50" s="163">
        <v>105349</v>
      </c>
      <c r="D50" s="163">
        <v>105267</v>
      </c>
    </row>
    <row r="51" spans="1:4">
      <c r="A51" s="162" t="s">
        <v>527</v>
      </c>
      <c r="B51" s="162" t="s">
        <v>475</v>
      </c>
      <c r="C51" s="163">
        <v>59790</v>
      </c>
      <c r="D51" s="163">
        <v>59763</v>
      </c>
    </row>
    <row r="52" spans="1:4">
      <c r="A52" s="162" t="s">
        <v>528</v>
      </c>
      <c r="B52" s="162" t="s">
        <v>416</v>
      </c>
      <c r="C52" s="163">
        <v>406798</v>
      </c>
      <c r="D52" s="163">
        <v>385848</v>
      </c>
    </row>
    <row r="53" spans="1:4">
      <c r="A53" s="162" t="s">
        <v>184</v>
      </c>
      <c r="B53" s="162" t="s">
        <v>29</v>
      </c>
      <c r="C53" s="163">
        <v>56438</v>
      </c>
      <c r="D53" s="163">
        <v>56438</v>
      </c>
    </row>
    <row r="54" spans="1:4">
      <c r="A54" s="162" t="s">
        <v>679</v>
      </c>
      <c r="B54" s="162" t="s">
        <v>30</v>
      </c>
      <c r="C54" s="163">
        <v>48841</v>
      </c>
      <c r="D54" s="163">
        <v>44960</v>
      </c>
    </row>
    <row r="55" spans="1:4">
      <c r="A55" s="162" t="s">
        <v>680</v>
      </c>
      <c r="B55" s="162" t="s">
        <v>674</v>
      </c>
      <c r="C55" s="163">
        <v>0</v>
      </c>
      <c r="D55" s="163">
        <v>0</v>
      </c>
    </row>
    <row r="56" spans="1:4">
      <c r="A56" s="162" t="s">
        <v>187</v>
      </c>
      <c r="B56" s="162" t="s">
        <v>632</v>
      </c>
      <c r="C56" s="163">
        <v>8195</v>
      </c>
      <c r="D56" s="163">
        <v>8025</v>
      </c>
    </row>
    <row r="57" spans="1:4">
      <c r="A57" s="162" t="s">
        <v>189</v>
      </c>
      <c r="B57" s="162" t="s">
        <v>34</v>
      </c>
      <c r="C57" s="163">
        <v>51588</v>
      </c>
      <c r="D57" s="163">
        <v>0</v>
      </c>
    </row>
    <row r="58" spans="1:4">
      <c r="A58" s="162" t="s">
        <v>199</v>
      </c>
      <c r="B58" s="162" t="s">
        <v>44</v>
      </c>
      <c r="C58" s="163">
        <v>11676</v>
      </c>
      <c r="D58" s="163">
        <v>18730</v>
      </c>
    </row>
    <row r="59" spans="1:4">
      <c r="A59" s="162" t="s">
        <v>529</v>
      </c>
      <c r="B59" s="162" t="s">
        <v>35</v>
      </c>
      <c r="C59" s="163">
        <v>15182</v>
      </c>
      <c r="D59" s="163">
        <v>0</v>
      </c>
    </row>
    <row r="60" spans="1:4">
      <c r="A60" s="162" t="s">
        <v>196</v>
      </c>
      <c r="B60" s="162" t="s">
        <v>490</v>
      </c>
      <c r="C60" s="163">
        <v>321</v>
      </c>
      <c r="D60" s="163">
        <v>358</v>
      </c>
    </row>
    <row r="61" spans="1:4">
      <c r="A61" s="232" t="s">
        <v>530</v>
      </c>
      <c r="B61" s="232" t="s">
        <v>489</v>
      </c>
      <c r="C61" s="233">
        <v>2130300</v>
      </c>
      <c r="D61" s="233">
        <v>724719</v>
      </c>
    </row>
    <row r="62" spans="1:4">
      <c r="A62" s="162" t="s">
        <v>193</v>
      </c>
      <c r="B62" s="162" t="s">
        <v>38</v>
      </c>
      <c r="C62" s="163">
        <v>6957</v>
      </c>
      <c r="D62" s="163">
        <v>12862</v>
      </c>
    </row>
    <row r="63" spans="1:4">
      <c r="A63" s="162" t="s">
        <v>194</v>
      </c>
      <c r="B63" s="162" t="s">
        <v>39</v>
      </c>
      <c r="C63" s="163">
        <v>1205603</v>
      </c>
      <c r="D63" s="163">
        <v>129573</v>
      </c>
    </row>
    <row r="64" spans="1:4">
      <c r="A64" s="162" t="s">
        <v>531</v>
      </c>
      <c r="B64" s="162" t="s">
        <v>40</v>
      </c>
      <c r="C64" s="163">
        <v>0</v>
      </c>
      <c r="D64" s="163">
        <v>20349</v>
      </c>
    </row>
    <row r="65" spans="1:9">
      <c r="A65" s="162" t="s">
        <v>196</v>
      </c>
      <c r="B65" s="162" t="s">
        <v>490</v>
      </c>
      <c r="C65" s="163">
        <v>70210</v>
      </c>
      <c r="D65" s="163">
        <v>60078</v>
      </c>
    </row>
    <row r="66" spans="1:9">
      <c r="A66" s="162" t="s">
        <v>189</v>
      </c>
      <c r="B66" s="162" t="s">
        <v>34</v>
      </c>
      <c r="C66" s="163">
        <v>106444</v>
      </c>
      <c r="D66" s="163">
        <v>0</v>
      </c>
    </row>
    <row r="67" spans="1:9">
      <c r="A67" s="162" t="s">
        <v>199</v>
      </c>
      <c r="B67" s="162" t="s">
        <v>44</v>
      </c>
      <c r="C67" s="163">
        <v>13383</v>
      </c>
      <c r="D67" s="163">
        <v>19556</v>
      </c>
    </row>
    <row r="68" spans="1:9">
      <c r="A68" s="234" t="s">
        <v>200</v>
      </c>
      <c r="B68" s="234" t="s">
        <v>482</v>
      </c>
      <c r="C68" s="163">
        <v>563335</v>
      </c>
      <c r="D68" s="163">
        <v>49406</v>
      </c>
    </row>
    <row r="69" spans="1:9">
      <c r="A69" s="162" t="s">
        <v>486</v>
      </c>
      <c r="B69" s="162" t="s">
        <v>483</v>
      </c>
      <c r="C69" s="163">
        <v>164368</v>
      </c>
      <c r="D69" s="163">
        <v>432895</v>
      </c>
    </row>
    <row r="70" spans="1:9">
      <c r="A70" s="162" t="s">
        <v>681</v>
      </c>
      <c r="B70" s="162" t="s">
        <v>675</v>
      </c>
      <c r="C70" s="163">
        <v>0</v>
      </c>
      <c r="D70" s="163">
        <v>0</v>
      </c>
    </row>
    <row r="71" spans="1:9">
      <c r="A71" s="232" t="s">
        <v>532</v>
      </c>
      <c r="B71" s="232" t="s">
        <v>491</v>
      </c>
      <c r="C71" s="233">
        <v>2894478</v>
      </c>
      <c r="D71" s="233">
        <v>1404108</v>
      </c>
    </row>
    <row r="72" spans="1:9">
      <c r="C72" s="166"/>
      <c r="D72" s="166"/>
    </row>
    <row r="73" spans="1:9">
      <c r="A73" s="224" t="s">
        <v>229</v>
      </c>
      <c r="B73" s="224" t="s">
        <v>48</v>
      </c>
      <c r="C73" s="220">
        <v>44196</v>
      </c>
      <c r="D73" s="220" t="s">
        <v>767</v>
      </c>
    </row>
    <row r="74" spans="1:9">
      <c r="A74" s="232" t="s">
        <v>533</v>
      </c>
      <c r="B74" s="232" t="s">
        <v>518</v>
      </c>
      <c r="C74" s="233">
        <v>2187356</v>
      </c>
      <c r="D74" s="233">
        <v>1105651</v>
      </c>
    </row>
    <row r="75" spans="1:9">
      <c r="A75" s="232" t="s">
        <v>690</v>
      </c>
      <c r="B75" s="232" t="s">
        <v>50</v>
      </c>
      <c r="C75" s="233">
        <v>2187356</v>
      </c>
      <c r="D75" s="233">
        <v>1105651</v>
      </c>
    </row>
    <row r="76" spans="1:9">
      <c r="A76" s="162" t="s">
        <v>206</v>
      </c>
      <c r="B76" s="162" t="s">
        <v>51</v>
      </c>
      <c r="C76" s="163">
        <v>100655</v>
      </c>
      <c r="D76" s="163">
        <v>96120</v>
      </c>
    </row>
    <row r="77" spans="1:9">
      <c r="A77" s="162" t="s">
        <v>470</v>
      </c>
      <c r="B77" s="162" t="s">
        <v>519</v>
      </c>
      <c r="C77" s="163">
        <v>774851</v>
      </c>
      <c r="D77" s="163">
        <v>777090</v>
      </c>
    </row>
    <row r="78" spans="1:9">
      <c r="A78" s="185" t="s">
        <v>802</v>
      </c>
      <c r="B78" s="185" t="s">
        <v>803</v>
      </c>
      <c r="C78" s="193">
        <v>113844</v>
      </c>
      <c r="D78" s="193">
        <v>3861</v>
      </c>
      <c r="E78" s="190"/>
      <c r="F78" s="190"/>
      <c r="G78" s="190"/>
      <c r="H78" s="323" t="s">
        <v>656</v>
      </c>
      <c r="I78" s="323"/>
    </row>
    <row r="79" spans="1:9">
      <c r="A79" s="162" t="s">
        <v>209</v>
      </c>
      <c r="B79" s="162" t="s">
        <v>54</v>
      </c>
      <c r="C79" s="163">
        <v>45547</v>
      </c>
      <c r="D79" s="163">
        <v>54657</v>
      </c>
    </row>
    <row r="80" spans="1:9">
      <c r="A80" s="162" t="s">
        <v>210</v>
      </c>
      <c r="B80" s="162" t="s">
        <v>520</v>
      </c>
      <c r="C80" s="163">
        <v>1091</v>
      </c>
      <c r="D80" s="163">
        <v>898</v>
      </c>
    </row>
    <row r="81" spans="1:4">
      <c r="A81" s="162" t="s">
        <v>211</v>
      </c>
      <c r="B81" s="162" t="s">
        <v>56</v>
      </c>
      <c r="C81" s="163">
        <v>-2959</v>
      </c>
      <c r="D81" s="163">
        <v>-2290</v>
      </c>
    </row>
    <row r="82" spans="1:4">
      <c r="A82" s="162" t="s">
        <v>212</v>
      </c>
      <c r="B82" s="162" t="s">
        <v>57</v>
      </c>
      <c r="C82" s="163">
        <v>1154327</v>
      </c>
      <c r="D82" s="163">
        <v>175315</v>
      </c>
    </row>
    <row r="83" spans="1:4">
      <c r="A83" s="215" t="s">
        <v>535</v>
      </c>
      <c r="B83" s="215" t="s">
        <v>58</v>
      </c>
      <c r="C83" s="221"/>
      <c r="D83" s="221"/>
    </row>
    <row r="84" spans="1:4">
      <c r="A84" s="232" t="s">
        <v>536</v>
      </c>
      <c r="B84" s="232" t="s">
        <v>521</v>
      </c>
      <c r="C84" s="233">
        <v>166153</v>
      </c>
      <c r="D84" s="233">
        <v>25239</v>
      </c>
    </row>
    <row r="85" spans="1:4">
      <c r="A85" s="162" t="s">
        <v>216</v>
      </c>
      <c r="B85" s="162" t="s">
        <v>61</v>
      </c>
      <c r="C85" s="163">
        <v>16006</v>
      </c>
      <c r="D85" s="163">
        <v>17751</v>
      </c>
    </row>
    <row r="86" spans="1:4">
      <c r="A86" s="162" t="s">
        <v>811</v>
      </c>
      <c r="B86" s="162" t="s">
        <v>62</v>
      </c>
      <c r="C86" s="163">
        <v>3173</v>
      </c>
      <c r="D86" s="163">
        <v>3421</v>
      </c>
    </row>
    <row r="87" spans="1:4">
      <c r="A87" s="162" t="s">
        <v>218</v>
      </c>
      <c r="B87" s="162" t="s">
        <v>63</v>
      </c>
      <c r="C87" s="163">
        <v>0</v>
      </c>
      <c r="D87" s="163">
        <v>2935</v>
      </c>
    </row>
    <row r="88" spans="1:4">
      <c r="A88" s="162" t="s">
        <v>219</v>
      </c>
      <c r="B88" s="162" t="s">
        <v>64</v>
      </c>
      <c r="C88" s="163">
        <v>963</v>
      </c>
      <c r="D88" s="163">
        <v>364</v>
      </c>
    </row>
    <row r="89" spans="1:4">
      <c r="A89" s="162" t="s">
        <v>220</v>
      </c>
      <c r="B89" s="162" t="s">
        <v>522</v>
      </c>
      <c r="C89" s="163">
        <v>398</v>
      </c>
      <c r="D89" s="163">
        <v>255</v>
      </c>
    </row>
    <row r="90" spans="1:4">
      <c r="A90" s="162" t="s">
        <v>539</v>
      </c>
      <c r="B90" s="162" t="s">
        <v>66</v>
      </c>
      <c r="C90" s="163">
        <v>145613</v>
      </c>
      <c r="D90" s="163">
        <v>513</v>
      </c>
    </row>
    <row r="91" spans="1:4">
      <c r="A91" s="232" t="s">
        <v>537</v>
      </c>
      <c r="B91" s="232" t="s">
        <v>523</v>
      </c>
      <c r="C91" s="233">
        <v>540969</v>
      </c>
      <c r="D91" s="233">
        <v>273218</v>
      </c>
    </row>
    <row r="92" spans="1:4">
      <c r="A92" s="162" t="s">
        <v>215</v>
      </c>
      <c r="B92" s="162" t="s">
        <v>60</v>
      </c>
      <c r="C92" s="163">
        <v>0</v>
      </c>
      <c r="D92" s="163">
        <v>0</v>
      </c>
    </row>
    <row r="93" spans="1:4">
      <c r="A93" s="162" t="s">
        <v>216</v>
      </c>
      <c r="B93" s="162" t="s">
        <v>61</v>
      </c>
      <c r="C93" s="163">
        <v>2933</v>
      </c>
      <c r="D93" s="163">
        <v>2154</v>
      </c>
    </row>
    <row r="94" spans="1:4">
      <c r="A94" s="162" t="s">
        <v>223</v>
      </c>
      <c r="B94" s="162" t="s">
        <v>68</v>
      </c>
      <c r="C94" s="163">
        <v>115444</v>
      </c>
      <c r="D94" s="163">
        <v>59866</v>
      </c>
    </row>
    <row r="95" spans="1:4">
      <c r="A95" s="162" t="s">
        <v>538</v>
      </c>
      <c r="B95" s="162" t="s">
        <v>69</v>
      </c>
      <c r="C95" s="163">
        <v>1742</v>
      </c>
      <c r="D95" s="163">
        <v>118</v>
      </c>
    </row>
    <row r="96" spans="1:4">
      <c r="A96" s="162" t="s">
        <v>225</v>
      </c>
      <c r="B96" s="162" t="s">
        <v>524</v>
      </c>
      <c r="C96" s="163">
        <v>33134</v>
      </c>
      <c r="D96" s="163">
        <v>11041</v>
      </c>
    </row>
    <row r="97" spans="1:5">
      <c r="A97" s="162" t="s">
        <v>219</v>
      </c>
      <c r="B97" s="162" t="s">
        <v>64</v>
      </c>
      <c r="C97" s="163">
        <v>47758</v>
      </c>
      <c r="D97" s="163">
        <v>161364</v>
      </c>
    </row>
    <row r="98" spans="1:5">
      <c r="A98" s="162" t="s">
        <v>220</v>
      </c>
      <c r="B98" s="162" t="s">
        <v>522</v>
      </c>
      <c r="C98" s="163">
        <v>4</v>
      </c>
      <c r="D98" s="163">
        <v>2</v>
      </c>
    </row>
    <row r="99" spans="1:5">
      <c r="A99" s="162" t="s">
        <v>539</v>
      </c>
      <c r="B99" s="162" t="s">
        <v>66</v>
      </c>
      <c r="C99" s="163">
        <v>339954</v>
      </c>
      <c r="D99" s="163">
        <v>38673</v>
      </c>
    </row>
    <row r="100" spans="1:5">
      <c r="A100" s="232" t="s">
        <v>540</v>
      </c>
      <c r="B100" s="232" t="s">
        <v>525</v>
      </c>
      <c r="C100" s="233">
        <v>2894478</v>
      </c>
      <c r="D100" s="233">
        <v>1404108</v>
      </c>
    </row>
    <row r="101" spans="1:5">
      <c r="A101" s="158" t="s">
        <v>541</v>
      </c>
    </row>
    <row r="103" spans="1:5" ht="24">
      <c r="A103" s="133" t="s">
        <v>760</v>
      </c>
      <c r="B103" s="133" t="s">
        <v>436</v>
      </c>
      <c r="E103" s="196"/>
    </row>
    <row r="104" spans="1:5" ht="20.399999999999999">
      <c r="A104" s="224" t="s">
        <v>280</v>
      </c>
      <c r="B104" s="224" t="s">
        <v>119</v>
      </c>
      <c r="C104" s="214" t="s">
        <v>807</v>
      </c>
      <c r="D104" s="214" t="s">
        <v>753</v>
      </c>
    </row>
    <row r="105" spans="1:5">
      <c r="A105" s="222" t="s">
        <v>542</v>
      </c>
      <c r="B105" s="222" t="s">
        <v>74</v>
      </c>
      <c r="C105" s="5"/>
      <c r="D105" s="5"/>
    </row>
    <row r="106" spans="1:5">
      <c r="A106" s="223" t="s">
        <v>543</v>
      </c>
      <c r="B106" s="223" t="s">
        <v>738</v>
      </c>
      <c r="C106" s="5">
        <v>1154327</v>
      </c>
      <c r="D106" s="5">
        <v>175315</v>
      </c>
    </row>
    <row r="107" spans="1:5">
      <c r="A107" s="223" t="s">
        <v>233</v>
      </c>
      <c r="B107" s="223" t="s">
        <v>75</v>
      </c>
      <c r="C107" s="5">
        <v>-460131</v>
      </c>
      <c r="D107" s="5">
        <v>54769</v>
      </c>
    </row>
    <row r="108" spans="1:5">
      <c r="A108" s="170" t="s">
        <v>746</v>
      </c>
      <c r="B108" s="170" t="s">
        <v>745</v>
      </c>
      <c r="C108" s="168">
        <v>13559</v>
      </c>
      <c r="D108" s="168">
        <v>8117</v>
      </c>
    </row>
    <row r="109" spans="1:5">
      <c r="A109" s="170" t="s">
        <v>804</v>
      </c>
      <c r="B109" s="170" t="s">
        <v>684</v>
      </c>
      <c r="C109" s="168">
        <v>254105</v>
      </c>
      <c r="D109" s="168">
        <v>29370</v>
      </c>
    </row>
    <row r="110" spans="1:5">
      <c r="A110" s="170" t="s">
        <v>774</v>
      </c>
      <c r="B110" s="170" t="s">
        <v>817</v>
      </c>
      <c r="C110" s="168">
        <v>2220</v>
      </c>
      <c r="D110" s="168">
        <v>0</v>
      </c>
    </row>
    <row r="111" spans="1:5">
      <c r="A111" s="170" t="s">
        <v>546</v>
      </c>
      <c r="B111" s="170" t="s">
        <v>78</v>
      </c>
      <c r="C111" s="168">
        <v>-7188</v>
      </c>
      <c r="D111" s="168">
        <v>-8788</v>
      </c>
    </row>
    <row r="112" spans="1:5">
      <c r="A112" s="170" t="s">
        <v>547</v>
      </c>
      <c r="B112" s="170" t="s">
        <v>564</v>
      </c>
      <c r="C112" s="168">
        <v>-5440</v>
      </c>
      <c r="D112" s="168">
        <v>-1283</v>
      </c>
    </row>
    <row r="113" spans="1:13">
      <c r="A113" s="170" t="s">
        <v>237</v>
      </c>
      <c r="B113" s="170" t="s">
        <v>80</v>
      </c>
      <c r="C113" s="168">
        <v>366499</v>
      </c>
      <c r="D113" s="168">
        <v>10585</v>
      </c>
    </row>
    <row r="114" spans="1:13">
      <c r="A114" s="170" t="s">
        <v>238</v>
      </c>
      <c r="B114" s="170" t="s">
        <v>81</v>
      </c>
      <c r="C114" s="168">
        <v>5905</v>
      </c>
      <c r="D114" s="168">
        <v>-12604</v>
      </c>
    </row>
    <row r="115" spans="1:13">
      <c r="A115" s="170" t="s">
        <v>239</v>
      </c>
      <c r="B115" s="170" t="s">
        <v>82</v>
      </c>
      <c r="C115" s="168">
        <v>-1083890</v>
      </c>
      <c r="D115" s="168">
        <v>-126397</v>
      </c>
    </row>
    <row r="116" spans="1:13">
      <c r="A116" s="170" t="s">
        <v>240</v>
      </c>
      <c r="B116" s="170" t="s">
        <v>565</v>
      </c>
      <c r="C116" s="168">
        <v>77319</v>
      </c>
      <c r="D116" s="168">
        <v>11421</v>
      </c>
    </row>
    <row r="117" spans="1:13">
      <c r="A117" s="170" t="s">
        <v>241</v>
      </c>
      <c r="B117" s="170" t="s">
        <v>566</v>
      </c>
      <c r="C117" s="168">
        <v>-100033</v>
      </c>
      <c r="D117" s="168">
        <v>115774</v>
      </c>
    </row>
    <row r="118" spans="1:13">
      <c r="A118" s="170" t="s">
        <v>242</v>
      </c>
      <c r="B118" s="170" t="s">
        <v>84</v>
      </c>
      <c r="C118" s="168">
        <v>16813</v>
      </c>
      <c r="D118" s="168">
        <v>28574</v>
      </c>
    </row>
    <row r="119" spans="1:13">
      <c r="A119" s="223" t="s">
        <v>548</v>
      </c>
      <c r="B119" s="223" t="s">
        <v>85</v>
      </c>
      <c r="C119" s="5">
        <v>694196</v>
      </c>
      <c r="D119" s="5">
        <v>230084</v>
      </c>
    </row>
    <row r="120" spans="1:13">
      <c r="A120" s="170" t="s">
        <v>691</v>
      </c>
      <c r="B120" s="170" t="s">
        <v>747</v>
      </c>
      <c r="C120" s="168">
        <v>-3140</v>
      </c>
      <c r="D120" s="168">
        <v>13847</v>
      </c>
    </row>
    <row r="121" spans="1:13">
      <c r="A121" s="170" t="s">
        <v>787</v>
      </c>
      <c r="B121" s="170" t="s">
        <v>788</v>
      </c>
      <c r="C121" s="168">
        <v>13762</v>
      </c>
      <c r="D121" s="168">
        <v>0</v>
      </c>
    </row>
    <row r="122" spans="1:13">
      <c r="A122" s="170" t="s">
        <v>749</v>
      </c>
      <c r="B122" s="170" t="s">
        <v>748</v>
      </c>
      <c r="C122" s="168">
        <v>6890</v>
      </c>
      <c r="D122" s="168">
        <v>-27225</v>
      </c>
    </row>
    <row r="123" spans="1:13">
      <c r="A123" s="222" t="s">
        <v>549</v>
      </c>
      <c r="B123" s="222" t="s">
        <v>569</v>
      </c>
      <c r="C123" s="5">
        <v>711708</v>
      </c>
      <c r="D123" s="5">
        <v>216706</v>
      </c>
    </row>
    <row r="124" spans="1:13">
      <c r="A124" s="222" t="s">
        <v>248</v>
      </c>
      <c r="B124" s="222" t="s">
        <v>88</v>
      </c>
      <c r="C124" s="5"/>
      <c r="D124" s="5"/>
    </row>
    <row r="125" spans="1:13">
      <c r="A125" s="223" t="s">
        <v>249</v>
      </c>
      <c r="B125" s="223" t="s">
        <v>89</v>
      </c>
      <c r="C125" s="5">
        <v>823545</v>
      </c>
      <c r="D125" s="5">
        <v>881888</v>
      </c>
    </row>
    <row r="126" spans="1:13">
      <c r="A126" s="170" t="s">
        <v>692</v>
      </c>
      <c r="B126" s="170" t="s">
        <v>487</v>
      </c>
      <c r="C126" s="168">
        <v>22</v>
      </c>
      <c r="D126" s="168">
        <v>136</v>
      </c>
    </row>
    <row r="127" spans="1:13">
      <c r="A127" s="170" t="s">
        <v>657</v>
      </c>
      <c r="B127" s="170" t="s">
        <v>809</v>
      </c>
      <c r="C127" s="168">
        <v>0</v>
      </c>
      <c r="D127" s="168">
        <v>0</v>
      </c>
    </row>
    <row r="128" spans="1:13">
      <c r="A128" s="170" t="s">
        <v>710</v>
      </c>
      <c r="B128" s="170" t="s">
        <v>705</v>
      </c>
      <c r="C128" s="168">
        <v>0</v>
      </c>
      <c r="D128" s="168">
        <v>1667</v>
      </c>
      <c r="M128" s="139"/>
    </row>
    <row r="129" spans="1:13">
      <c r="A129" s="170" t="s">
        <v>252</v>
      </c>
      <c r="B129" s="170" t="s">
        <v>92</v>
      </c>
      <c r="C129" s="168">
        <v>0</v>
      </c>
      <c r="D129" s="168">
        <v>0</v>
      </c>
      <c r="M129" s="139"/>
    </row>
    <row r="130" spans="1:13">
      <c r="A130" s="170" t="s">
        <v>693</v>
      </c>
      <c r="B130" s="170" t="s">
        <v>615</v>
      </c>
      <c r="C130" s="168">
        <v>754581</v>
      </c>
      <c r="D130" s="168">
        <v>870742</v>
      </c>
      <c r="M130" s="139"/>
    </row>
    <row r="131" spans="1:13">
      <c r="A131" s="170" t="s">
        <v>777</v>
      </c>
      <c r="B131" s="170" t="s">
        <v>789</v>
      </c>
      <c r="C131" s="168">
        <v>59426</v>
      </c>
      <c r="D131" s="168">
        <v>0</v>
      </c>
      <c r="M131" s="139"/>
    </row>
    <row r="132" spans="1:13">
      <c r="A132" s="170" t="s">
        <v>775</v>
      </c>
      <c r="B132" s="170" t="s">
        <v>779</v>
      </c>
      <c r="C132" s="168">
        <v>115</v>
      </c>
      <c r="D132" s="168">
        <v>0</v>
      </c>
      <c r="M132" s="139"/>
    </row>
    <row r="133" spans="1:13">
      <c r="A133" s="170" t="s">
        <v>790</v>
      </c>
      <c r="B133" s="170" t="s">
        <v>791</v>
      </c>
      <c r="C133" s="168">
        <v>1801</v>
      </c>
      <c r="D133" s="168">
        <v>0</v>
      </c>
      <c r="M133" s="139"/>
    </row>
    <row r="134" spans="1:13">
      <c r="A134" s="170" t="s">
        <v>552</v>
      </c>
      <c r="B134" s="170" t="s">
        <v>792</v>
      </c>
      <c r="C134" s="168">
        <v>7600</v>
      </c>
      <c r="D134" s="168">
        <v>9343</v>
      </c>
    </row>
    <row r="135" spans="1:13">
      <c r="A135" s="223" t="s">
        <v>255</v>
      </c>
      <c r="B135" s="223" t="s">
        <v>94</v>
      </c>
      <c r="C135" s="5">
        <v>929931</v>
      </c>
      <c r="D135" s="5">
        <v>1046386</v>
      </c>
    </row>
    <row r="136" spans="1:13">
      <c r="A136" s="170" t="s">
        <v>553</v>
      </c>
      <c r="B136" s="170" t="s">
        <v>793</v>
      </c>
      <c r="C136" s="168">
        <v>18516</v>
      </c>
      <c r="D136" s="168">
        <v>91509</v>
      </c>
    </row>
    <row r="137" spans="1:13">
      <c r="A137" s="170" t="s">
        <v>528</v>
      </c>
      <c r="B137" s="170" t="s">
        <v>416</v>
      </c>
      <c r="C137" s="168">
        <v>203076</v>
      </c>
      <c r="D137" s="168">
        <v>164990</v>
      </c>
    </row>
    <row r="138" spans="1:13">
      <c r="A138" s="170" t="s">
        <v>658</v>
      </c>
      <c r="B138" s="170" t="s">
        <v>655</v>
      </c>
      <c r="C138" s="168">
        <v>0</v>
      </c>
      <c r="D138" s="168">
        <v>0</v>
      </c>
    </row>
    <row r="139" spans="1:13">
      <c r="A139" s="170" t="s">
        <v>701</v>
      </c>
      <c r="B139" s="170" t="s">
        <v>794</v>
      </c>
      <c r="C139" s="168">
        <v>8336</v>
      </c>
      <c r="D139" s="168">
        <v>36743</v>
      </c>
    </row>
    <row r="140" spans="1:13">
      <c r="A140" s="170" t="s">
        <v>776</v>
      </c>
      <c r="B140" s="170" t="s">
        <v>780</v>
      </c>
      <c r="C140" s="168">
        <v>4500</v>
      </c>
      <c r="D140" s="168">
        <v>0</v>
      </c>
    </row>
    <row r="141" spans="1:13">
      <c r="A141" s="170" t="s">
        <v>694</v>
      </c>
      <c r="B141" s="170" t="s">
        <v>628</v>
      </c>
      <c r="C141" s="168">
        <v>0</v>
      </c>
      <c r="D141" s="168">
        <v>4500</v>
      </c>
    </row>
    <row r="142" spans="1:13">
      <c r="A142" s="170" t="s">
        <v>682</v>
      </c>
      <c r="B142" s="170" t="s">
        <v>676</v>
      </c>
      <c r="C142" s="168">
        <v>0</v>
      </c>
      <c r="D142" s="168">
        <v>0</v>
      </c>
    </row>
    <row r="143" spans="1:13">
      <c r="A143" s="170" t="s">
        <v>695</v>
      </c>
      <c r="B143" s="170" t="s">
        <v>572</v>
      </c>
      <c r="C143" s="168">
        <v>486054</v>
      </c>
      <c r="D143" s="168">
        <v>748644</v>
      </c>
    </row>
    <row r="144" spans="1:13">
      <c r="A144" s="170" t="s">
        <v>777</v>
      </c>
      <c r="B144" s="170" t="s">
        <v>781</v>
      </c>
      <c r="C144" s="168">
        <v>209441</v>
      </c>
      <c r="D144" s="168">
        <v>0</v>
      </c>
    </row>
    <row r="145" spans="1:16">
      <c r="A145" s="170" t="s">
        <v>259</v>
      </c>
      <c r="B145" s="170" t="s">
        <v>98</v>
      </c>
      <c r="C145" s="168">
        <v>8</v>
      </c>
      <c r="D145" s="168">
        <v>0</v>
      </c>
    </row>
    <row r="146" spans="1:16">
      <c r="A146" s="222" t="s">
        <v>555</v>
      </c>
      <c r="B146" s="222" t="s">
        <v>573</v>
      </c>
      <c r="C146" s="5">
        <v>-106386</v>
      </c>
      <c r="D146" s="5">
        <v>-164498</v>
      </c>
    </row>
    <row r="147" spans="1:16">
      <c r="A147" s="222" t="s">
        <v>261</v>
      </c>
      <c r="B147" s="222" t="s">
        <v>580</v>
      </c>
      <c r="C147" s="5"/>
      <c r="D147" s="5"/>
      <c r="P147" s="139"/>
    </row>
    <row r="148" spans="1:16">
      <c r="A148" s="223" t="s">
        <v>249</v>
      </c>
      <c r="B148" s="223" t="s">
        <v>89</v>
      </c>
      <c r="C148" s="5">
        <v>126124</v>
      </c>
      <c r="D148" s="5">
        <v>0</v>
      </c>
      <c r="P148" s="139"/>
    </row>
    <row r="149" spans="1:16">
      <c r="A149" s="170" t="s">
        <v>805</v>
      </c>
      <c r="B149" s="170" t="s">
        <v>806</v>
      </c>
      <c r="C149" s="168">
        <v>126124</v>
      </c>
      <c r="D149" s="168">
        <v>0</v>
      </c>
      <c r="P149" s="139"/>
    </row>
    <row r="150" spans="1:16">
      <c r="A150" s="170" t="s">
        <v>215</v>
      </c>
      <c r="B150" s="170" t="s">
        <v>60</v>
      </c>
      <c r="C150" s="168">
        <v>0</v>
      </c>
      <c r="D150" s="168">
        <v>0</v>
      </c>
      <c r="P150" s="139"/>
    </row>
    <row r="151" spans="1:16">
      <c r="A151" s="170" t="s">
        <v>714</v>
      </c>
      <c r="B151" s="170" t="s">
        <v>707</v>
      </c>
      <c r="C151" s="168">
        <v>0</v>
      </c>
      <c r="D151" s="168">
        <v>0</v>
      </c>
    </row>
    <row r="152" spans="1:16">
      <c r="A152" s="170" t="s">
        <v>659</v>
      </c>
      <c r="B152" s="170" t="s">
        <v>111</v>
      </c>
      <c r="C152" s="168">
        <v>0</v>
      </c>
      <c r="D152" s="168">
        <v>0</v>
      </c>
    </row>
    <row r="153" spans="1:16">
      <c r="A153" s="223" t="s">
        <v>255</v>
      </c>
      <c r="B153" s="223" t="s">
        <v>94</v>
      </c>
      <c r="C153" s="5">
        <v>217517</v>
      </c>
      <c r="D153" s="5">
        <v>107180</v>
      </c>
    </row>
    <row r="154" spans="1:16">
      <c r="A154" s="170" t="s">
        <v>629</v>
      </c>
      <c r="B154" s="170" t="s">
        <v>628</v>
      </c>
      <c r="C154" s="168">
        <v>0</v>
      </c>
      <c r="D154" s="168">
        <v>0</v>
      </c>
      <c r="L154" s="139"/>
    </row>
    <row r="155" spans="1:16">
      <c r="A155" s="170" t="s">
        <v>696</v>
      </c>
      <c r="B155" s="170" t="s">
        <v>105</v>
      </c>
      <c r="C155" s="168">
        <v>0</v>
      </c>
      <c r="D155" s="168">
        <v>100926</v>
      </c>
      <c r="L155" s="139"/>
    </row>
    <row r="156" spans="1:16">
      <c r="A156" s="170" t="s">
        <v>795</v>
      </c>
      <c r="B156" s="170" t="s">
        <v>810</v>
      </c>
      <c r="C156" s="168">
        <v>214259</v>
      </c>
      <c r="D156" s="168">
        <v>0</v>
      </c>
      <c r="L156" s="139"/>
    </row>
    <row r="157" spans="1:16" ht="15" customHeight="1">
      <c r="A157" s="170" t="s">
        <v>715</v>
      </c>
      <c r="B157" s="170" t="s">
        <v>708</v>
      </c>
      <c r="C157" s="168">
        <v>2857</v>
      </c>
      <c r="D157" s="168">
        <v>5708</v>
      </c>
    </row>
    <row r="158" spans="1:16">
      <c r="A158" s="170" t="s">
        <v>659</v>
      </c>
      <c r="B158" s="170" t="s">
        <v>111</v>
      </c>
      <c r="C158" s="168">
        <v>401</v>
      </c>
      <c r="D158" s="168">
        <v>546</v>
      </c>
    </row>
    <row r="159" spans="1:16">
      <c r="A159" s="222" t="s">
        <v>558</v>
      </c>
      <c r="B159" s="222" t="s">
        <v>575</v>
      </c>
      <c r="C159" s="5">
        <v>-91393</v>
      </c>
      <c r="D159" s="5">
        <v>-107180</v>
      </c>
    </row>
    <row r="160" spans="1:16">
      <c r="A160" s="222" t="s">
        <v>559</v>
      </c>
      <c r="B160" s="222" t="s">
        <v>576</v>
      </c>
      <c r="C160" s="5">
        <v>513929</v>
      </c>
      <c r="D160" s="5">
        <v>-54972</v>
      </c>
    </row>
    <row r="161" spans="1:11">
      <c r="A161" s="222" t="s">
        <v>560</v>
      </c>
      <c r="B161" s="222" t="s">
        <v>577</v>
      </c>
      <c r="C161" s="5">
        <v>513929</v>
      </c>
      <c r="D161" s="5">
        <v>-54972</v>
      </c>
    </row>
    <row r="162" spans="1:11">
      <c r="A162" s="222" t="s">
        <v>561</v>
      </c>
      <c r="B162" s="222" t="s">
        <v>578</v>
      </c>
      <c r="C162" s="5">
        <v>49406</v>
      </c>
      <c r="D162" s="5">
        <v>104378</v>
      </c>
    </row>
    <row r="163" spans="1:11">
      <c r="A163" s="222" t="s">
        <v>562</v>
      </c>
      <c r="B163" s="222" t="s">
        <v>579</v>
      </c>
      <c r="C163" s="5">
        <v>563335</v>
      </c>
      <c r="D163" s="5">
        <v>49406</v>
      </c>
    </row>
    <row r="164" spans="1:11">
      <c r="A164" s="158"/>
      <c r="B164" s="149"/>
      <c r="C164" s="150"/>
      <c r="D164" s="150"/>
    </row>
    <row r="165" spans="1:11">
      <c r="A165" s="158"/>
      <c r="B165" s="149"/>
      <c r="C165" s="150"/>
      <c r="D165" s="150"/>
    </row>
    <row r="166" spans="1:11" ht="24">
      <c r="A166" s="133" t="s">
        <v>761</v>
      </c>
      <c r="B166" s="134" t="s">
        <v>604</v>
      </c>
      <c r="C166" s="312" t="s">
        <v>807</v>
      </c>
      <c r="D166" s="313"/>
      <c r="E166" s="313"/>
      <c r="F166" s="314"/>
      <c r="H166" s="312" t="s">
        <v>753</v>
      </c>
      <c r="I166" s="313"/>
      <c r="J166" s="313"/>
      <c r="K166" s="314"/>
    </row>
    <row r="167" spans="1:11" ht="48">
      <c r="A167" s="315" t="s">
        <v>403</v>
      </c>
      <c r="B167" s="316" t="s">
        <v>118</v>
      </c>
      <c r="C167" s="321" t="s">
        <v>413</v>
      </c>
      <c r="D167" s="321" t="s">
        <v>414</v>
      </c>
      <c r="E167" s="235" t="s">
        <v>120</v>
      </c>
      <c r="F167" s="235" t="s">
        <v>121</v>
      </c>
      <c r="H167" s="321" t="s">
        <v>413</v>
      </c>
      <c r="I167" s="321" t="s">
        <v>414</v>
      </c>
      <c r="J167" s="235" t="s">
        <v>120</v>
      </c>
      <c r="K167" s="235" t="s">
        <v>121</v>
      </c>
    </row>
    <row r="168" spans="1:11" ht="60">
      <c r="A168" s="315"/>
      <c r="B168" s="316"/>
      <c r="C168" s="322"/>
      <c r="D168" s="322"/>
      <c r="E168" s="235" t="s">
        <v>586</v>
      </c>
      <c r="F168" s="235" t="s">
        <v>285</v>
      </c>
      <c r="H168" s="322"/>
      <c r="I168" s="322"/>
      <c r="J168" s="235" t="s">
        <v>586</v>
      </c>
      <c r="K168" s="235" t="s">
        <v>285</v>
      </c>
    </row>
    <row r="169" spans="1:11">
      <c r="A169" s="172" t="s">
        <v>151</v>
      </c>
      <c r="B169" s="222" t="s">
        <v>0</v>
      </c>
      <c r="C169" s="225">
        <v>1895913</v>
      </c>
      <c r="D169" s="225">
        <v>343748</v>
      </c>
      <c r="E169" s="225">
        <v>-100786</v>
      </c>
      <c r="F169" s="225">
        <v>2138875</v>
      </c>
      <c r="H169" s="225">
        <v>369332</v>
      </c>
      <c r="I169" s="225">
        <v>162256</v>
      </c>
      <c r="J169" s="225">
        <v>-10316</v>
      </c>
      <c r="K169" s="225">
        <v>521272</v>
      </c>
    </row>
    <row r="170" spans="1:11">
      <c r="A170" s="175" t="s">
        <v>152</v>
      </c>
      <c r="B170" s="217" t="s">
        <v>1</v>
      </c>
      <c r="C170" s="163">
        <v>1786145</v>
      </c>
      <c r="D170" s="163">
        <v>12937</v>
      </c>
      <c r="E170" s="163">
        <v>40850</v>
      </c>
      <c r="F170" s="163">
        <v>1839932</v>
      </c>
      <c r="H170" s="163">
        <v>292386</v>
      </c>
      <c r="I170" s="163">
        <v>7633</v>
      </c>
      <c r="J170" s="163">
        <v>4456</v>
      </c>
      <c r="K170" s="163">
        <v>304475</v>
      </c>
    </row>
    <row r="171" spans="1:11">
      <c r="A171" s="175" t="s">
        <v>153</v>
      </c>
      <c r="B171" s="217" t="s">
        <v>2</v>
      </c>
      <c r="C171" s="163">
        <v>5251</v>
      </c>
      <c r="D171" s="163">
        <v>132</v>
      </c>
      <c r="E171" s="163">
        <v>-3141</v>
      </c>
      <c r="F171" s="163">
        <v>2242</v>
      </c>
      <c r="H171" s="163">
        <v>41945</v>
      </c>
      <c r="I171" s="163">
        <v>250</v>
      </c>
      <c r="J171" s="163">
        <v>-3891</v>
      </c>
      <c r="K171" s="163">
        <v>38304</v>
      </c>
    </row>
    <row r="172" spans="1:11">
      <c r="A172" s="175" t="s">
        <v>154</v>
      </c>
      <c r="B172" s="217" t="s">
        <v>492</v>
      </c>
      <c r="C172" s="163">
        <v>104517</v>
      </c>
      <c r="D172" s="163">
        <v>330679</v>
      </c>
      <c r="E172" s="163">
        <v>-138495</v>
      </c>
      <c r="F172" s="163">
        <v>296701</v>
      </c>
      <c r="H172" s="163">
        <v>35001</v>
      </c>
      <c r="I172" s="163">
        <v>154373</v>
      </c>
      <c r="J172" s="163">
        <v>-10881</v>
      </c>
      <c r="K172" s="163">
        <v>178493</v>
      </c>
    </row>
    <row r="173" spans="1:11">
      <c r="A173" s="172" t="s">
        <v>155</v>
      </c>
      <c r="B173" s="222" t="s">
        <v>630</v>
      </c>
      <c r="C173" s="225">
        <v>347436</v>
      </c>
      <c r="D173" s="225">
        <v>243653</v>
      </c>
      <c r="E173" s="225">
        <v>-99725</v>
      </c>
      <c r="F173" s="225">
        <v>491364</v>
      </c>
      <c r="H173" s="225">
        <v>53763</v>
      </c>
      <c r="I173" s="225">
        <v>114275</v>
      </c>
      <c r="J173" s="225">
        <v>-6730</v>
      </c>
      <c r="K173" s="225">
        <v>161308</v>
      </c>
    </row>
    <row r="174" spans="1:11">
      <c r="A174" s="175" t="s">
        <v>156</v>
      </c>
      <c r="B174" s="217" t="s">
        <v>494</v>
      </c>
      <c r="C174" s="163">
        <v>252340</v>
      </c>
      <c r="D174" s="163">
        <v>5963</v>
      </c>
      <c r="E174" s="163">
        <v>-2198</v>
      </c>
      <c r="F174" s="163">
        <v>256105</v>
      </c>
      <c r="H174" s="163">
        <v>25606</v>
      </c>
      <c r="I174" s="163">
        <v>6361</v>
      </c>
      <c r="J174" s="163">
        <v>-310</v>
      </c>
      <c r="K174" s="163">
        <v>31657</v>
      </c>
    </row>
    <row r="175" spans="1:11">
      <c r="A175" s="175" t="s">
        <v>687</v>
      </c>
      <c r="B175" s="217" t="s">
        <v>495</v>
      </c>
      <c r="C175" s="163">
        <v>95096</v>
      </c>
      <c r="D175" s="163">
        <v>237690</v>
      </c>
      <c r="E175" s="163">
        <v>-97527</v>
      </c>
      <c r="F175" s="163">
        <v>235259</v>
      </c>
      <c r="H175" s="163">
        <v>28157</v>
      </c>
      <c r="I175" s="163">
        <v>107914</v>
      </c>
      <c r="J175" s="163">
        <v>-6420</v>
      </c>
      <c r="K175" s="163">
        <v>129651</v>
      </c>
    </row>
    <row r="176" spans="1:11">
      <c r="A176" s="176" t="s">
        <v>158</v>
      </c>
      <c r="B176" s="226" t="s">
        <v>735</v>
      </c>
      <c r="C176" s="225">
        <v>1548477</v>
      </c>
      <c r="D176" s="225">
        <v>100095</v>
      </c>
      <c r="E176" s="225">
        <v>-1061</v>
      </c>
      <c r="F176" s="225">
        <v>1647511</v>
      </c>
      <c r="H176" s="225">
        <v>315569</v>
      </c>
      <c r="I176" s="225">
        <v>47981</v>
      </c>
      <c r="J176" s="225">
        <v>-3586</v>
      </c>
      <c r="K176" s="225">
        <v>359964</v>
      </c>
    </row>
    <row r="177" spans="1:23">
      <c r="A177" s="173" t="s">
        <v>160</v>
      </c>
      <c r="B177" s="162" t="s">
        <v>9</v>
      </c>
      <c r="C177" s="163">
        <v>341633</v>
      </c>
      <c r="D177" s="163">
        <v>67344</v>
      </c>
      <c r="E177" s="163">
        <v>-961</v>
      </c>
      <c r="F177" s="163">
        <v>408016</v>
      </c>
      <c r="H177" s="163">
        <v>86476</v>
      </c>
      <c r="I177" s="163">
        <v>41029</v>
      </c>
      <c r="J177" s="163">
        <v>-2164</v>
      </c>
      <c r="K177" s="163">
        <v>125341</v>
      </c>
    </row>
    <row r="178" spans="1:23">
      <c r="A178" s="173" t="s">
        <v>161</v>
      </c>
      <c r="B178" s="162" t="s">
        <v>10</v>
      </c>
      <c r="C178" s="163">
        <v>59426</v>
      </c>
      <c r="D178" s="163">
        <v>7195</v>
      </c>
      <c r="E178" s="163">
        <v>-186</v>
      </c>
      <c r="F178" s="163">
        <v>66435</v>
      </c>
      <c r="H178" s="163">
        <v>54132</v>
      </c>
      <c r="I178" s="163">
        <v>4400</v>
      </c>
      <c r="J178" s="163">
        <v>-1419</v>
      </c>
      <c r="K178" s="163">
        <v>57113</v>
      </c>
    </row>
    <row r="179" spans="1:23">
      <c r="A179" s="173" t="s">
        <v>159</v>
      </c>
      <c r="B179" s="162" t="s">
        <v>8</v>
      </c>
      <c r="C179" s="163">
        <v>8835</v>
      </c>
      <c r="D179" s="163">
        <v>1469</v>
      </c>
      <c r="E179" s="163">
        <v>-1769</v>
      </c>
      <c r="F179" s="163">
        <v>8535</v>
      </c>
      <c r="H179" s="163">
        <v>8085</v>
      </c>
      <c r="I179" s="163">
        <v>1424</v>
      </c>
      <c r="J179" s="163">
        <v>-1235</v>
      </c>
      <c r="K179" s="163">
        <v>8274</v>
      </c>
    </row>
    <row r="180" spans="1:23">
      <c r="A180" s="173" t="s">
        <v>162</v>
      </c>
      <c r="B180" s="162" t="s">
        <v>11</v>
      </c>
      <c r="C180" s="163">
        <v>25243</v>
      </c>
      <c r="D180" s="163">
        <v>813</v>
      </c>
      <c r="E180" s="163">
        <v>-1635</v>
      </c>
      <c r="F180" s="163">
        <v>24421</v>
      </c>
      <c r="H180" s="163">
        <v>6308</v>
      </c>
      <c r="I180" s="163">
        <v>399</v>
      </c>
      <c r="J180" s="163">
        <v>-1204</v>
      </c>
      <c r="K180" s="163">
        <v>5503</v>
      </c>
    </row>
    <row r="181" spans="1:23">
      <c r="A181" s="173" t="s">
        <v>688</v>
      </c>
      <c r="B181" s="162" t="s">
        <v>639</v>
      </c>
      <c r="C181" s="163">
        <v>-97</v>
      </c>
      <c r="D181" s="163">
        <v>0</v>
      </c>
      <c r="E181" s="163">
        <v>0</v>
      </c>
      <c r="F181" s="163">
        <v>-97</v>
      </c>
      <c r="H181" s="163">
        <v>5</v>
      </c>
      <c r="I181" s="163">
        <v>0</v>
      </c>
      <c r="J181" s="163">
        <v>0</v>
      </c>
      <c r="K181" s="163">
        <v>5</v>
      </c>
    </row>
    <row r="182" spans="1:23">
      <c r="A182" s="176" t="s">
        <v>163</v>
      </c>
      <c r="B182" s="226" t="s">
        <v>736</v>
      </c>
      <c r="C182" s="225">
        <v>1130913</v>
      </c>
      <c r="D182" s="225">
        <v>26212</v>
      </c>
      <c r="E182" s="225">
        <v>-48</v>
      </c>
      <c r="F182" s="225">
        <v>1157077</v>
      </c>
      <c r="H182" s="225">
        <v>176743</v>
      </c>
      <c r="I182" s="225">
        <v>3577</v>
      </c>
      <c r="J182" s="225">
        <v>-34</v>
      </c>
      <c r="K182" s="225">
        <v>180286</v>
      </c>
    </row>
    <row r="183" spans="1:23">
      <c r="A183" s="173" t="s">
        <v>164</v>
      </c>
      <c r="B183" s="162" t="s">
        <v>13</v>
      </c>
      <c r="C183" s="163">
        <v>15912</v>
      </c>
      <c r="D183" s="163">
        <v>1169</v>
      </c>
      <c r="E183" s="163">
        <v>0</v>
      </c>
      <c r="F183" s="163">
        <v>17081</v>
      </c>
      <c r="H183" s="163">
        <v>9673</v>
      </c>
      <c r="I183" s="163">
        <v>466</v>
      </c>
      <c r="J183" s="163">
        <v>-676</v>
      </c>
      <c r="K183" s="163">
        <v>9463</v>
      </c>
    </row>
    <row r="184" spans="1:23">
      <c r="A184" s="173" t="s">
        <v>165</v>
      </c>
      <c r="B184" s="162" t="s">
        <v>14</v>
      </c>
      <c r="C184" s="163">
        <v>6278</v>
      </c>
      <c r="D184" s="163">
        <v>3032</v>
      </c>
      <c r="E184" s="163">
        <v>-101</v>
      </c>
      <c r="F184" s="163">
        <v>9209</v>
      </c>
      <c r="H184" s="163">
        <v>547</v>
      </c>
      <c r="I184" s="163">
        <v>735</v>
      </c>
      <c r="J184" s="163">
        <v>-695</v>
      </c>
      <c r="K184" s="163">
        <v>587</v>
      </c>
    </row>
    <row r="185" spans="1:23">
      <c r="A185" s="176" t="s">
        <v>503</v>
      </c>
      <c r="B185" s="226" t="s">
        <v>737</v>
      </c>
      <c r="C185" s="225">
        <v>1140547</v>
      </c>
      <c r="D185" s="225">
        <v>24349</v>
      </c>
      <c r="E185" s="225">
        <v>53</v>
      </c>
      <c r="F185" s="225">
        <v>1164949</v>
      </c>
      <c r="H185" s="225">
        <v>185869</v>
      </c>
      <c r="I185" s="225">
        <v>3308</v>
      </c>
      <c r="J185" s="225">
        <v>-15</v>
      </c>
      <c r="K185" s="225">
        <v>189162</v>
      </c>
    </row>
    <row r="186" spans="1:23">
      <c r="A186" s="173" t="s">
        <v>168</v>
      </c>
      <c r="B186" s="162" t="s">
        <v>17</v>
      </c>
      <c r="C186" s="163">
        <v>6918</v>
      </c>
      <c r="D186" s="163">
        <v>3694</v>
      </c>
      <c r="E186" s="163">
        <v>10</v>
      </c>
      <c r="F186" s="163">
        <v>10622</v>
      </c>
      <c r="H186" s="163">
        <v>13522</v>
      </c>
      <c r="I186" s="163">
        <v>325</v>
      </c>
      <c r="J186" s="163">
        <v>0</v>
      </c>
      <c r="K186" s="163">
        <v>13847</v>
      </c>
    </row>
    <row r="187" spans="1:23">
      <c r="A187" s="176" t="s">
        <v>232</v>
      </c>
      <c r="B187" s="226" t="s">
        <v>738</v>
      </c>
      <c r="C187" s="225">
        <v>1133629</v>
      </c>
      <c r="D187" s="225">
        <v>20655</v>
      </c>
      <c r="E187" s="225">
        <v>43</v>
      </c>
      <c r="F187" s="225">
        <v>1154327</v>
      </c>
      <c r="H187" s="225">
        <v>172347</v>
      </c>
      <c r="I187" s="225">
        <v>2983</v>
      </c>
      <c r="J187" s="225">
        <v>-15</v>
      </c>
      <c r="K187" s="225">
        <v>175315</v>
      </c>
    </row>
    <row r="188" spans="1:23">
      <c r="A188" s="173"/>
      <c r="B188" s="162"/>
      <c r="C188" s="163"/>
      <c r="D188" s="163"/>
      <c r="E188" s="163"/>
      <c r="F188" s="163"/>
      <c r="H188" s="163"/>
      <c r="I188" s="163"/>
      <c r="J188" s="163"/>
      <c r="K188" s="163"/>
    </row>
    <row r="189" spans="1:23">
      <c r="A189" s="176" t="s">
        <v>505</v>
      </c>
      <c r="B189" s="226" t="s">
        <v>739</v>
      </c>
      <c r="C189" s="225">
        <v>1133629</v>
      </c>
      <c r="D189" s="225">
        <v>20655</v>
      </c>
      <c r="E189" s="225">
        <v>43</v>
      </c>
      <c r="F189" s="225">
        <v>1154327</v>
      </c>
      <c r="H189" s="225">
        <v>172347</v>
      </c>
      <c r="I189" s="225">
        <v>2983</v>
      </c>
      <c r="J189" s="225">
        <v>-15</v>
      </c>
      <c r="K189" s="225">
        <v>175315</v>
      </c>
    </row>
    <row r="190" spans="1:23" s="139" customFormat="1" ht="11.4"/>
    <row r="191" spans="1:23" s="139" customFormat="1">
      <c r="M191" s="98"/>
      <c r="N191" s="98"/>
      <c r="O191" s="98"/>
      <c r="P191" s="98"/>
      <c r="Q191" s="98"/>
      <c r="R191" s="98"/>
      <c r="S191" s="98"/>
      <c r="T191" s="98"/>
      <c r="U191" s="98"/>
      <c r="V191" s="98"/>
      <c r="W191" s="98"/>
    </row>
    <row r="193" spans="1:20" ht="24">
      <c r="A193" s="133" t="s">
        <v>762</v>
      </c>
      <c r="B193" s="133" t="s">
        <v>438</v>
      </c>
      <c r="C193" s="312">
        <v>44196</v>
      </c>
      <c r="D193" s="313"/>
      <c r="E193" s="313"/>
      <c r="F193" s="314"/>
      <c r="H193" s="312" t="s">
        <v>767</v>
      </c>
      <c r="I193" s="313"/>
      <c r="J193" s="313"/>
      <c r="K193" s="314"/>
    </row>
    <row r="194" spans="1:20" ht="48">
      <c r="A194" s="319" t="s">
        <v>203</v>
      </c>
      <c r="B194" s="319" t="s">
        <v>73</v>
      </c>
      <c r="C194" s="321" t="s">
        <v>413</v>
      </c>
      <c r="D194" s="321" t="s">
        <v>414</v>
      </c>
      <c r="E194" s="235" t="s">
        <v>120</v>
      </c>
      <c r="F194" s="235" t="s">
        <v>121</v>
      </c>
      <c r="H194" s="321" t="s">
        <v>413</v>
      </c>
      <c r="I194" s="321" t="s">
        <v>414</v>
      </c>
      <c r="J194" s="235" t="s">
        <v>120</v>
      </c>
      <c r="K194" s="235" t="s">
        <v>121</v>
      </c>
    </row>
    <row r="195" spans="1:20" ht="60">
      <c r="A195" s="320"/>
      <c r="B195" s="320"/>
      <c r="C195" s="322"/>
      <c r="D195" s="322"/>
      <c r="E195" s="235" t="s">
        <v>586</v>
      </c>
      <c r="F195" s="235" t="s">
        <v>285</v>
      </c>
      <c r="G195" s="196"/>
      <c r="H195" s="322"/>
      <c r="I195" s="322"/>
      <c r="J195" s="235" t="s">
        <v>586</v>
      </c>
      <c r="K195" s="235" t="s">
        <v>285</v>
      </c>
    </row>
    <row r="196" spans="1:20">
      <c r="A196" s="222" t="s">
        <v>181</v>
      </c>
      <c r="B196" s="222" t="s">
        <v>488</v>
      </c>
      <c r="C196" s="227">
        <v>748623</v>
      </c>
      <c r="D196" s="227">
        <v>32750</v>
      </c>
      <c r="E196" s="227">
        <v>-17195</v>
      </c>
      <c r="F196" s="227">
        <v>764178</v>
      </c>
      <c r="H196" s="227">
        <v>650552</v>
      </c>
      <c r="I196" s="227">
        <v>47760</v>
      </c>
      <c r="J196" s="227">
        <v>-18923</v>
      </c>
      <c r="K196" s="227">
        <v>679389</v>
      </c>
    </row>
    <row r="197" spans="1:20">
      <c r="A197" s="162" t="s">
        <v>182</v>
      </c>
      <c r="B197" s="162" t="s">
        <v>27</v>
      </c>
      <c r="C197" s="163">
        <v>102971</v>
      </c>
      <c r="D197" s="163">
        <v>4185</v>
      </c>
      <c r="E197" s="163">
        <v>-1807</v>
      </c>
      <c r="F197" s="163">
        <v>105349</v>
      </c>
      <c r="G197" s="196"/>
      <c r="H197" s="163">
        <v>103305</v>
      </c>
      <c r="I197" s="163">
        <v>4243</v>
      </c>
      <c r="J197" s="163">
        <v>-2281</v>
      </c>
      <c r="K197" s="163">
        <v>105267</v>
      </c>
    </row>
    <row r="198" spans="1:20">
      <c r="A198" s="162" t="s">
        <v>527</v>
      </c>
      <c r="B198" s="162" t="s">
        <v>796</v>
      </c>
      <c r="C198" s="163">
        <v>59576</v>
      </c>
      <c r="D198" s="163">
        <v>214</v>
      </c>
      <c r="E198" s="163">
        <v>0</v>
      </c>
      <c r="F198" s="163">
        <v>59790</v>
      </c>
      <c r="H198" s="163">
        <v>59270</v>
      </c>
      <c r="I198" s="163">
        <v>493</v>
      </c>
      <c r="J198" s="163">
        <v>0</v>
      </c>
      <c r="K198" s="163">
        <v>59763</v>
      </c>
    </row>
    <row r="199" spans="1:20">
      <c r="A199" s="162" t="s">
        <v>528</v>
      </c>
      <c r="B199" s="162" t="s">
        <v>416</v>
      </c>
      <c r="C199" s="163">
        <v>384601</v>
      </c>
      <c r="D199" s="163">
        <v>22210</v>
      </c>
      <c r="E199" s="163">
        <v>-13</v>
      </c>
      <c r="F199" s="163">
        <v>406798</v>
      </c>
      <c r="G199" s="196"/>
      <c r="H199" s="163">
        <v>359989</v>
      </c>
      <c r="I199" s="163">
        <v>25878</v>
      </c>
      <c r="J199" s="163">
        <v>-19</v>
      </c>
      <c r="K199" s="163">
        <v>385848</v>
      </c>
    </row>
    <row r="200" spans="1:20">
      <c r="A200" s="162" t="s">
        <v>184</v>
      </c>
      <c r="B200" s="162" t="s">
        <v>29</v>
      </c>
      <c r="C200" s="163">
        <v>56438</v>
      </c>
      <c r="D200" s="163">
        <v>0</v>
      </c>
      <c r="E200" s="163">
        <v>0</v>
      </c>
      <c r="F200" s="163">
        <v>56438</v>
      </c>
      <c r="H200" s="163">
        <v>56438</v>
      </c>
      <c r="I200" s="163">
        <v>0</v>
      </c>
      <c r="J200" s="163">
        <v>0</v>
      </c>
      <c r="K200" s="163">
        <v>56438</v>
      </c>
    </row>
    <row r="201" spans="1:20">
      <c r="A201" s="162" t="s">
        <v>679</v>
      </c>
      <c r="B201" s="162" t="s">
        <v>30</v>
      </c>
      <c r="C201" s="163">
        <v>48841</v>
      </c>
      <c r="D201" s="163">
        <v>0</v>
      </c>
      <c r="E201" s="163">
        <v>0</v>
      </c>
      <c r="F201" s="163">
        <v>48841</v>
      </c>
      <c r="H201" s="163">
        <v>44960</v>
      </c>
      <c r="I201" s="163">
        <v>0</v>
      </c>
      <c r="J201" s="163">
        <v>0</v>
      </c>
      <c r="K201" s="163">
        <v>44960</v>
      </c>
    </row>
    <row r="202" spans="1:20">
      <c r="A202" s="162" t="s">
        <v>680</v>
      </c>
      <c r="B202" s="162" t="s">
        <v>674</v>
      </c>
      <c r="C202" s="163">
        <v>0</v>
      </c>
      <c r="D202" s="163">
        <v>0</v>
      </c>
      <c r="E202" s="163">
        <v>0</v>
      </c>
      <c r="F202" s="163">
        <v>0</v>
      </c>
      <c r="G202" s="196"/>
      <c r="H202" s="163">
        <v>0</v>
      </c>
      <c r="I202" s="163">
        <v>0</v>
      </c>
      <c r="J202" s="163">
        <v>0</v>
      </c>
      <c r="K202" s="163">
        <v>0</v>
      </c>
    </row>
    <row r="203" spans="1:20">
      <c r="A203" s="162" t="s">
        <v>186</v>
      </c>
      <c r="B203" s="162" t="s">
        <v>31</v>
      </c>
      <c r="C203" s="163">
        <v>15079</v>
      </c>
      <c r="D203" s="163">
        <v>0</v>
      </c>
      <c r="E203" s="163">
        <v>-15079</v>
      </c>
      <c r="F203" s="163">
        <v>0</v>
      </c>
      <c r="H203" s="163">
        <v>14688</v>
      </c>
      <c r="I203" s="163">
        <v>0</v>
      </c>
      <c r="J203" s="163">
        <v>-14688</v>
      </c>
      <c r="K203" s="163">
        <v>0</v>
      </c>
    </row>
    <row r="204" spans="1:20">
      <c r="A204" s="162" t="s">
        <v>626</v>
      </c>
      <c r="B204" s="162" t="s">
        <v>632</v>
      </c>
      <c r="C204" s="163">
        <v>8195</v>
      </c>
      <c r="D204" s="163">
        <v>0</v>
      </c>
      <c r="E204" s="163">
        <v>0</v>
      </c>
      <c r="F204" s="163">
        <v>8195</v>
      </c>
      <c r="G204" s="196"/>
      <c r="H204" s="163">
        <v>8025</v>
      </c>
      <c r="I204" s="163">
        <v>0</v>
      </c>
      <c r="J204" s="163">
        <v>0</v>
      </c>
      <c r="K204" s="163">
        <v>8025</v>
      </c>
    </row>
    <row r="205" spans="1:20">
      <c r="A205" s="162" t="s">
        <v>189</v>
      </c>
      <c r="B205" s="162" t="s">
        <v>34</v>
      </c>
      <c r="C205" s="163">
        <v>51588</v>
      </c>
      <c r="D205" s="163">
        <v>0</v>
      </c>
      <c r="E205" s="163">
        <v>0</v>
      </c>
      <c r="F205" s="163">
        <v>51588</v>
      </c>
      <c r="H205" s="163">
        <v>0</v>
      </c>
      <c r="I205" s="163">
        <v>0</v>
      </c>
      <c r="J205" s="163">
        <v>0</v>
      </c>
      <c r="K205" s="163">
        <v>0</v>
      </c>
    </row>
    <row r="206" spans="1:20" s="198" customFormat="1">
      <c r="A206" s="162" t="s">
        <v>199</v>
      </c>
      <c r="B206" s="199" t="s">
        <v>44</v>
      </c>
      <c r="C206" s="163">
        <v>5535</v>
      </c>
      <c r="D206" s="163">
        <v>6141</v>
      </c>
      <c r="E206" s="163">
        <v>0</v>
      </c>
      <c r="F206" s="163">
        <v>11676</v>
      </c>
      <c r="G206" s="196"/>
      <c r="H206" s="163">
        <v>3519</v>
      </c>
      <c r="I206" s="163">
        <v>15211</v>
      </c>
      <c r="J206" s="163">
        <v>0</v>
      </c>
      <c r="K206" s="163">
        <v>18730</v>
      </c>
      <c r="L206" s="98"/>
      <c r="M206" s="98"/>
      <c r="N206" s="98"/>
      <c r="O206" s="98"/>
      <c r="P206" s="98"/>
      <c r="Q206" s="98"/>
      <c r="R206" s="98"/>
      <c r="S206" s="98"/>
      <c r="T206" s="98"/>
    </row>
    <row r="207" spans="1:20">
      <c r="A207" s="162" t="s">
        <v>529</v>
      </c>
      <c r="B207" s="162" t="s">
        <v>35</v>
      </c>
      <c r="C207" s="163">
        <v>15478</v>
      </c>
      <c r="D207" s="163">
        <v>0</v>
      </c>
      <c r="E207" s="163">
        <v>-296</v>
      </c>
      <c r="F207" s="163">
        <v>15182</v>
      </c>
      <c r="H207" s="163">
        <v>0</v>
      </c>
      <c r="I207" s="163">
        <v>1935</v>
      </c>
      <c r="J207" s="163">
        <v>-1935</v>
      </c>
      <c r="K207" s="163">
        <v>0</v>
      </c>
    </row>
    <row r="208" spans="1:20">
      <c r="A208" s="162" t="s">
        <v>196</v>
      </c>
      <c r="B208" s="162" t="s">
        <v>465</v>
      </c>
      <c r="C208" s="163">
        <v>321</v>
      </c>
      <c r="D208" s="163">
        <v>0</v>
      </c>
      <c r="E208" s="163">
        <v>0</v>
      </c>
      <c r="F208" s="163">
        <v>321</v>
      </c>
      <c r="G208" s="196"/>
      <c r="H208" s="163">
        <v>358</v>
      </c>
      <c r="I208" s="163">
        <v>0</v>
      </c>
      <c r="J208" s="163">
        <v>0</v>
      </c>
      <c r="K208" s="163">
        <v>358</v>
      </c>
    </row>
    <row r="209" spans="1:11">
      <c r="A209" s="222" t="s">
        <v>530</v>
      </c>
      <c r="B209" s="222" t="s">
        <v>489</v>
      </c>
      <c r="C209" s="227">
        <v>2012477</v>
      </c>
      <c r="D209" s="227">
        <v>179990</v>
      </c>
      <c r="E209" s="227">
        <v>-62167</v>
      </c>
      <c r="F209" s="227">
        <v>2130300</v>
      </c>
      <c r="H209" s="227">
        <v>675526</v>
      </c>
      <c r="I209" s="227">
        <v>69275</v>
      </c>
      <c r="J209" s="227">
        <v>-20082</v>
      </c>
      <c r="K209" s="227">
        <v>724719</v>
      </c>
    </row>
    <row r="210" spans="1:11">
      <c r="A210" s="162" t="s">
        <v>193</v>
      </c>
      <c r="B210" s="162" t="s">
        <v>38</v>
      </c>
      <c r="C210" s="163">
        <v>6957</v>
      </c>
      <c r="D210" s="163">
        <v>0</v>
      </c>
      <c r="E210" s="163">
        <v>0</v>
      </c>
      <c r="F210" s="163">
        <v>6957</v>
      </c>
      <c r="G210" s="196"/>
      <c r="H210" s="163">
        <v>12862</v>
      </c>
      <c r="I210" s="163">
        <v>0</v>
      </c>
      <c r="J210" s="163">
        <v>0</v>
      </c>
      <c r="K210" s="163">
        <v>12862</v>
      </c>
    </row>
    <row r="211" spans="1:11">
      <c r="A211" s="162" t="s">
        <v>194</v>
      </c>
      <c r="B211" s="162" t="s">
        <v>39</v>
      </c>
      <c r="C211" s="163">
        <v>1255595</v>
      </c>
      <c r="D211" s="163">
        <v>10102</v>
      </c>
      <c r="E211" s="163">
        <v>-60094</v>
      </c>
      <c r="F211" s="163">
        <v>1205603</v>
      </c>
      <c r="H211" s="163">
        <v>124040</v>
      </c>
      <c r="I211" s="163">
        <v>8924</v>
      </c>
      <c r="J211" s="163">
        <v>-3391</v>
      </c>
      <c r="K211" s="163">
        <v>129573</v>
      </c>
    </row>
    <row r="212" spans="1:11">
      <c r="A212" s="162" t="s">
        <v>531</v>
      </c>
      <c r="B212" s="162" t="s">
        <v>40</v>
      </c>
      <c r="C212" s="163">
        <v>0</v>
      </c>
      <c r="D212" s="163">
        <v>0</v>
      </c>
      <c r="E212" s="163">
        <v>0</v>
      </c>
      <c r="F212" s="163">
        <v>0</v>
      </c>
      <c r="G212" s="196"/>
      <c r="H212" s="163">
        <v>19298</v>
      </c>
      <c r="I212" s="163">
        <v>1051</v>
      </c>
      <c r="J212" s="163">
        <v>0</v>
      </c>
      <c r="K212" s="163">
        <v>20349</v>
      </c>
    </row>
    <row r="213" spans="1:11">
      <c r="A213" s="162" t="s">
        <v>196</v>
      </c>
      <c r="B213" s="162" t="s">
        <v>41</v>
      </c>
      <c r="C213" s="163">
        <v>50135</v>
      </c>
      <c r="D213" s="163">
        <v>22148</v>
      </c>
      <c r="E213" s="163">
        <v>-2073</v>
      </c>
      <c r="F213" s="163">
        <v>70210</v>
      </c>
      <c r="H213" s="163">
        <v>62184</v>
      </c>
      <c r="I213" s="163">
        <v>2031</v>
      </c>
      <c r="J213" s="163">
        <v>-4137</v>
      </c>
      <c r="K213" s="163">
        <v>60078</v>
      </c>
    </row>
    <row r="214" spans="1:11">
      <c r="A214" s="162" t="s">
        <v>189</v>
      </c>
      <c r="B214" s="162" t="s">
        <v>34</v>
      </c>
      <c r="C214" s="163">
        <v>106365</v>
      </c>
      <c r="D214" s="163">
        <v>79</v>
      </c>
      <c r="E214" s="163">
        <v>0</v>
      </c>
      <c r="F214" s="163">
        <v>106444</v>
      </c>
      <c r="G214" s="196"/>
      <c r="H214" s="163">
        <v>0</v>
      </c>
      <c r="I214" s="163">
        <v>0</v>
      </c>
      <c r="J214" s="163">
        <v>0</v>
      </c>
      <c r="K214" s="163">
        <v>0</v>
      </c>
    </row>
    <row r="215" spans="1:11">
      <c r="A215" s="162" t="s">
        <v>199</v>
      </c>
      <c r="B215" s="162" t="s">
        <v>44</v>
      </c>
      <c r="C215" s="163">
        <v>3478</v>
      </c>
      <c r="D215" s="163">
        <v>9905</v>
      </c>
      <c r="E215" s="163">
        <v>0</v>
      </c>
      <c r="F215" s="163">
        <v>13383</v>
      </c>
      <c r="H215" s="163">
        <v>7485</v>
      </c>
      <c r="I215" s="163">
        <v>24625</v>
      </c>
      <c r="J215" s="163">
        <v>-12554</v>
      </c>
      <c r="K215" s="163">
        <v>19556</v>
      </c>
    </row>
    <row r="216" spans="1:11">
      <c r="A216" s="162" t="s">
        <v>200</v>
      </c>
      <c r="B216" s="162" t="s">
        <v>482</v>
      </c>
      <c r="C216" s="163">
        <v>425579</v>
      </c>
      <c r="D216" s="163">
        <v>137756</v>
      </c>
      <c r="E216" s="163">
        <v>0</v>
      </c>
      <c r="F216" s="163">
        <v>563335</v>
      </c>
      <c r="H216" s="163">
        <v>16762</v>
      </c>
      <c r="I216" s="163">
        <v>32644</v>
      </c>
      <c r="J216" s="163">
        <v>0</v>
      </c>
      <c r="K216" s="163">
        <v>49406</v>
      </c>
    </row>
    <row r="217" spans="1:11">
      <c r="A217" s="162" t="s">
        <v>486</v>
      </c>
      <c r="B217" s="162" t="s">
        <v>483</v>
      </c>
      <c r="C217" s="163">
        <v>164368</v>
      </c>
      <c r="D217" s="163">
        <v>0</v>
      </c>
      <c r="E217" s="163">
        <v>0</v>
      </c>
      <c r="F217" s="163">
        <v>164368</v>
      </c>
      <c r="H217" s="163">
        <v>432895</v>
      </c>
      <c r="I217" s="163">
        <v>0</v>
      </c>
      <c r="J217" s="163">
        <v>0</v>
      </c>
      <c r="K217" s="163">
        <v>432895</v>
      </c>
    </row>
    <row r="218" spans="1:11">
      <c r="A218" s="162" t="s">
        <v>681</v>
      </c>
      <c r="B218" s="162" t="s">
        <v>675</v>
      </c>
      <c r="C218" s="163">
        <v>0</v>
      </c>
      <c r="D218" s="163">
        <v>0</v>
      </c>
      <c r="E218" s="163">
        <v>0</v>
      </c>
      <c r="F218" s="163">
        <v>0</v>
      </c>
      <c r="H218" s="163">
        <v>0</v>
      </c>
      <c r="I218" s="163">
        <v>0</v>
      </c>
      <c r="J218" s="163">
        <v>0</v>
      </c>
      <c r="K218" s="163">
        <v>0</v>
      </c>
    </row>
    <row r="219" spans="1:11">
      <c r="A219" s="222" t="s">
        <v>532</v>
      </c>
      <c r="B219" s="222" t="s">
        <v>491</v>
      </c>
      <c r="C219" s="227">
        <v>2761100</v>
      </c>
      <c r="D219" s="227">
        <v>212740</v>
      </c>
      <c r="E219" s="227">
        <v>-79362</v>
      </c>
      <c r="F219" s="227">
        <v>2894478</v>
      </c>
      <c r="H219" s="227">
        <v>1326078</v>
      </c>
      <c r="I219" s="227">
        <v>117035</v>
      </c>
      <c r="J219" s="227">
        <v>-39005</v>
      </c>
      <c r="K219" s="227">
        <v>1404108</v>
      </c>
    </row>
    <row r="220" spans="1:11">
      <c r="A220" s="158"/>
    </row>
    <row r="221" spans="1:11">
      <c r="A221" s="133"/>
      <c r="B221" s="133"/>
      <c r="C221" s="312">
        <v>44196</v>
      </c>
      <c r="D221" s="313"/>
      <c r="E221" s="313"/>
      <c r="F221" s="314"/>
      <c r="H221" s="312" t="s">
        <v>767</v>
      </c>
      <c r="I221" s="313"/>
      <c r="J221" s="313"/>
      <c r="K221" s="314"/>
    </row>
    <row r="222" spans="1:11" ht="48">
      <c r="A222" s="319" t="s">
        <v>229</v>
      </c>
      <c r="B222" s="319" t="s">
        <v>48</v>
      </c>
      <c r="C222" s="321" t="s">
        <v>413</v>
      </c>
      <c r="D222" s="321" t="s">
        <v>414</v>
      </c>
      <c r="E222" s="235" t="s">
        <v>120</v>
      </c>
      <c r="F222" s="235" t="s">
        <v>121</v>
      </c>
      <c r="H222" s="321" t="s">
        <v>413</v>
      </c>
      <c r="I222" s="321" t="s">
        <v>414</v>
      </c>
      <c r="J222" s="235" t="s">
        <v>120</v>
      </c>
      <c r="K222" s="235" t="s">
        <v>121</v>
      </c>
    </row>
    <row r="223" spans="1:11" ht="60">
      <c r="A223" s="320"/>
      <c r="B223" s="320"/>
      <c r="C223" s="322"/>
      <c r="D223" s="322"/>
      <c r="E223" s="235" t="s">
        <v>586</v>
      </c>
      <c r="F223" s="235" t="s">
        <v>285</v>
      </c>
      <c r="H223" s="322"/>
      <c r="I223" s="322"/>
      <c r="J223" s="235" t="s">
        <v>586</v>
      </c>
      <c r="K223" s="235" t="s">
        <v>285</v>
      </c>
    </row>
    <row r="224" spans="1:11">
      <c r="A224" s="172" t="s">
        <v>533</v>
      </c>
      <c r="B224" s="222" t="s">
        <v>518</v>
      </c>
      <c r="C224" s="227">
        <v>2139166</v>
      </c>
      <c r="D224" s="227">
        <v>63245</v>
      </c>
      <c r="E224" s="227">
        <v>-15055</v>
      </c>
      <c r="F224" s="227">
        <v>2187356</v>
      </c>
      <c r="H224" s="227">
        <v>1078159</v>
      </c>
      <c r="I224" s="227">
        <v>42198</v>
      </c>
      <c r="J224" s="227">
        <v>-14706</v>
      </c>
      <c r="K224" s="227">
        <v>1105651</v>
      </c>
    </row>
    <row r="225" spans="1:18">
      <c r="A225" s="172" t="s">
        <v>690</v>
      </c>
      <c r="B225" s="222" t="s">
        <v>50</v>
      </c>
      <c r="C225" s="227">
        <v>2139166</v>
      </c>
      <c r="D225" s="227">
        <v>63245</v>
      </c>
      <c r="E225" s="227">
        <v>-15055</v>
      </c>
      <c r="F225" s="227">
        <v>2187356</v>
      </c>
      <c r="H225" s="227">
        <v>1078159</v>
      </c>
      <c r="I225" s="227">
        <v>42198</v>
      </c>
      <c r="J225" s="227">
        <v>-14706</v>
      </c>
      <c r="K225" s="227">
        <v>1105651</v>
      </c>
    </row>
    <row r="226" spans="1:18">
      <c r="A226" s="173" t="s">
        <v>206</v>
      </c>
      <c r="B226" s="162" t="s">
        <v>51</v>
      </c>
      <c r="C226" s="163">
        <v>100655</v>
      </c>
      <c r="D226" s="163">
        <v>136</v>
      </c>
      <c r="E226" s="163">
        <v>-136</v>
      </c>
      <c r="F226" s="163">
        <v>100655</v>
      </c>
      <c r="H226" s="163">
        <v>96120</v>
      </c>
      <c r="I226" s="163">
        <v>136</v>
      </c>
      <c r="J226" s="163">
        <v>-136</v>
      </c>
      <c r="K226" s="163">
        <v>96120</v>
      </c>
    </row>
    <row r="227" spans="1:18">
      <c r="A227" s="173" t="s">
        <v>470</v>
      </c>
      <c r="B227" s="162" t="s">
        <v>469</v>
      </c>
      <c r="C227" s="163">
        <v>738225</v>
      </c>
      <c r="D227" s="163">
        <v>42141</v>
      </c>
      <c r="E227" s="163">
        <v>-5515</v>
      </c>
      <c r="F227" s="163">
        <v>774851</v>
      </c>
      <c r="H227" s="163">
        <v>744462</v>
      </c>
      <c r="I227" s="163">
        <v>38143</v>
      </c>
      <c r="J227" s="163">
        <v>-5515</v>
      </c>
      <c r="K227" s="163">
        <v>777090</v>
      </c>
    </row>
    <row r="228" spans="1:18">
      <c r="A228" s="195" t="s">
        <v>802</v>
      </c>
      <c r="B228" s="185" t="s">
        <v>803</v>
      </c>
      <c r="C228" s="193">
        <v>113844</v>
      </c>
      <c r="D228" s="193">
        <v>0</v>
      </c>
      <c r="E228" s="193">
        <v>0</v>
      </c>
      <c r="F228" s="193">
        <v>113844</v>
      </c>
      <c r="G228" s="190"/>
      <c r="H228" s="193">
        <v>3861</v>
      </c>
      <c r="I228" s="193">
        <v>0</v>
      </c>
      <c r="J228" s="193">
        <v>0</v>
      </c>
      <c r="K228" s="193">
        <v>3861</v>
      </c>
      <c r="L228" s="328" t="s">
        <v>656</v>
      </c>
      <c r="M228" s="328"/>
      <c r="N228" s="328"/>
      <c r="O228" s="328"/>
    </row>
    <row r="229" spans="1:18">
      <c r="A229" s="173" t="s">
        <v>209</v>
      </c>
      <c r="B229" s="162" t="s">
        <v>54</v>
      </c>
      <c r="C229" s="163">
        <v>46560</v>
      </c>
      <c r="D229" s="163">
        <v>378</v>
      </c>
      <c r="E229" s="163">
        <v>-1391</v>
      </c>
      <c r="F229" s="163">
        <v>45547</v>
      </c>
      <c r="H229" s="163">
        <v>54657</v>
      </c>
      <c r="I229" s="163">
        <v>999</v>
      </c>
      <c r="J229" s="163">
        <v>-999</v>
      </c>
      <c r="K229" s="163">
        <v>54657</v>
      </c>
    </row>
    <row r="230" spans="1:18">
      <c r="A230" s="173" t="s">
        <v>210</v>
      </c>
      <c r="B230" s="162" t="s">
        <v>55</v>
      </c>
      <c r="C230" s="163">
        <v>142</v>
      </c>
      <c r="D230" s="163">
        <v>-65</v>
      </c>
      <c r="E230" s="163">
        <v>1014</v>
      </c>
      <c r="F230" s="163">
        <v>1091</v>
      </c>
      <c r="H230" s="163">
        <v>-51</v>
      </c>
      <c r="I230" s="163">
        <v>-65</v>
      </c>
      <c r="J230" s="163">
        <v>1014</v>
      </c>
      <c r="K230" s="163">
        <v>898</v>
      </c>
    </row>
    <row r="231" spans="1:18">
      <c r="A231" s="173" t="s">
        <v>211</v>
      </c>
      <c r="B231" s="162" t="s">
        <v>56</v>
      </c>
      <c r="C231" s="163">
        <v>6111</v>
      </c>
      <c r="D231" s="163">
        <v>0</v>
      </c>
      <c r="E231" s="163">
        <v>-9070</v>
      </c>
      <c r="F231" s="163">
        <v>-2959</v>
      </c>
      <c r="H231" s="163">
        <v>6763</v>
      </c>
      <c r="I231" s="163">
        <v>2</v>
      </c>
      <c r="J231" s="163">
        <v>-9055</v>
      </c>
      <c r="K231" s="163">
        <v>-2290</v>
      </c>
    </row>
    <row r="232" spans="1:18">
      <c r="A232" s="173" t="s">
        <v>212</v>
      </c>
      <c r="B232" s="162" t="s">
        <v>57</v>
      </c>
      <c r="C232" s="163">
        <v>1133629</v>
      </c>
      <c r="D232" s="163">
        <v>20655</v>
      </c>
      <c r="E232" s="163">
        <v>43</v>
      </c>
      <c r="F232" s="163">
        <v>1154327</v>
      </c>
      <c r="H232" s="163">
        <v>172347</v>
      </c>
      <c r="I232" s="163">
        <v>2983</v>
      </c>
      <c r="J232" s="163">
        <v>-15</v>
      </c>
      <c r="K232" s="163">
        <v>175315</v>
      </c>
    </row>
    <row r="233" spans="1:18">
      <c r="A233" s="222" t="s">
        <v>535</v>
      </c>
      <c r="B233" s="222" t="s">
        <v>58</v>
      </c>
      <c r="C233" s="227">
        <v>0</v>
      </c>
      <c r="D233" s="227">
        <v>0</v>
      </c>
      <c r="E233" s="227">
        <v>0</v>
      </c>
      <c r="F233" s="227">
        <v>0</v>
      </c>
      <c r="H233" s="227">
        <v>0</v>
      </c>
      <c r="I233" s="227">
        <v>0</v>
      </c>
      <c r="J233" s="227">
        <v>0</v>
      </c>
      <c r="K233" s="227">
        <v>0</v>
      </c>
    </row>
    <row r="234" spans="1:18">
      <c r="A234" s="172" t="s">
        <v>536</v>
      </c>
      <c r="B234" s="222" t="s">
        <v>521</v>
      </c>
      <c r="C234" s="227">
        <v>166079</v>
      </c>
      <c r="D234" s="227">
        <v>1764</v>
      </c>
      <c r="E234" s="227">
        <v>-1690</v>
      </c>
      <c r="F234" s="227">
        <v>166153</v>
      </c>
      <c r="H234" s="227">
        <v>26237</v>
      </c>
      <c r="I234" s="227">
        <v>2790</v>
      </c>
      <c r="J234" s="227">
        <v>-3788</v>
      </c>
      <c r="K234" s="227">
        <v>25239</v>
      </c>
    </row>
    <row r="235" spans="1:18" s="198" customFormat="1">
      <c r="A235" s="162" t="s">
        <v>216</v>
      </c>
      <c r="B235" s="199" t="s">
        <v>61</v>
      </c>
      <c r="C235" s="163">
        <v>16006</v>
      </c>
      <c r="D235" s="163">
        <v>1403</v>
      </c>
      <c r="E235" s="163">
        <v>-1403</v>
      </c>
      <c r="F235" s="163">
        <v>16006</v>
      </c>
      <c r="G235" s="98"/>
      <c r="H235" s="163">
        <v>17694</v>
      </c>
      <c r="I235" s="163">
        <v>1910</v>
      </c>
      <c r="J235" s="163">
        <v>-1853</v>
      </c>
      <c r="K235" s="200">
        <v>17751</v>
      </c>
    </row>
    <row r="236" spans="1:18" s="198" customFormat="1">
      <c r="A236" s="173" t="s">
        <v>811</v>
      </c>
      <c r="B236" s="199" t="s">
        <v>70</v>
      </c>
      <c r="C236" s="163">
        <v>3173</v>
      </c>
      <c r="D236" s="163">
        <v>0</v>
      </c>
      <c r="E236" s="163">
        <v>0</v>
      </c>
      <c r="F236" s="163">
        <v>3173</v>
      </c>
      <c r="G236" s="98"/>
      <c r="H236" s="163">
        <v>3421</v>
      </c>
      <c r="I236" s="163">
        <v>0</v>
      </c>
      <c r="J236" s="163">
        <v>0</v>
      </c>
      <c r="K236" s="200">
        <v>3421</v>
      </c>
    </row>
    <row r="237" spans="1:18" s="198" customFormat="1">
      <c r="A237" s="173" t="s">
        <v>218</v>
      </c>
      <c r="B237" s="199" t="s">
        <v>63</v>
      </c>
      <c r="C237" s="163">
        <v>0</v>
      </c>
      <c r="D237" s="163">
        <v>287</v>
      </c>
      <c r="E237" s="163">
        <v>-287</v>
      </c>
      <c r="F237" s="163">
        <v>0</v>
      </c>
      <c r="G237" s="98"/>
      <c r="H237" s="163">
        <v>4870</v>
      </c>
      <c r="I237" s="163">
        <v>0</v>
      </c>
      <c r="J237" s="163">
        <v>-1935</v>
      </c>
      <c r="K237" s="200">
        <v>2935</v>
      </c>
    </row>
    <row r="238" spans="1:18" s="198" customFormat="1">
      <c r="A238" s="173" t="s">
        <v>219</v>
      </c>
      <c r="B238" s="199" t="s">
        <v>64</v>
      </c>
      <c r="C238" s="163">
        <v>910</v>
      </c>
      <c r="D238" s="163">
        <v>53</v>
      </c>
      <c r="E238" s="163">
        <v>0</v>
      </c>
      <c r="F238" s="163">
        <v>963</v>
      </c>
      <c r="G238" s="98"/>
      <c r="H238" s="163">
        <v>6</v>
      </c>
      <c r="I238" s="163">
        <v>358</v>
      </c>
      <c r="J238" s="163">
        <v>0</v>
      </c>
      <c r="K238" s="200">
        <v>364</v>
      </c>
    </row>
    <row r="239" spans="1:18" s="198" customFormat="1">
      <c r="A239" s="173" t="s">
        <v>220</v>
      </c>
      <c r="B239" s="199" t="s">
        <v>65</v>
      </c>
      <c r="C239" s="163">
        <v>377</v>
      </c>
      <c r="D239" s="163">
        <v>21</v>
      </c>
      <c r="E239" s="163">
        <v>0</v>
      </c>
      <c r="F239" s="163">
        <v>398</v>
      </c>
      <c r="G239" s="98"/>
      <c r="H239" s="163">
        <v>246</v>
      </c>
      <c r="I239" s="163">
        <v>9</v>
      </c>
      <c r="J239" s="163">
        <v>0</v>
      </c>
      <c r="K239" s="200">
        <v>255</v>
      </c>
      <c r="L239" s="98"/>
      <c r="M239" s="98"/>
      <c r="N239" s="98"/>
      <c r="O239" s="98"/>
      <c r="P239" s="98"/>
      <c r="Q239" s="98"/>
      <c r="R239" s="98"/>
    </row>
    <row r="240" spans="1:18" s="198" customFormat="1">
      <c r="A240" s="173" t="s">
        <v>539</v>
      </c>
      <c r="B240" s="199" t="s">
        <v>66</v>
      </c>
      <c r="C240" s="163">
        <v>145613</v>
      </c>
      <c r="D240" s="163">
        <v>0</v>
      </c>
      <c r="E240" s="163">
        <v>0</v>
      </c>
      <c r="F240" s="200">
        <v>145613</v>
      </c>
      <c r="G240" s="98"/>
      <c r="H240" s="163">
        <v>0</v>
      </c>
      <c r="I240" s="163">
        <v>513</v>
      </c>
      <c r="J240" s="163">
        <v>0</v>
      </c>
      <c r="K240" s="200">
        <v>513</v>
      </c>
      <c r="L240" s="98"/>
      <c r="M240" s="98"/>
      <c r="N240" s="98"/>
      <c r="O240" s="98"/>
      <c r="P240" s="98"/>
      <c r="Q240" s="98"/>
      <c r="R240" s="98"/>
    </row>
    <row r="241" spans="1:11">
      <c r="A241" s="172" t="s">
        <v>537</v>
      </c>
      <c r="B241" s="222" t="s">
        <v>523</v>
      </c>
      <c r="C241" s="227">
        <v>455855</v>
      </c>
      <c r="D241" s="227">
        <v>147731</v>
      </c>
      <c r="E241" s="227">
        <v>-62617</v>
      </c>
      <c r="F241" s="227">
        <v>540969</v>
      </c>
      <c r="H241" s="227">
        <v>221682</v>
      </c>
      <c r="I241" s="227">
        <v>72047</v>
      </c>
      <c r="J241" s="227">
        <v>-20511</v>
      </c>
      <c r="K241" s="227">
        <v>273218</v>
      </c>
    </row>
    <row r="242" spans="1:11">
      <c r="A242" s="173" t="s">
        <v>215</v>
      </c>
      <c r="B242" s="162" t="s">
        <v>60</v>
      </c>
      <c r="C242" s="163">
        <v>0</v>
      </c>
      <c r="D242" s="163">
        <v>0</v>
      </c>
      <c r="E242" s="163">
        <v>0</v>
      </c>
      <c r="F242" s="163">
        <v>0</v>
      </c>
      <c r="H242" s="163">
        <v>0</v>
      </c>
      <c r="I242" s="163">
        <v>0</v>
      </c>
      <c r="J242" s="163">
        <v>0</v>
      </c>
      <c r="K242" s="163">
        <v>0</v>
      </c>
    </row>
    <row r="243" spans="1:11">
      <c r="A243" s="173" t="s">
        <v>216</v>
      </c>
      <c r="B243" s="162" t="s">
        <v>61</v>
      </c>
      <c r="C243" s="163">
        <v>2875</v>
      </c>
      <c r="D243" s="163">
        <v>508</v>
      </c>
      <c r="E243" s="163">
        <v>-450</v>
      </c>
      <c r="F243" s="163">
        <v>2933</v>
      </c>
      <c r="H243" s="163">
        <v>2123</v>
      </c>
      <c r="I243" s="163">
        <v>460</v>
      </c>
      <c r="J243" s="163">
        <v>-429</v>
      </c>
      <c r="K243" s="163">
        <v>2154</v>
      </c>
    </row>
    <row r="244" spans="1:11">
      <c r="A244" s="173" t="s">
        <v>223</v>
      </c>
      <c r="B244" s="162" t="s">
        <v>68</v>
      </c>
      <c r="C244" s="163">
        <v>73633</v>
      </c>
      <c r="D244" s="163">
        <v>101888</v>
      </c>
      <c r="E244" s="163">
        <v>-60077</v>
      </c>
      <c r="F244" s="163">
        <v>115444</v>
      </c>
      <c r="H244" s="163">
        <v>25764</v>
      </c>
      <c r="I244" s="163">
        <v>37493</v>
      </c>
      <c r="J244" s="163">
        <v>-3391</v>
      </c>
      <c r="K244" s="163">
        <v>59866</v>
      </c>
    </row>
    <row r="245" spans="1:11">
      <c r="A245" s="173" t="s">
        <v>538</v>
      </c>
      <c r="B245" s="162" t="s">
        <v>69</v>
      </c>
      <c r="C245" s="163">
        <v>1384</v>
      </c>
      <c r="D245" s="163">
        <v>358</v>
      </c>
      <c r="E245" s="163">
        <v>0</v>
      </c>
      <c r="F245" s="163">
        <v>1742</v>
      </c>
      <c r="H245" s="163">
        <v>118</v>
      </c>
      <c r="I245" s="163">
        <v>0</v>
      </c>
      <c r="J245" s="163">
        <v>0</v>
      </c>
      <c r="K245" s="163">
        <v>118</v>
      </c>
    </row>
    <row r="246" spans="1:11">
      <c r="A246" s="173" t="s">
        <v>225</v>
      </c>
      <c r="B246" s="162" t="s">
        <v>70</v>
      </c>
      <c r="C246" s="163">
        <v>4980</v>
      </c>
      <c r="D246" s="163">
        <v>30227</v>
      </c>
      <c r="E246" s="163">
        <v>-2073</v>
      </c>
      <c r="F246" s="163">
        <v>33134</v>
      </c>
      <c r="H246" s="163">
        <v>5071</v>
      </c>
      <c r="I246" s="163">
        <v>10107</v>
      </c>
      <c r="J246" s="163">
        <v>-4137</v>
      </c>
      <c r="K246" s="163">
        <v>11041</v>
      </c>
    </row>
    <row r="247" spans="1:11">
      <c r="A247" s="173" t="s">
        <v>219</v>
      </c>
      <c r="B247" s="162" t="s">
        <v>64</v>
      </c>
      <c r="C247" s="163">
        <v>43611</v>
      </c>
      <c r="D247" s="163">
        <v>4147</v>
      </c>
      <c r="E247" s="163">
        <v>0</v>
      </c>
      <c r="F247" s="163">
        <v>47758</v>
      </c>
      <c r="H247" s="163">
        <v>152750</v>
      </c>
      <c r="I247" s="163">
        <v>21168</v>
      </c>
      <c r="J247" s="163">
        <v>-12554</v>
      </c>
      <c r="K247" s="163">
        <v>161364</v>
      </c>
    </row>
    <row r="248" spans="1:11">
      <c r="A248" s="173" t="s">
        <v>220</v>
      </c>
      <c r="B248" s="162" t="s">
        <v>65</v>
      </c>
      <c r="C248" s="163">
        <v>3</v>
      </c>
      <c r="D248" s="163">
        <v>1</v>
      </c>
      <c r="E248" s="163">
        <v>0</v>
      </c>
      <c r="F248" s="163">
        <v>4</v>
      </c>
      <c r="H248" s="163">
        <v>2</v>
      </c>
      <c r="I248" s="163">
        <v>0</v>
      </c>
      <c r="J248" s="163">
        <v>0</v>
      </c>
      <c r="K248" s="163">
        <v>2</v>
      </c>
    </row>
    <row r="249" spans="1:11">
      <c r="A249" s="173" t="s">
        <v>539</v>
      </c>
      <c r="B249" s="162" t="s">
        <v>66</v>
      </c>
      <c r="C249" s="163">
        <v>329369</v>
      </c>
      <c r="D249" s="163">
        <v>10602</v>
      </c>
      <c r="E249" s="163">
        <v>-17</v>
      </c>
      <c r="F249" s="163">
        <v>339954</v>
      </c>
      <c r="H249" s="163">
        <v>35854</v>
      </c>
      <c r="I249" s="163">
        <v>2819</v>
      </c>
      <c r="J249" s="163">
        <v>0</v>
      </c>
      <c r="K249" s="163">
        <v>38673</v>
      </c>
    </row>
    <row r="250" spans="1:11">
      <c r="A250" s="172" t="s">
        <v>540</v>
      </c>
      <c r="B250" s="222" t="s">
        <v>525</v>
      </c>
      <c r="C250" s="227">
        <v>2761100</v>
      </c>
      <c r="D250" s="227">
        <v>212740</v>
      </c>
      <c r="E250" s="227">
        <v>-79362</v>
      </c>
      <c r="F250" s="227">
        <v>2894478</v>
      </c>
      <c r="H250" s="227">
        <v>1326078</v>
      </c>
      <c r="I250" s="227">
        <v>117035</v>
      </c>
      <c r="J250" s="227">
        <v>-39005</v>
      </c>
      <c r="K250" s="227">
        <v>1404108</v>
      </c>
    </row>
    <row r="251" spans="1:11">
      <c r="A251" s="158" t="s">
        <v>541</v>
      </c>
    </row>
    <row r="258" s="98" customFormat="1"/>
    <row r="259" s="98" customFormat="1"/>
    <row r="260" s="98" customFormat="1"/>
    <row r="261" s="98" customFormat="1"/>
    <row r="262" s="98" customFormat="1"/>
    <row r="263" s="98" customFormat="1"/>
    <row r="264" s="98" customFormat="1"/>
    <row r="265" s="98" customFormat="1"/>
    <row r="266" s="98" customFormat="1"/>
    <row r="267" s="98" customFormat="1"/>
    <row r="268" s="98" customFormat="1"/>
    <row r="269" s="98" customFormat="1"/>
    <row r="270" s="98" customFormat="1"/>
    <row r="271" s="98" customFormat="1"/>
    <row r="272" s="98" customFormat="1"/>
    <row r="273" s="98" customFormat="1"/>
    <row r="274" s="98" customFormat="1"/>
    <row r="275" s="98" customFormat="1"/>
    <row r="276" s="98" customFormat="1"/>
    <row r="277" s="98" customFormat="1"/>
    <row r="278" s="98" customFormat="1"/>
    <row r="279" s="98" customFormat="1"/>
    <row r="280" s="98" customFormat="1"/>
    <row r="281" s="98" customFormat="1"/>
    <row r="282" s="98" customFormat="1"/>
    <row r="283" s="98" customFormat="1"/>
    <row r="284" s="98" customFormat="1"/>
    <row r="285" s="98" customFormat="1"/>
    <row r="290" s="98" customFormat="1"/>
    <row r="291" s="98" customFormat="1"/>
    <row r="292" s="98" customFormat="1"/>
    <row r="293" s="98" customFormat="1"/>
    <row r="294" s="98" customFormat="1"/>
    <row r="295" s="98" customFormat="1"/>
    <row r="351" spans="18:18">
      <c r="R351" s="98">
        <v>1.42</v>
      </c>
    </row>
  </sheetData>
  <mergeCells count="26">
    <mergeCell ref="H78:I78"/>
    <mergeCell ref="L228:O228"/>
    <mergeCell ref="H166:K166"/>
    <mergeCell ref="H167:H168"/>
    <mergeCell ref="I167:I168"/>
    <mergeCell ref="C221:F221"/>
    <mergeCell ref="H221:K221"/>
    <mergeCell ref="C166:F166"/>
    <mergeCell ref="I222:I223"/>
    <mergeCell ref="H193:K193"/>
    <mergeCell ref="I194:I195"/>
    <mergeCell ref="A194:A195"/>
    <mergeCell ref="B194:B195"/>
    <mergeCell ref="C194:C195"/>
    <mergeCell ref="D194:D195"/>
    <mergeCell ref="H194:H195"/>
    <mergeCell ref="A222:A223"/>
    <mergeCell ref="B222:B223"/>
    <mergeCell ref="C222:C223"/>
    <mergeCell ref="D222:D223"/>
    <mergeCell ref="H222:H223"/>
    <mergeCell ref="A167:A168"/>
    <mergeCell ref="B167:B168"/>
    <mergeCell ref="C167:C168"/>
    <mergeCell ref="D167:D168"/>
    <mergeCell ref="C193:F193"/>
  </mergeCells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F5F920-206D-4EE5-9536-48B6C0411F12}">
  <sheetPr>
    <tabColor rgb="FF92D050"/>
  </sheetPr>
  <dimension ref="A1:Y349"/>
  <sheetViews>
    <sheetView zoomScaleNormal="100" workbookViewId="0"/>
  </sheetViews>
  <sheetFormatPr defaultColWidth="8.19921875" defaultRowHeight="13.8"/>
  <cols>
    <col min="1" max="1" width="50.19921875" style="139" customWidth="1"/>
    <col min="2" max="2" width="50" style="139" customWidth="1"/>
    <col min="3" max="6" width="12.19921875" style="98" customWidth="1"/>
    <col min="7" max="7" width="4.69921875" style="98" customWidth="1"/>
    <col min="8" max="11" width="12.19921875" style="98" customWidth="1"/>
    <col min="12" max="12" width="4.69921875" style="98" customWidth="1"/>
    <col min="13" max="16" width="12.19921875" style="98" customWidth="1"/>
    <col min="17" max="17" width="4.69921875" style="98" customWidth="1"/>
    <col min="18" max="21" width="12.19921875" style="98" customWidth="1"/>
    <col min="22" max="16384" width="8.19921875" style="98"/>
  </cols>
  <sheetData>
    <row r="1" spans="1:6">
      <c r="A1" s="138" t="s">
        <v>784</v>
      </c>
    </row>
    <row r="2" spans="1:6">
      <c r="A2" s="242" t="s">
        <v>798</v>
      </c>
    </row>
    <row r="3" spans="1:6">
      <c r="A3" s="138"/>
    </row>
    <row r="4" spans="1:6">
      <c r="A4" s="138"/>
    </row>
    <row r="5" spans="1:6" ht="24">
      <c r="A5" s="133" t="s">
        <v>758</v>
      </c>
      <c r="B5" s="134" t="s">
        <v>432</v>
      </c>
    </row>
    <row r="6" spans="1:6" ht="20.399999999999999">
      <c r="A6" s="224" t="s">
        <v>404</v>
      </c>
      <c r="B6" s="224" t="s">
        <v>405</v>
      </c>
      <c r="C6" s="214" t="s">
        <v>785</v>
      </c>
      <c r="D6" s="214" t="s">
        <v>786</v>
      </c>
      <c r="E6" s="214" t="s">
        <v>799</v>
      </c>
      <c r="F6" s="214" t="s">
        <v>800</v>
      </c>
    </row>
    <row r="7" spans="1:6">
      <c r="A7" s="215" t="s">
        <v>151</v>
      </c>
      <c r="B7" s="215" t="s">
        <v>0</v>
      </c>
      <c r="C7" s="216">
        <v>104518</v>
      </c>
      <c r="D7" s="216">
        <v>468528</v>
      </c>
      <c r="E7" s="216">
        <v>92871</v>
      </c>
      <c r="F7" s="216">
        <v>307958</v>
      </c>
    </row>
    <row r="8" spans="1:6">
      <c r="A8" s="217" t="s">
        <v>152</v>
      </c>
      <c r="B8" s="217" t="s">
        <v>1</v>
      </c>
      <c r="C8" s="184">
        <v>61902</v>
      </c>
      <c r="D8" s="184">
        <v>299566</v>
      </c>
      <c r="E8" s="184">
        <v>47147</v>
      </c>
      <c r="F8" s="184">
        <v>156922</v>
      </c>
    </row>
    <row r="9" spans="1:6">
      <c r="A9" s="217" t="s">
        <v>153</v>
      </c>
      <c r="B9" s="217" t="s">
        <v>2</v>
      </c>
      <c r="C9" s="184">
        <v>467</v>
      </c>
      <c r="D9" s="184">
        <v>1241</v>
      </c>
      <c r="E9" s="184">
        <v>2381</v>
      </c>
      <c r="F9" s="184">
        <v>34238</v>
      </c>
    </row>
    <row r="10" spans="1:6">
      <c r="A10" s="217" t="s">
        <v>154</v>
      </c>
      <c r="B10" s="217" t="s">
        <v>492</v>
      </c>
      <c r="C10" s="184">
        <v>42149</v>
      </c>
      <c r="D10" s="184">
        <v>167721</v>
      </c>
      <c r="E10" s="184">
        <v>43343</v>
      </c>
      <c r="F10" s="184">
        <v>116798</v>
      </c>
    </row>
    <row r="11" spans="1:6">
      <c r="A11" s="215" t="s">
        <v>631</v>
      </c>
      <c r="B11" s="215" t="s">
        <v>630</v>
      </c>
      <c r="C11" s="216">
        <v>36428</v>
      </c>
      <c r="D11" s="216">
        <v>144184</v>
      </c>
      <c r="E11" s="216">
        <v>37880</v>
      </c>
      <c r="F11" s="216">
        <v>104504</v>
      </c>
    </row>
    <row r="12" spans="1:6">
      <c r="A12" s="217" t="s">
        <v>156</v>
      </c>
      <c r="B12" s="217" t="s">
        <v>494</v>
      </c>
      <c r="C12" s="184">
        <v>6620</v>
      </c>
      <c r="D12" s="184">
        <v>21947</v>
      </c>
      <c r="E12" s="184">
        <v>6362</v>
      </c>
      <c r="F12" s="184">
        <v>21423</v>
      </c>
    </row>
    <row r="13" spans="1:6">
      <c r="A13" s="217" t="s">
        <v>687</v>
      </c>
      <c r="B13" s="217" t="s">
        <v>495</v>
      </c>
      <c r="C13" s="184">
        <v>29808</v>
      </c>
      <c r="D13" s="184">
        <v>122237</v>
      </c>
      <c r="E13" s="184">
        <v>31518</v>
      </c>
      <c r="F13" s="184">
        <v>83081</v>
      </c>
    </row>
    <row r="14" spans="1:6">
      <c r="A14" s="218" t="s">
        <v>158</v>
      </c>
      <c r="B14" s="218" t="s">
        <v>735</v>
      </c>
      <c r="C14" s="216">
        <v>68090</v>
      </c>
      <c r="D14" s="216">
        <v>324344</v>
      </c>
      <c r="E14" s="216">
        <v>54991</v>
      </c>
      <c r="F14" s="216">
        <v>203454</v>
      </c>
    </row>
    <row r="15" spans="1:6">
      <c r="A15" s="162" t="s">
        <v>160</v>
      </c>
      <c r="B15" s="162" t="s">
        <v>9</v>
      </c>
      <c r="C15" s="184">
        <v>31198</v>
      </c>
      <c r="D15" s="184">
        <v>103347</v>
      </c>
      <c r="E15" s="184">
        <v>27334</v>
      </c>
      <c r="F15" s="184">
        <v>82538</v>
      </c>
    </row>
    <row r="16" spans="1:6">
      <c r="A16" s="162" t="s">
        <v>161</v>
      </c>
      <c r="B16" s="162" t="s">
        <v>10</v>
      </c>
      <c r="C16" s="184">
        <v>8597</v>
      </c>
      <c r="D16" s="184">
        <v>34447</v>
      </c>
      <c r="E16" s="184">
        <v>11698</v>
      </c>
      <c r="F16" s="184">
        <v>46047</v>
      </c>
    </row>
    <row r="17" spans="1:7">
      <c r="A17" s="162" t="s">
        <v>159</v>
      </c>
      <c r="B17" s="162" t="s">
        <v>8</v>
      </c>
      <c r="C17" s="184">
        <v>1909</v>
      </c>
      <c r="D17" s="184">
        <v>5925</v>
      </c>
      <c r="E17" s="184">
        <v>4421</v>
      </c>
      <c r="F17" s="184">
        <v>6312</v>
      </c>
    </row>
    <row r="18" spans="1:7">
      <c r="A18" s="162" t="s">
        <v>162</v>
      </c>
      <c r="B18" s="162" t="s">
        <v>11</v>
      </c>
      <c r="C18" s="184">
        <v>1689</v>
      </c>
      <c r="D18" s="184">
        <v>8101</v>
      </c>
      <c r="E18" s="184">
        <v>3558</v>
      </c>
      <c r="F18" s="184">
        <v>4488</v>
      </c>
    </row>
    <row r="19" spans="1:7">
      <c r="A19" s="162" t="s">
        <v>688</v>
      </c>
      <c r="B19" s="162" t="s">
        <v>639</v>
      </c>
      <c r="C19" s="184">
        <v>2</v>
      </c>
      <c r="D19" s="184">
        <v>-73</v>
      </c>
      <c r="E19" s="184">
        <v>1</v>
      </c>
      <c r="F19" s="184">
        <v>4</v>
      </c>
    </row>
    <row r="20" spans="1:7">
      <c r="A20" s="218" t="s">
        <v>163</v>
      </c>
      <c r="B20" s="218" t="s">
        <v>736</v>
      </c>
      <c r="C20" s="216">
        <v>28517</v>
      </c>
      <c r="D20" s="216">
        <v>184301</v>
      </c>
      <c r="E20" s="216">
        <v>16823</v>
      </c>
      <c r="F20" s="216">
        <v>76697</v>
      </c>
    </row>
    <row r="21" spans="1:7">
      <c r="A21" s="162" t="s">
        <v>164</v>
      </c>
      <c r="B21" s="162" t="s">
        <v>13</v>
      </c>
      <c r="C21" s="184">
        <v>3323</v>
      </c>
      <c r="D21" s="184">
        <v>12853</v>
      </c>
      <c r="E21" s="184">
        <v>2483</v>
      </c>
      <c r="F21" s="184">
        <v>7415</v>
      </c>
    </row>
    <row r="22" spans="1:7">
      <c r="A22" s="162" t="s">
        <v>165</v>
      </c>
      <c r="B22" s="162" t="s">
        <v>14</v>
      </c>
      <c r="C22" s="184">
        <v>4085</v>
      </c>
      <c r="D22" s="184">
        <v>8513</v>
      </c>
      <c r="E22" s="184">
        <v>147</v>
      </c>
      <c r="F22" s="184">
        <v>712</v>
      </c>
    </row>
    <row r="23" spans="1:7">
      <c r="A23" s="218" t="s">
        <v>503</v>
      </c>
      <c r="B23" s="218" t="s">
        <v>737</v>
      </c>
      <c r="C23" s="216">
        <v>27755</v>
      </c>
      <c r="D23" s="216">
        <v>188641</v>
      </c>
      <c r="E23" s="216">
        <v>19159</v>
      </c>
      <c r="F23" s="216">
        <v>83400</v>
      </c>
    </row>
    <row r="24" spans="1:7">
      <c r="A24" s="162" t="s">
        <v>168</v>
      </c>
      <c r="B24" s="162" t="s">
        <v>17</v>
      </c>
      <c r="C24" s="184">
        <v>4373</v>
      </c>
      <c r="D24" s="184">
        <v>18502</v>
      </c>
      <c r="E24" s="184">
        <v>4264</v>
      </c>
      <c r="F24" s="184">
        <v>16965</v>
      </c>
    </row>
    <row r="25" spans="1:7">
      <c r="A25" s="218"/>
      <c r="B25" s="218"/>
      <c r="C25" s="216"/>
      <c r="D25" s="216"/>
      <c r="E25" s="216"/>
      <c r="F25" s="216"/>
    </row>
    <row r="26" spans="1:7">
      <c r="A26" s="218" t="s">
        <v>232</v>
      </c>
      <c r="B26" s="218" t="s">
        <v>738</v>
      </c>
      <c r="C26" s="216">
        <v>23382</v>
      </c>
      <c r="D26" s="216">
        <v>170139</v>
      </c>
      <c r="E26" s="216">
        <v>14895</v>
      </c>
      <c r="F26" s="216">
        <v>66435</v>
      </c>
    </row>
    <row r="27" spans="1:7">
      <c r="A27" s="162"/>
      <c r="B27" s="162"/>
      <c r="C27" s="184"/>
      <c r="D27" s="184"/>
      <c r="E27" s="184"/>
      <c r="F27" s="184"/>
    </row>
    <row r="28" spans="1:7">
      <c r="A28" s="218" t="s">
        <v>505</v>
      </c>
      <c r="B28" s="218" t="s">
        <v>739</v>
      </c>
      <c r="C28" s="216">
        <v>23382</v>
      </c>
      <c r="D28" s="216">
        <v>170139</v>
      </c>
      <c r="E28" s="216">
        <v>14895</v>
      </c>
      <c r="F28" s="216">
        <v>66435</v>
      </c>
    </row>
    <row r="29" spans="1:7">
      <c r="B29" s="147"/>
      <c r="C29" s="148"/>
      <c r="E29" s="148"/>
      <c r="G29" s="196"/>
    </row>
    <row r="30" spans="1:7">
      <c r="B30" s="149"/>
      <c r="C30" s="150"/>
      <c r="E30" s="150"/>
    </row>
    <row r="31" spans="1:7">
      <c r="A31" s="228" t="s">
        <v>175</v>
      </c>
      <c r="B31" s="228" t="s">
        <v>740</v>
      </c>
      <c r="C31" s="229"/>
      <c r="D31" s="229"/>
      <c r="E31" s="229"/>
      <c r="F31" s="229"/>
    </row>
    <row r="32" spans="1:7">
      <c r="A32" s="153" t="s">
        <v>176</v>
      </c>
      <c r="B32" s="153" t="s">
        <v>23</v>
      </c>
      <c r="C32" s="230">
        <v>0.24325497964209677</v>
      </c>
      <c r="D32" s="230">
        <v>1.7700684447745181</v>
      </c>
      <c r="E32" s="230">
        <v>0.1549610142350307</v>
      </c>
      <c r="F32" s="230">
        <v>0.69116255250912206</v>
      </c>
    </row>
    <row r="33" spans="1:6">
      <c r="A33" s="231" t="s">
        <v>177</v>
      </c>
      <c r="B33" s="231" t="s">
        <v>24</v>
      </c>
      <c r="C33" s="230">
        <v>0.23269189104101051</v>
      </c>
      <c r="D33" s="230">
        <v>1.6939294314419111</v>
      </c>
      <c r="E33" s="230">
        <v>0.14734923559364807</v>
      </c>
      <c r="F33" s="230">
        <v>0.6577468240500437</v>
      </c>
    </row>
    <row r="34" spans="1:6">
      <c r="A34" s="138"/>
    </row>
    <row r="36" spans="1:6">
      <c r="A36" s="228" t="s">
        <v>232</v>
      </c>
      <c r="B36" s="228" t="s">
        <v>738</v>
      </c>
      <c r="C36" s="216">
        <v>23382</v>
      </c>
      <c r="D36" s="216">
        <v>170139</v>
      </c>
      <c r="E36" s="216">
        <v>14895</v>
      </c>
      <c r="F36" s="216">
        <v>66435</v>
      </c>
    </row>
    <row r="37" spans="1:6">
      <c r="A37" s="155" t="s">
        <v>510</v>
      </c>
      <c r="B37" s="155" t="s">
        <v>513</v>
      </c>
      <c r="C37" s="219">
        <v>9</v>
      </c>
      <c r="D37" s="219">
        <v>390</v>
      </c>
      <c r="E37" s="219">
        <v>65</v>
      </c>
      <c r="F37" s="219">
        <v>51</v>
      </c>
    </row>
    <row r="38" spans="1:6">
      <c r="A38" s="157" t="s">
        <v>315</v>
      </c>
      <c r="B38" s="157" t="s">
        <v>640</v>
      </c>
      <c r="C38" s="184">
        <v>-217</v>
      </c>
      <c r="D38" s="184">
        <v>72</v>
      </c>
      <c r="E38" s="184">
        <v>65</v>
      </c>
      <c r="F38" s="184">
        <v>51</v>
      </c>
    </row>
    <row r="39" spans="1:6">
      <c r="A39" s="241" t="s">
        <v>782</v>
      </c>
      <c r="B39" s="157" t="s">
        <v>778</v>
      </c>
      <c r="C39" s="184">
        <v>226</v>
      </c>
      <c r="D39" s="184">
        <v>318</v>
      </c>
      <c r="E39" s="184">
        <v>0</v>
      </c>
      <c r="F39" s="184">
        <v>0</v>
      </c>
    </row>
    <row r="40" spans="1:6">
      <c r="A40" s="79" t="s">
        <v>316</v>
      </c>
      <c r="B40" s="157" t="s">
        <v>308</v>
      </c>
      <c r="C40" s="184"/>
      <c r="D40" s="184"/>
      <c r="E40" s="184"/>
      <c r="F40" s="184"/>
    </row>
    <row r="41" spans="1:6">
      <c r="A41" s="243" t="s">
        <v>511</v>
      </c>
      <c r="B41" s="243" t="s">
        <v>515</v>
      </c>
      <c r="C41" s="184"/>
      <c r="D41" s="184"/>
      <c r="E41" s="184"/>
      <c r="F41" s="184"/>
    </row>
    <row r="42" spans="1:6">
      <c r="A42" s="228" t="s">
        <v>312</v>
      </c>
      <c r="B42" s="228" t="s">
        <v>516</v>
      </c>
      <c r="C42" s="216">
        <v>23391</v>
      </c>
      <c r="D42" s="216">
        <v>170529</v>
      </c>
      <c r="E42" s="216">
        <v>14960</v>
      </c>
      <c r="F42" s="216">
        <v>66486</v>
      </c>
    </row>
    <row r="43" spans="1:6">
      <c r="A43" s="157" t="s">
        <v>689</v>
      </c>
      <c r="B43" s="157" t="s">
        <v>480</v>
      </c>
      <c r="C43" s="184"/>
      <c r="D43" s="184"/>
      <c r="E43" s="184"/>
      <c r="F43" s="184"/>
    </row>
    <row r="44" spans="1:6" ht="24">
      <c r="A44" s="228" t="s">
        <v>512</v>
      </c>
      <c r="B44" s="228" t="s">
        <v>697</v>
      </c>
      <c r="C44" s="216">
        <v>23391</v>
      </c>
      <c r="D44" s="216">
        <v>170529</v>
      </c>
      <c r="E44" s="216">
        <v>14960</v>
      </c>
      <c r="F44" s="216">
        <v>66486</v>
      </c>
    </row>
    <row r="45" spans="1:6">
      <c r="A45" s="158"/>
    </row>
    <row r="47" spans="1:6" ht="24">
      <c r="A47" s="133" t="s">
        <v>759</v>
      </c>
      <c r="B47" s="133" t="s">
        <v>434</v>
      </c>
      <c r="E47" s="196"/>
    </row>
    <row r="48" spans="1:6">
      <c r="A48" s="224" t="s">
        <v>203</v>
      </c>
      <c r="B48" s="224" t="s">
        <v>73</v>
      </c>
      <c r="C48" s="220">
        <v>44104</v>
      </c>
      <c r="D48" s="220">
        <v>44012</v>
      </c>
      <c r="E48" s="220" t="s">
        <v>767</v>
      </c>
    </row>
    <row r="49" spans="1:5">
      <c r="A49" s="232" t="s">
        <v>526</v>
      </c>
      <c r="B49" s="232" t="s">
        <v>488</v>
      </c>
      <c r="C49" s="233">
        <v>867584</v>
      </c>
      <c r="D49" s="233">
        <v>825268</v>
      </c>
      <c r="E49" s="233">
        <v>679389</v>
      </c>
    </row>
    <row r="50" spans="1:5">
      <c r="A50" s="162" t="s">
        <v>182</v>
      </c>
      <c r="B50" s="162" t="s">
        <v>27</v>
      </c>
      <c r="C50" s="163">
        <v>106171</v>
      </c>
      <c r="D50" s="163">
        <v>105954</v>
      </c>
      <c r="E50" s="163">
        <v>105267</v>
      </c>
    </row>
    <row r="51" spans="1:5">
      <c r="A51" s="162" t="s">
        <v>527</v>
      </c>
      <c r="B51" s="162" t="s">
        <v>475</v>
      </c>
      <c r="C51" s="163">
        <v>61591</v>
      </c>
      <c r="D51" s="163">
        <v>62237</v>
      </c>
      <c r="E51" s="163">
        <v>59763</v>
      </c>
    </row>
    <row r="52" spans="1:5">
      <c r="A52" s="162" t="s">
        <v>528</v>
      </c>
      <c r="B52" s="162" t="s">
        <v>416</v>
      </c>
      <c r="C52" s="163">
        <v>522745</v>
      </c>
      <c r="D52" s="163">
        <v>483143</v>
      </c>
      <c r="E52" s="163">
        <v>385848</v>
      </c>
    </row>
    <row r="53" spans="1:5">
      <c r="A53" s="162" t="s">
        <v>184</v>
      </c>
      <c r="B53" s="162" t="s">
        <v>29</v>
      </c>
      <c r="C53" s="163">
        <v>56438</v>
      </c>
      <c r="D53" s="163">
        <v>56438</v>
      </c>
      <c r="E53" s="163">
        <v>56438</v>
      </c>
    </row>
    <row r="54" spans="1:5">
      <c r="A54" s="162" t="s">
        <v>679</v>
      </c>
      <c r="B54" s="162" t="s">
        <v>30</v>
      </c>
      <c r="C54" s="163">
        <v>47571</v>
      </c>
      <c r="D54" s="163">
        <v>47616</v>
      </c>
      <c r="E54" s="163">
        <v>44960</v>
      </c>
    </row>
    <row r="55" spans="1:5">
      <c r="A55" s="162" t="s">
        <v>680</v>
      </c>
      <c r="B55" s="162" t="s">
        <v>674</v>
      </c>
      <c r="C55" s="163">
        <v>0</v>
      </c>
      <c r="D55" s="163">
        <v>0</v>
      </c>
      <c r="E55" s="163">
        <v>0</v>
      </c>
    </row>
    <row r="56" spans="1:5">
      <c r="A56" s="162" t="s">
        <v>187</v>
      </c>
      <c r="B56" s="162" t="s">
        <v>632</v>
      </c>
      <c r="C56" s="163">
        <v>8168</v>
      </c>
      <c r="D56" s="163">
        <v>8168</v>
      </c>
      <c r="E56" s="163">
        <v>8025</v>
      </c>
    </row>
    <row r="57" spans="1:5">
      <c r="A57" s="162" t="s">
        <v>189</v>
      </c>
      <c r="B57" s="162" t="s">
        <v>34</v>
      </c>
      <c r="C57" s="163">
        <v>51522</v>
      </c>
      <c r="D57" s="163">
        <v>51456</v>
      </c>
      <c r="E57" s="163">
        <v>0</v>
      </c>
    </row>
    <row r="58" spans="1:5">
      <c r="A58" s="162" t="s">
        <v>199</v>
      </c>
      <c r="B58" s="162" t="s">
        <v>44</v>
      </c>
      <c r="C58" s="163">
        <v>11459</v>
      </c>
      <c r="D58" s="163">
        <v>9944</v>
      </c>
      <c r="E58" s="163">
        <v>18730</v>
      </c>
    </row>
    <row r="59" spans="1:5">
      <c r="A59" s="162" t="s">
        <v>529</v>
      </c>
      <c r="B59" s="162" t="s">
        <v>35</v>
      </c>
      <c r="C59" s="163">
        <v>1613</v>
      </c>
      <c r="D59" s="163">
        <v>0</v>
      </c>
      <c r="E59" s="163">
        <v>0</v>
      </c>
    </row>
    <row r="60" spans="1:5">
      <c r="A60" s="162" t="s">
        <v>466</v>
      </c>
      <c r="B60" s="162" t="s">
        <v>465</v>
      </c>
      <c r="C60" s="163">
        <v>306</v>
      </c>
      <c r="D60" s="163">
        <v>312</v>
      </c>
      <c r="E60" s="163">
        <v>358</v>
      </c>
    </row>
    <row r="61" spans="1:5">
      <c r="A61" s="232" t="s">
        <v>530</v>
      </c>
      <c r="B61" s="232" t="s">
        <v>489</v>
      </c>
      <c r="C61" s="233">
        <v>736532</v>
      </c>
      <c r="D61" s="233">
        <v>771835</v>
      </c>
      <c r="E61" s="233">
        <v>724719</v>
      </c>
    </row>
    <row r="62" spans="1:5">
      <c r="A62" s="162" t="s">
        <v>193</v>
      </c>
      <c r="B62" s="162" t="s">
        <v>38</v>
      </c>
      <c r="C62" s="163">
        <v>15906</v>
      </c>
      <c r="D62" s="163">
        <v>16163</v>
      </c>
      <c r="E62" s="163">
        <v>12862</v>
      </c>
    </row>
    <row r="63" spans="1:5">
      <c r="A63" s="162" t="s">
        <v>194</v>
      </c>
      <c r="B63" s="162" t="s">
        <v>39</v>
      </c>
      <c r="C63" s="163">
        <v>49205</v>
      </c>
      <c r="D63" s="163">
        <v>68412</v>
      </c>
      <c r="E63" s="163">
        <v>129573</v>
      </c>
    </row>
    <row r="64" spans="1:5">
      <c r="A64" s="162" t="s">
        <v>531</v>
      </c>
      <c r="B64" s="162" t="s">
        <v>40</v>
      </c>
      <c r="C64" s="163">
        <v>75</v>
      </c>
      <c r="D64" s="163">
        <v>14006</v>
      </c>
      <c r="E64" s="163">
        <v>20349</v>
      </c>
    </row>
    <row r="65" spans="1:5">
      <c r="A65" s="162" t="s">
        <v>196</v>
      </c>
      <c r="B65" s="162" t="s">
        <v>490</v>
      </c>
      <c r="C65" s="163">
        <v>60195</v>
      </c>
      <c r="D65" s="163">
        <v>52172</v>
      </c>
      <c r="E65" s="163">
        <v>60078</v>
      </c>
    </row>
    <row r="66" spans="1:5">
      <c r="A66" s="162" t="s">
        <v>189</v>
      </c>
      <c r="B66" s="162" t="s">
        <v>34</v>
      </c>
      <c r="C66" s="163">
        <v>85619</v>
      </c>
      <c r="D66" s="163">
        <v>113668</v>
      </c>
      <c r="E66" s="163">
        <v>0</v>
      </c>
    </row>
    <row r="67" spans="1:5">
      <c r="A67" s="162" t="s">
        <v>199</v>
      </c>
      <c r="B67" s="162" t="s">
        <v>44</v>
      </c>
      <c r="C67" s="163">
        <v>24714</v>
      </c>
      <c r="D67" s="163">
        <v>28228</v>
      </c>
      <c r="E67" s="163">
        <v>19556</v>
      </c>
    </row>
    <row r="68" spans="1:5">
      <c r="A68" s="234" t="s">
        <v>200</v>
      </c>
      <c r="B68" s="234" t="s">
        <v>482</v>
      </c>
      <c r="C68" s="163">
        <v>200772</v>
      </c>
      <c r="D68" s="163">
        <v>164640</v>
      </c>
      <c r="E68" s="163">
        <v>49406</v>
      </c>
    </row>
    <row r="69" spans="1:5">
      <c r="A69" s="162" t="s">
        <v>486</v>
      </c>
      <c r="B69" s="162" t="s">
        <v>483</v>
      </c>
      <c r="C69" s="163">
        <v>300046</v>
      </c>
      <c r="D69" s="163">
        <v>314546</v>
      </c>
      <c r="E69" s="163">
        <v>432895</v>
      </c>
    </row>
    <row r="70" spans="1:5">
      <c r="A70" s="162" t="s">
        <v>681</v>
      </c>
      <c r="B70" s="162" t="s">
        <v>675</v>
      </c>
      <c r="C70" s="163">
        <v>0</v>
      </c>
      <c r="D70" s="163">
        <v>0</v>
      </c>
      <c r="E70" s="163">
        <v>0</v>
      </c>
    </row>
    <row r="71" spans="1:5">
      <c r="A71" s="232" t="s">
        <v>532</v>
      </c>
      <c r="B71" s="232" t="s">
        <v>491</v>
      </c>
      <c r="C71" s="233">
        <v>1604116</v>
      </c>
      <c r="D71" s="233">
        <v>1597103</v>
      </c>
      <c r="E71" s="233">
        <v>1404108</v>
      </c>
    </row>
    <row r="72" spans="1:5">
      <c r="C72" s="166"/>
      <c r="D72" s="166"/>
      <c r="E72" s="166"/>
    </row>
    <row r="73" spans="1:5">
      <c r="A73" s="224" t="s">
        <v>229</v>
      </c>
      <c r="B73" s="224" t="s">
        <v>48</v>
      </c>
      <c r="C73" s="220">
        <v>44104</v>
      </c>
      <c r="D73" s="220">
        <v>44012</v>
      </c>
      <c r="E73" s="220" t="s">
        <v>767</v>
      </c>
    </row>
    <row r="74" spans="1:5">
      <c r="A74" s="232" t="s">
        <v>533</v>
      </c>
      <c r="B74" s="232" t="s">
        <v>518</v>
      </c>
      <c r="C74" s="233">
        <v>1081458</v>
      </c>
      <c r="D74" s="233">
        <v>1260719</v>
      </c>
      <c r="E74" s="233">
        <v>1105651</v>
      </c>
    </row>
    <row r="75" spans="1:5">
      <c r="A75" s="232" t="s">
        <v>690</v>
      </c>
      <c r="B75" s="232" t="s">
        <v>50</v>
      </c>
      <c r="C75" s="233">
        <v>1081458</v>
      </c>
      <c r="D75" s="233">
        <v>1260719</v>
      </c>
      <c r="E75" s="233">
        <v>1105651</v>
      </c>
    </row>
    <row r="76" spans="1:5">
      <c r="A76" s="162" t="s">
        <v>206</v>
      </c>
      <c r="B76" s="162" t="s">
        <v>51</v>
      </c>
      <c r="C76" s="163">
        <v>96120</v>
      </c>
      <c r="D76" s="163">
        <v>96120</v>
      </c>
      <c r="E76" s="163">
        <v>96120</v>
      </c>
    </row>
    <row r="77" spans="1:5">
      <c r="A77" s="162" t="s">
        <v>470</v>
      </c>
      <c r="B77" s="162" t="s">
        <v>519</v>
      </c>
      <c r="C77" s="163">
        <v>724736</v>
      </c>
      <c r="D77" s="163">
        <v>784110</v>
      </c>
      <c r="E77" s="163">
        <v>780951</v>
      </c>
    </row>
    <row r="78" spans="1:5">
      <c r="A78" s="162" t="s">
        <v>209</v>
      </c>
      <c r="B78" s="162" t="s">
        <v>54</v>
      </c>
      <c r="C78" s="163">
        <v>92452</v>
      </c>
      <c r="D78" s="163">
        <v>62678</v>
      </c>
      <c r="E78" s="163">
        <v>54657</v>
      </c>
    </row>
    <row r="79" spans="1:5">
      <c r="A79" s="162" t="s">
        <v>210</v>
      </c>
      <c r="B79" s="162" t="s">
        <v>520</v>
      </c>
      <c r="C79" s="163">
        <v>970</v>
      </c>
      <c r="D79" s="163">
        <v>1188</v>
      </c>
      <c r="E79" s="163">
        <v>898</v>
      </c>
    </row>
    <row r="80" spans="1:5">
      <c r="A80" s="162" t="s">
        <v>211</v>
      </c>
      <c r="B80" s="162" t="s">
        <v>56</v>
      </c>
      <c r="C80" s="163">
        <v>-2959</v>
      </c>
      <c r="D80" s="163">
        <v>169866</v>
      </c>
      <c r="E80" s="163">
        <v>-2290</v>
      </c>
    </row>
    <row r="81" spans="1:5">
      <c r="A81" s="162" t="s">
        <v>212</v>
      </c>
      <c r="B81" s="162" t="s">
        <v>57</v>
      </c>
      <c r="C81" s="163">
        <v>170139</v>
      </c>
      <c r="D81" s="163">
        <v>146757</v>
      </c>
      <c r="E81" s="163">
        <v>175315</v>
      </c>
    </row>
    <row r="82" spans="1:5">
      <c r="A82" s="215" t="s">
        <v>535</v>
      </c>
      <c r="B82" s="215" t="s">
        <v>58</v>
      </c>
      <c r="C82" s="221"/>
      <c r="D82" s="221"/>
      <c r="E82" s="221"/>
    </row>
    <row r="83" spans="1:5">
      <c r="A83" s="232" t="s">
        <v>536</v>
      </c>
      <c r="B83" s="232" t="s">
        <v>521</v>
      </c>
      <c r="C83" s="233">
        <v>22569</v>
      </c>
      <c r="D83" s="233">
        <v>23702</v>
      </c>
      <c r="E83" s="233">
        <v>25239</v>
      </c>
    </row>
    <row r="84" spans="1:5">
      <c r="A84" s="162" t="s">
        <v>216</v>
      </c>
      <c r="B84" s="162" t="s">
        <v>61</v>
      </c>
      <c r="C84" s="163">
        <v>16607</v>
      </c>
      <c r="D84" s="163">
        <v>17209</v>
      </c>
      <c r="E84" s="163">
        <v>17751</v>
      </c>
    </row>
    <row r="85" spans="1:5">
      <c r="A85" s="162" t="s">
        <v>811</v>
      </c>
      <c r="B85" s="162" t="s">
        <v>62</v>
      </c>
      <c r="C85" s="163">
        <v>3233</v>
      </c>
      <c r="D85" s="163">
        <v>3293</v>
      </c>
      <c r="E85" s="163">
        <v>3421</v>
      </c>
    </row>
    <row r="86" spans="1:5">
      <c r="A86" s="162" t="s">
        <v>218</v>
      </c>
      <c r="B86" s="162" t="s">
        <v>63</v>
      </c>
      <c r="C86" s="163">
        <v>0</v>
      </c>
      <c r="D86" s="163">
        <v>518</v>
      </c>
      <c r="E86" s="163">
        <v>2935</v>
      </c>
    </row>
    <row r="87" spans="1:5">
      <c r="A87" s="162" t="s">
        <v>219</v>
      </c>
      <c r="B87" s="162" t="s">
        <v>64</v>
      </c>
      <c r="C87" s="163">
        <v>1682</v>
      </c>
      <c r="D87" s="163">
        <v>1682</v>
      </c>
      <c r="E87" s="163">
        <v>364</v>
      </c>
    </row>
    <row r="88" spans="1:5">
      <c r="A88" s="162" t="s">
        <v>220</v>
      </c>
      <c r="B88" s="162" t="s">
        <v>522</v>
      </c>
      <c r="C88" s="163">
        <v>255</v>
      </c>
      <c r="D88" s="163">
        <v>255</v>
      </c>
      <c r="E88" s="163">
        <v>255</v>
      </c>
    </row>
    <row r="89" spans="1:5">
      <c r="A89" s="162" t="s">
        <v>539</v>
      </c>
      <c r="B89" s="162" t="s">
        <v>66</v>
      </c>
      <c r="C89" s="163">
        <v>792</v>
      </c>
      <c r="D89" s="163">
        <v>745</v>
      </c>
      <c r="E89" s="163">
        <v>513</v>
      </c>
    </row>
    <row r="90" spans="1:5">
      <c r="A90" s="232" t="s">
        <v>537</v>
      </c>
      <c r="B90" s="232" t="s">
        <v>523</v>
      </c>
      <c r="C90" s="233">
        <v>500089</v>
      </c>
      <c r="D90" s="233">
        <v>312682</v>
      </c>
      <c r="E90" s="233">
        <v>273218</v>
      </c>
    </row>
    <row r="91" spans="1:5">
      <c r="A91" s="162" t="s">
        <v>215</v>
      </c>
      <c r="B91" s="162" t="s">
        <v>60</v>
      </c>
      <c r="C91" s="163">
        <v>0</v>
      </c>
      <c r="D91" s="163">
        <v>0</v>
      </c>
      <c r="E91" s="163">
        <v>0</v>
      </c>
    </row>
    <row r="92" spans="1:5">
      <c r="A92" s="162" t="s">
        <v>216</v>
      </c>
      <c r="B92" s="162" t="s">
        <v>61</v>
      </c>
      <c r="C92" s="163">
        <v>2911</v>
      </c>
      <c r="D92" s="163">
        <v>2356</v>
      </c>
      <c r="E92" s="163">
        <v>2154</v>
      </c>
    </row>
    <row r="93" spans="1:5">
      <c r="A93" s="162" t="s">
        <v>223</v>
      </c>
      <c r="B93" s="162" t="s">
        <v>68</v>
      </c>
      <c r="C93" s="163">
        <v>46774</v>
      </c>
      <c r="D93" s="163">
        <v>54702</v>
      </c>
      <c r="E93" s="163">
        <v>59866</v>
      </c>
    </row>
    <row r="94" spans="1:5">
      <c r="A94" s="162" t="s">
        <v>538</v>
      </c>
      <c r="B94" s="162" t="s">
        <v>69</v>
      </c>
      <c r="C94" s="163">
        <v>8887</v>
      </c>
      <c r="D94" s="163">
        <v>1022</v>
      </c>
      <c r="E94" s="163">
        <v>118</v>
      </c>
    </row>
    <row r="95" spans="1:5">
      <c r="A95" s="162" t="s">
        <v>225</v>
      </c>
      <c r="B95" s="162" t="s">
        <v>524</v>
      </c>
      <c r="C95" s="163">
        <v>122308</v>
      </c>
      <c r="D95" s="163">
        <v>17724</v>
      </c>
      <c r="E95" s="163">
        <v>11041</v>
      </c>
    </row>
    <row r="96" spans="1:5">
      <c r="A96" s="162" t="s">
        <v>219</v>
      </c>
      <c r="B96" s="162" t="s">
        <v>64</v>
      </c>
      <c r="C96" s="163">
        <v>284470</v>
      </c>
      <c r="D96" s="163">
        <v>206785</v>
      </c>
      <c r="E96" s="163">
        <v>161364</v>
      </c>
    </row>
    <row r="97" spans="1:6">
      <c r="A97" s="162" t="s">
        <v>220</v>
      </c>
      <c r="B97" s="162" t="s">
        <v>522</v>
      </c>
      <c r="C97" s="163">
        <v>2</v>
      </c>
      <c r="D97" s="163">
        <v>2</v>
      </c>
      <c r="E97" s="163">
        <v>2</v>
      </c>
    </row>
    <row r="98" spans="1:6">
      <c r="A98" s="162" t="s">
        <v>539</v>
      </c>
      <c r="B98" s="162" t="s">
        <v>66</v>
      </c>
      <c r="C98" s="163">
        <v>34737</v>
      </c>
      <c r="D98" s="163">
        <v>30091</v>
      </c>
      <c r="E98" s="163">
        <v>38673</v>
      </c>
    </row>
    <row r="99" spans="1:6">
      <c r="A99" s="232" t="s">
        <v>540</v>
      </c>
      <c r="B99" s="232" t="s">
        <v>525</v>
      </c>
      <c r="C99" s="233">
        <v>1604116</v>
      </c>
      <c r="D99" s="233">
        <v>1597103</v>
      </c>
      <c r="E99" s="233">
        <v>1404108</v>
      </c>
    </row>
    <row r="100" spans="1:6">
      <c r="A100" s="158" t="s">
        <v>541</v>
      </c>
    </row>
    <row r="102" spans="1:6" ht="24">
      <c r="A102" s="133" t="s">
        <v>760</v>
      </c>
      <c r="B102" s="133" t="s">
        <v>436</v>
      </c>
      <c r="E102" s="196"/>
    </row>
    <row r="103" spans="1:6" ht="20.399999999999999">
      <c r="A103" s="224" t="s">
        <v>280</v>
      </c>
      <c r="B103" s="224" t="s">
        <v>119</v>
      </c>
      <c r="C103" s="214" t="s">
        <v>785</v>
      </c>
      <c r="D103" s="214" t="s">
        <v>786</v>
      </c>
      <c r="E103" s="214" t="s">
        <v>733</v>
      </c>
      <c r="F103" s="214" t="s">
        <v>734</v>
      </c>
    </row>
    <row r="104" spans="1:6">
      <c r="A104" s="222" t="s">
        <v>542</v>
      </c>
      <c r="B104" s="222" t="s">
        <v>74</v>
      </c>
      <c r="C104" s="5"/>
      <c r="D104" s="5"/>
      <c r="E104" s="5"/>
      <c r="F104" s="5"/>
    </row>
    <row r="105" spans="1:6">
      <c r="A105" s="223" t="s">
        <v>543</v>
      </c>
      <c r="B105" s="223" t="s">
        <v>738</v>
      </c>
      <c r="C105" s="5">
        <v>23382</v>
      </c>
      <c r="D105" s="5">
        <v>170139</v>
      </c>
      <c r="E105" s="5">
        <v>14895</v>
      </c>
      <c r="F105" s="5">
        <v>66435</v>
      </c>
    </row>
    <row r="106" spans="1:6">
      <c r="A106" s="223" t="s">
        <v>233</v>
      </c>
      <c r="B106" s="223" t="s">
        <v>75</v>
      </c>
      <c r="C106" s="5">
        <v>92472</v>
      </c>
      <c r="D106" s="5">
        <v>226731</v>
      </c>
      <c r="E106" s="5">
        <v>98067</v>
      </c>
      <c r="F106" s="5">
        <v>94365</v>
      </c>
    </row>
    <row r="107" spans="1:6">
      <c r="A107" s="170" t="s">
        <v>746</v>
      </c>
      <c r="B107" s="170" t="s">
        <v>745</v>
      </c>
      <c r="C107" s="168">
        <v>2142</v>
      </c>
      <c r="D107" s="168">
        <v>6080</v>
      </c>
      <c r="E107" s="168">
        <v>2192</v>
      </c>
      <c r="F107" s="168">
        <v>6156</v>
      </c>
    </row>
    <row r="108" spans="1:6">
      <c r="A108" s="170" t="s">
        <v>677</v>
      </c>
      <c r="B108" s="170" t="s">
        <v>684</v>
      </c>
      <c r="C108" s="168">
        <v>6568</v>
      </c>
      <c r="D108" s="168">
        <v>20732</v>
      </c>
      <c r="E108" s="168">
        <v>5892</v>
      </c>
      <c r="F108" s="168">
        <v>19083</v>
      </c>
    </row>
    <row r="109" spans="1:6">
      <c r="A109" s="170" t="s">
        <v>774</v>
      </c>
      <c r="B109" s="170" t="s">
        <v>817</v>
      </c>
      <c r="C109" s="168">
        <v>1411</v>
      </c>
      <c r="D109" s="168">
        <v>2542</v>
      </c>
      <c r="E109" s="168">
        <v>0</v>
      </c>
      <c r="F109" s="168">
        <v>0</v>
      </c>
    </row>
    <row r="110" spans="1:6">
      <c r="A110" s="170" t="s">
        <v>546</v>
      </c>
      <c r="B110" s="170" t="s">
        <v>78</v>
      </c>
      <c r="C110" s="168">
        <v>-1297</v>
      </c>
      <c r="D110" s="168">
        <v>-5345</v>
      </c>
      <c r="E110" s="168">
        <v>-2078</v>
      </c>
      <c r="F110" s="168">
        <v>-6947</v>
      </c>
    </row>
    <row r="111" spans="1:6">
      <c r="A111" s="170" t="s">
        <v>547</v>
      </c>
      <c r="B111" s="170" t="s">
        <v>564</v>
      </c>
      <c r="C111" s="168">
        <v>-991</v>
      </c>
      <c r="D111" s="168">
        <v>-4690</v>
      </c>
      <c r="E111" s="168">
        <v>-415</v>
      </c>
      <c r="F111" s="168">
        <v>-1236</v>
      </c>
    </row>
    <row r="112" spans="1:6">
      <c r="A112" s="170" t="s">
        <v>237</v>
      </c>
      <c r="B112" s="170" t="s">
        <v>80</v>
      </c>
      <c r="C112" s="168">
        <v>3281</v>
      </c>
      <c r="D112" s="168">
        <v>-3131</v>
      </c>
      <c r="E112" s="168">
        <v>3699</v>
      </c>
      <c r="F112" s="168">
        <v>-6412</v>
      </c>
    </row>
    <row r="113" spans="1:13">
      <c r="A113" s="170" t="s">
        <v>238</v>
      </c>
      <c r="B113" s="170" t="s">
        <v>81</v>
      </c>
      <c r="C113" s="168">
        <v>257</v>
      </c>
      <c r="D113" s="168">
        <v>-3044</v>
      </c>
      <c r="E113" s="168">
        <v>-9835</v>
      </c>
      <c r="F113" s="168">
        <v>-10664</v>
      </c>
    </row>
    <row r="114" spans="1:13">
      <c r="A114" s="170" t="s">
        <v>239</v>
      </c>
      <c r="B114" s="170" t="s">
        <v>82</v>
      </c>
      <c r="C114" s="168">
        <v>18552</v>
      </c>
      <c r="D114" s="168">
        <v>93829</v>
      </c>
      <c r="E114" s="168">
        <v>45399</v>
      </c>
      <c r="F114" s="168">
        <v>-26829</v>
      </c>
    </row>
    <row r="115" spans="1:13">
      <c r="A115" s="170" t="s">
        <v>240</v>
      </c>
      <c r="B115" s="170" t="s">
        <v>565</v>
      </c>
      <c r="C115" s="168">
        <v>-17127</v>
      </c>
      <c r="D115" s="168">
        <v>-15551</v>
      </c>
      <c r="E115" s="168">
        <v>-768</v>
      </c>
      <c r="F115" s="168">
        <v>-6377</v>
      </c>
    </row>
    <row r="116" spans="1:13">
      <c r="A116" s="170" t="s">
        <v>241</v>
      </c>
      <c r="B116" s="170" t="s">
        <v>566</v>
      </c>
      <c r="C116" s="168">
        <v>79626</v>
      </c>
      <c r="D116" s="168">
        <v>126340</v>
      </c>
      <c r="E116" s="168">
        <v>48861</v>
      </c>
      <c r="F116" s="168">
        <v>101421</v>
      </c>
    </row>
    <row r="117" spans="1:13">
      <c r="A117" s="170" t="s">
        <v>242</v>
      </c>
      <c r="B117" s="170" t="s">
        <v>84</v>
      </c>
      <c r="C117" s="168">
        <v>50</v>
      </c>
      <c r="D117" s="168">
        <v>8969</v>
      </c>
      <c r="E117" s="168">
        <v>5120</v>
      </c>
      <c r="F117" s="168">
        <v>26170</v>
      </c>
    </row>
    <row r="118" spans="1:13">
      <c r="A118" s="223" t="s">
        <v>548</v>
      </c>
      <c r="B118" s="223" t="s">
        <v>85</v>
      </c>
      <c r="C118" s="5">
        <v>115854</v>
      </c>
      <c r="D118" s="5">
        <v>396870</v>
      </c>
      <c r="E118" s="5">
        <v>112962</v>
      </c>
      <c r="F118" s="5">
        <v>160800</v>
      </c>
    </row>
    <row r="119" spans="1:13">
      <c r="A119" s="170" t="s">
        <v>691</v>
      </c>
      <c r="B119" s="170" t="s">
        <v>747</v>
      </c>
      <c r="C119" s="168">
        <v>728</v>
      </c>
      <c r="D119" s="168">
        <v>14830</v>
      </c>
      <c r="E119" s="168">
        <v>4264</v>
      </c>
      <c r="F119" s="168">
        <v>16965</v>
      </c>
    </row>
    <row r="120" spans="1:13">
      <c r="A120" s="191" t="s">
        <v>787</v>
      </c>
      <c r="B120" s="191" t="s">
        <v>788</v>
      </c>
      <c r="C120" s="192">
        <v>3645</v>
      </c>
      <c r="D120" s="192">
        <v>3672</v>
      </c>
      <c r="E120" s="192">
        <v>0</v>
      </c>
      <c r="F120" s="192">
        <v>0</v>
      </c>
      <c r="G120" s="190"/>
      <c r="H120" s="323" t="s">
        <v>656</v>
      </c>
      <c r="I120" s="323"/>
    </row>
    <row r="121" spans="1:13">
      <c r="A121" s="170" t="s">
        <v>749</v>
      </c>
      <c r="B121" s="170" t="s">
        <v>748</v>
      </c>
      <c r="C121" s="168">
        <v>18884</v>
      </c>
      <c r="D121" s="168">
        <v>9592</v>
      </c>
      <c r="E121" s="168">
        <v>-5117</v>
      </c>
      <c r="F121" s="168">
        <v>-20215</v>
      </c>
    </row>
    <row r="122" spans="1:13">
      <c r="A122" s="222" t="s">
        <v>549</v>
      </c>
      <c r="B122" s="222" t="s">
        <v>569</v>
      </c>
      <c r="C122" s="5">
        <v>139111</v>
      </c>
      <c r="D122" s="5">
        <v>424964</v>
      </c>
      <c r="E122" s="5">
        <v>112109</v>
      </c>
      <c r="F122" s="5">
        <v>157550</v>
      </c>
    </row>
    <row r="123" spans="1:13">
      <c r="A123" s="222" t="s">
        <v>248</v>
      </c>
      <c r="B123" s="222" t="s">
        <v>88</v>
      </c>
      <c r="C123" s="5"/>
      <c r="D123" s="5"/>
      <c r="E123" s="5"/>
      <c r="F123" s="5"/>
    </row>
    <row r="124" spans="1:13">
      <c r="A124" s="223" t="s">
        <v>249</v>
      </c>
      <c r="B124" s="223" t="s">
        <v>89</v>
      </c>
      <c r="C124" s="5">
        <v>362292</v>
      </c>
      <c r="D124" s="5">
        <v>629277</v>
      </c>
      <c r="E124" s="5">
        <v>202281</v>
      </c>
      <c r="F124" s="5">
        <v>701026</v>
      </c>
    </row>
    <row r="125" spans="1:13">
      <c r="A125" s="170" t="s">
        <v>692</v>
      </c>
      <c r="B125" s="170" t="s">
        <v>487</v>
      </c>
      <c r="C125" s="168">
        <v>2</v>
      </c>
      <c r="D125" s="168">
        <v>18</v>
      </c>
      <c r="E125" s="168">
        <v>6</v>
      </c>
      <c r="F125" s="168">
        <v>136</v>
      </c>
    </row>
    <row r="126" spans="1:13">
      <c r="A126" s="170" t="s">
        <v>657</v>
      </c>
      <c r="B126" s="170" t="s">
        <v>809</v>
      </c>
      <c r="C126" s="168"/>
      <c r="D126" s="168"/>
      <c r="E126" s="168"/>
      <c r="F126" s="168"/>
    </row>
    <row r="127" spans="1:13">
      <c r="A127" s="170" t="s">
        <v>710</v>
      </c>
      <c r="B127" s="170" t="s">
        <v>705</v>
      </c>
      <c r="C127" s="168"/>
      <c r="D127" s="168"/>
      <c r="E127" s="168"/>
      <c r="F127" s="168">
        <v>1667</v>
      </c>
      <c r="M127" s="139"/>
    </row>
    <row r="128" spans="1:13">
      <c r="A128" s="170" t="s">
        <v>252</v>
      </c>
      <c r="B128" s="170" t="s">
        <v>92</v>
      </c>
      <c r="C128" s="168"/>
      <c r="D128" s="168"/>
      <c r="E128" s="168"/>
      <c r="F128" s="168"/>
      <c r="M128" s="139"/>
    </row>
    <row r="129" spans="1:13">
      <c r="A129" s="170" t="s">
        <v>693</v>
      </c>
      <c r="B129" s="170" t="s">
        <v>615</v>
      </c>
      <c r="C129" s="168">
        <v>314546</v>
      </c>
      <c r="D129" s="168">
        <v>577228</v>
      </c>
      <c r="E129" s="168">
        <v>200061</v>
      </c>
      <c r="F129" s="168">
        <v>691804</v>
      </c>
      <c r="M129" s="139"/>
    </row>
    <row r="130" spans="1:13">
      <c r="A130" s="191" t="s">
        <v>777</v>
      </c>
      <c r="B130" s="191" t="s">
        <v>789</v>
      </c>
      <c r="C130" s="192">
        <v>45135</v>
      </c>
      <c r="D130" s="192">
        <v>45135</v>
      </c>
      <c r="E130" s="192">
        <v>0</v>
      </c>
      <c r="F130" s="192">
        <v>0</v>
      </c>
      <c r="G130" s="190"/>
      <c r="H130" s="323" t="s">
        <v>656</v>
      </c>
      <c r="I130" s="323"/>
      <c r="M130" s="139"/>
    </row>
    <row r="131" spans="1:13">
      <c r="A131" s="170" t="s">
        <v>775</v>
      </c>
      <c r="B131" s="170" t="s">
        <v>779</v>
      </c>
      <c r="C131" s="168">
        <v>0</v>
      </c>
      <c r="D131" s="168">
        <v>33</v>
      </c>
      <c r="E131" s="168">
        <v>0</v>
      </c>
      <c r="F131" s="168">
        <v>0</v>
      </c>
      <c r="M131" s="139"/>
    </row>
    <row r="132" spans="1:13">
      <c r="A132" s="191" t="s">
        <v>790</v>
      </c>
      <c r="B132" s="191" t="s">
        <v>791</v>
      </c>
      <c r="C132" s="192">
        <v>1194</v>
      </c>
      <c r="D132" s="192">
        <v>1194</v>
      </c>
      <c r="E132" s="192">
        <v>0</v>
      </c>
      <c r="F132" s="192">
        <v>0</v>
      </c>
      <c r="G132" s="190"/>
      <c r="H132" s="323" t="s">
        <v>656</v>
      </c>
      <c r="I132" s="323"/>
      <c r="M132" s="139"/>
    </row>
    <row r="133" spans="1:13">
      <c r="A133" s="170" t="s">
        <v>552</v>
      </c>
      <c r="B133" s="170" t="s">
        <v>792</v>
      </c>
      <c r="C133" s="168">
        <v>1415</v>
      </c>
      <c r="D133" s="168">
        <v>5669</v>
      </c>
      <c r="E133" s="168">
        <v>2214</v>
      </c>
      <c r="F133" s="168">
        <v>7419</v>
      </c>
    </row>
    <row r="134" spans="1:13">
      <c r="A134" s="223" t="s">
        <v>255</v>
      </c>
      <c r="B134" s="223" t="s">
        <v>94</v>
      </c>
      <c r="C134" s="5">
        <v>376278</v>
      </c>
      <c r="D134" s="5">
        <v>812209</v>
      </c>
      <c r="E134" s="5">
        <v>256918</v>
      </c>
      <c r="F134" s="5">
        <v>731902</v>
      </c>
    </row>
    <row r="135" spans="1:13">
      <c r="A135" s="170" t="s">
        <v>553</v>
      </c>
      <c r="B135" s="170" t="s">
        <v>793</v>
      </c>
      <c r="C135" s="168">
        <v>2974</v>
      </c>
      <c r="D135" s="168">
        <v>15244</v>
      </c>
      <c r="E135" s="168">
        <v>4671</v>
      </c>
      <c r="F135" s="168">
        <v>10494</v>
      </c>
    </row>
    <row r="136" spans="1:13">
      <c r="A136" s="170" t="s">
        <v>528</v>
      </c>
      <c r="B136" s="170" t="s">
        <v>416</v>
      </c>
      <c r="C136" s="168">
        <v>52374</v>
      </c>
      <c r="D136" s="168">
        <v>166648</v>
      </c>
      <c r="E136" s="168">
        <v>43462</v>
      </c>
      <c r="F136" s="168">
        <v>103232</v>
      </c>
    </row>
    <row r="137" spans="1:13">
      <c r="A137" s="170" t="s">
        <v>658</v>
      </c>
      <c r="B137" s="170" t="s">
        <v>655</v>
      </c>
      <c r="C137" s="168">
        <v>0</v>
      </c>
      <c r="D137" s="168">
        <v>0</v>
      </c>
      <c r="E137" s="168">
        <v>0</v>
      </c>
      <c r="F137" s="168">
        <v>0</v>
      </c>
    </row>
    <row r="138" spans="1:13">
      <c r="A138" s="170" t="s">
        <v>701</v>
      </c>
      <c r="B138" s="170" t="s">
        <v>794</v>
      </c>
      <c r="C138" s="168">
        <v>2623</v>
      </c>
      <c r="D138" s="168">
        <v>6716</v>
      </c>
      <c r="E138" s="168">
        <v>147</v>
      </c>
      <c r="F138" s="168">
        <v>9201</v>
      </c>
    </row>
    <row r="139" spans="1:13">
      <c r="A139" s="170" t="s">
        <v>776</v>
      </c>
      <c r="B139" s="170" t="s">
        <v>780</v>
      </c>
      <c r="C139" s="168">
        <v>1000</v>
      </c>
      <c r="D139" s="168">
        <v>3000</v>
      </c>
      <c r="E139" s="168">
        <v>0</v>
      </c>
      <c r="F139" s="168">
        <v>0</v>
      </c>
    </row>
    <row r="140" spans="1:13">
      <c r="A140" s="170" t="s">
        <v>694</v>
      </c>
      <c r="B140" s="170" t="s">
        <v>628</v>
      </c>
      <c r="C140" s="168">
        <v>0</v>
      </c>
      <c r="D140" s="168">
        <v>0</v>
      </c>
      <c r="E140" s="168">
        <v>1200</v>
      </c>
      <c r="F140" s="168">
        <v>3500</v>
      </c>
    </row>
    <row r="141" spans="1:13">
      <c r="A141" s="170" t="s">
        <v>682</v>
      </c>
      <c r="B141" s="170" t="s">
        <v>676</v>
      </c>
      <c r="C141" s="168">
        <v>0</v>
      </c>
      <c r="D141" s="168">
        <v>0</v>
      </c>
      <c r="E141" s="168">
        <v>0</v>
      </c>
      <c r="F141" s="168">
        <v>0</v>
      </c>
    </row>
    <row r="142" spans="1:13">
      <c r="A142" s="170" t="s">
        <v>695</v>
      </c>
      <c r="B142" s="170" t="s">
        <v>572</v>
      </c>
      <c r="C142" s="168">
        <v>300046</v>
      </c>
      <c r="D142" s="168">
        <v>444379</v>
      </c>
      <c r="E142" s="168">
        <v>207438</v>
      </c>
      <c r="F142" s="168">
        <v>605475</v>
      </c>
    </row>
    <row r="143" spans="1:13">
      <c r="A143" s="170" t="s">
        <v>777</v>
      </c>
      <c r="B143" s="170" t="s">
        <v>781</v>
      </c>
      <c r="C143" s="168">
        <v>17261</v>
      </c>
      <c r="D143" s="168">
        <v>176214</v>
      </c>
      <c r="E143" s="168">
        <v>0</v>
      </c>
      <c r="F143" s="168">
        <v>0</v>
      </c>
    </row>
    <row r="144" spans="1:13">
      <c r="A144" s="170" t="s">
        <v>259</v>
      </c>
      <c r="B144" s="170" t="s">
        <v>98</v>
      </c>
      <c r="C144" s="168">
        <v>0</v>
      </c>
      <c r="D144" s="168">
        <v>8</v>
      </c>
      <c r="E144" s="168">
        <v>0</v>
      </c>
      <c r="F144" s="168">
        <v>0</v>
      </c>
    </row>
    <row r="145" spans="1:16">
      <c r="A145" s="222" t="s">
        <v>555</v>
      </c>
      <c r="B145" s="222" t="s">
        <v>573</v>
      </c>
      <c r="C145" s="5">
        <v>-13986</v>
      </c>
      <c r="D145" s="5">
        <v>-182932</v>
      </c>
      <c r="E145" s="5">
        <v>-54637</v>
      </c>
      <c r="F145" s="5">
        <v>-30876</v>
      </c>
    </row>
    <row r="146" spans="1:16">
      <c r="A146" s="222" t="s">
        <v>261</v>
      </c>
      <c r="B146" s="222" t="s">
        <v>580</v>
      </c>
      <c r="C146" s="5"/>
      <c r="D146" s="5"/>
      <c r="E146" s="5"/>
      <c r="F146" s="5"/>
      <c r="P146" s="139"/>
    </row>
    <row r="147" spans="1:16">
      <c r="A147" s="223" t="s">
        <v>249</v>
      </c>
      <c r="B147" s="223" t="s">
        <v>89</v>
      </c>
      <c r="C147" s="5">
        <v>126124</v>
      </c>
      <c r="D147" s="5">
        <v>126124</v>
      </c>
      <c r="E147" s="5">
        <v>8</v>
      </c>
      <c r="F147" s="5">
        <v>21</v>
      </c>
      <c r="P147" s="139"/>
    </row>
    <row r="148" spans="1:16">
      <c r="A148" s="170" t="s">
        <v>556</v>
      </c>
      <c r="B148" s="170" t="s">
        <v>574</v>
      </c>
      <c r="C148" s="168">
        <v>126124</v>
      </c>
      <c r="D148" s="168">
        <v>126124</v>
      </c>
      <c r="E148" s="168">
        <v>0</v>
      </c>
      <c r="F148" s="168">
        <v>0</v>
      </c>
      <c r="P148" s="139"/>
    </row>
    <row r="149" spans="1:16">
      <c r="A149" s="170" t="s">
        <v>215</v>
      </c>
      <c r="B149" s="170" t="s">
        <v>60</v>
      </c>
      <c r="C149" s="168">
        <v>0</v>
      </c>
      <c r="D149" s="168">
        <v>0</v>
      </c>
      <c r="E149" s="168">
        <v>0</v>
      </c>
      <c r="F149" s="168">
        <v>0</v>
      </c>
      <c r="P149" s="139"/>
    </row>
    <row r="150" spans="1:16">
      <c r="A150" s="170" t="s">
        <v>714</v>
      </c>
      <c r="B150" s="170" t="s">
        <v>707</v>
      </c>
      <c r="C150" s="168">
        <v>0</v>
      </c>
      <c r="D150" s="168">
        <v>0</v>
      </c>
      <c r="E150" s="168">
        <v>7</v>
      </c>
      <c r="F150" s="168">
        <v>19</v>
      </c>
    </row>
    <row r="151" spans="1:16">
      <c r="A151" s="170" t="s">
        <v>659</v>
      </c>
      <c r="B151" s="170" t="s">
        <v>111</v>
      </c>
      <c r="C151" s="168">
        <v>0</v>
      </c>
      <c r="D151" s="168">
        <v>0</v>
      </c>
      <c r="E151" s="168">
        <v>1</v>
      </c>
      <c r="F151" s="168">
        <v>2</v>
      </c>
    </row>
    <row r="152" spans="1:16">
      <c r="A152" s="223" t="s">
        <v>255</v>
      </c>
      <c r="B152" s="223" t="s">
        <v>94</v>
      </c>
      <c r="C152" s="5">
        <v>215117</v>
      </c>
      <c r="D152" s="5">
        <v>216790</v>
      </c>
      <c r="E152" s="5">
        <v>1738</v>
      </c>
      <c r="F152" s="5">
        <v>106107</v>
      </c>
    </row>
    <row r="153" spans="1:16">
      <c r="A153" s="170" t="s">
        <v>629</v>
      </c>
      <c r="B153" s="170" t="s">
        <v>628</v>
      </c>
      <c r="C153" s="168"/>
      <c r="D153" s="168"/>
      <c r="E153" s="168"/>
      <c r="F153" s="168"/>
      <c r="L153" s="139"/>
    </row>
    <row r="154" spans="1:16">
      <c r="A154" s="170" t="s">
        <v>696</v>
      </c>
      <c r="B154" s="170" t="s">
        <v>105</v>
      </c>
      <c r="C154" s="168"/>
      <c r="D154" s="168"/>
      <c r="E154" s="168"/>
      <c r="F154" s="168">
        <v>100926</v>
      </c>
      <c r="L154" s="139"/>
    </row>
    <row r="155" spans="1:16">
      <c r="A155" s="191" t="s">
        <v>795</v>
      </c>
      <c r="B155" s="191" t="s">
        <v>797</v>
      </c>
      <c r="C155" s="192">
        <v>214259</v>
      </c>
      <c r="D155" s="192">
        <v>214259</v>
      </c>
      <c r="E155" s="192">
        <v>0</v>
      </c>
      <c r="F155" s="192">
        <v>0</v>
      </c>
      <c r="G155" s="190"/>
      <c r="H155" s="323" t="s">
        <v>656</v>
      </c>
      <c r="I155" s="323"/>
      <c r="L155" s="139"/>
    </row>
    <row r="156" spans="1:16" ht="15" customHeight="1">
      <c r="A156" s="170" t="s">
        <v>715</v>
      </c>
      <c r="B156" s="170" t="s">
        <v>708</v>
      </c>
      <c r="C156" s="168">
        <v>757</v>
      </c>
      <c r="D156" s="168">
        <v>2225</v>
      </c>
      <c r="E156" s="168">
        <v>1602</v>
      </c>
      <c r="F156" s="168">
        <v>4715</v>
      </c>
    </row>
    <row r="157" spans="1:16">
      <c r="A157" s="170" t="s">
        <v>659</v>
      </c>
      <c r="B157" s="170" t="s">
        <v>111</v>
      </c>
      <c r="C157" s="168">
        <v>101</v>
      </c>
      <c r="D157" s="168">
        <v>306</v>
      </c>
      <c r="E157" s="168">
        <v>136</v>
      </c>
      <c r="F157" s="168">
        <v>466</v>
      </c>
    </row>
    <row r="158" spans="1:16">
      <c r="A158" s="222" t="s">
        <v>558</v>
      </c>
      <c r="B158" s="222" t="s">
        <v>575</v>
      </c>
      <c r="C158" s="5">
        <v>-88993</v>
      </c>
      <c r="D158" s="5">
        <v>-90666</v>
      </c>
      <c r="E158" s="5">
        <v>-1730</v>
      </c>
      <c r="F158" s="5">
        <v>-106086</v>
      </c>
    </row>
    <row r="159" spans="1:16">
      <c r="A159" s="222" t="s">
        <v>559</v>
      </c>
      <c r="B159" s="222" t="s">
        <v>576</v>
      </c>
      <c r="C159" s="5">
        <v>36132</v>
      </c>
      <c r="D159" s="5">
        <v>151366</v>
      </c>
      <c r="E159" s="5">
        <v>55742</v>
      </c>
      <c r="F159" s="5">
        <v>20588</v>
      </c>
    </row>
    <row r="160" spans="1:16">
      <c r="A160" s="222" t="s">
        <v>560</v>
      </c>
      <c r="B160" s="222" t="s">
        <v>577</v>
      </c>
      <c r="C160" s="5">
        <v>36132</v>
      </c>
      <c r="D160" s="5">
        <v>151366</v>
      </c>
      <c r="E160" s="5">
        <v>55742</v>
      </c>
      <c r="F160" s="5">
        <v>20588</v>
      </c>
    </row>
    <row r="161" spans="1:21">
      <c r="A161" s="222" t="s">
        <v>561</v>
      </c>
      <c r="B161" s="222" t="s">
        <v>578</v>
      </c>
      <c r="C161" s="5">
        <v>164640</v>
      </c>
      <c r="D161" s="5">
        <v>49406</v>
      </c>
      <c r="E161" s="5">
        <v>69224</v>
      </c>
      <c r="F161" s="5">
        <v>104378</v>
      </c>
    </row>
    <row r="162" spans="1:21">
      <c r="A162" s="222" t="s">
        <v>562</v>
      </c>
      <c r="B162" s="222" t="s">
        <v>579</v>
      </c>
      <c r="C162" s="5">
        <v>200772</v>
      </c>
      <c r="D162" s="5">
        <v>200772</v>
      </c>
      <c r="E162" s="5">
        <v>124966</v>
      </c>
      <c r="F162" s="5">
        <v>124966</v>
      </c>
    </row>
    <row r="163" spans="1:21">
      <c r="A163" s="158"/>
      <c r="B163" s="149"/>
      <c r="C163" s="150"/>
      <c r="D163" s="150"/>
    </row>
    <row r="164" spans="1:21">
      <c r="A164" s="158"/>
      <c r="B164" s="149"/>
      <c r="C164" s="150"/>
      <c r="D164" s="150"/>
    </row>
    <row r="165" spans="1:21" ht="24">
      <c r="A165" s="133" t="s">
        <v>761</v>
      </c>
      <c r="B165" s="134" t="s">
        <v>604</v>
      </c>
      <c r="C165" s="312" t="s">
        <v>785</v>
      </c>
      <c r="D165" s="313"/>
      <c r="E165" s="313"/>
      <c r="F165" s="314"/>
      <c r="H165" s="312" t="s">
        <v>786</v>
      </c>
      <c r="I165" s="313"/>
      <c r="J165" s="313"/>
      <c r="K165" s="314"/>
      <c r="M165" s="312" t="s">
        <v>733</v>
      </c>
      <c r="N165" s="313"/>
      <c r="O165" s="313"/>
      <c r="P165" s="314"/>
      <c r="R165" s="312" t="s">
        <v>734</v>
      </c>
      <c r="S165" s="313"/>
      <c r="T165" s="313"/>
      <c r="U165" s="314"/>
    </row>
    <row r="166" spans="1:21" ht="48">
      <c r="A166" s="315" t="s">
        <v>403</v>
      </c>
      <c r="B166" s="316" t="s">
        <v>118</v>
      </c>
      <c r="C166" s="321" t="s">
        <v>413</v>
      </c>
      <c r="D166" s="321" t="s">
        <v>414</v>
      </c>
      <c r="E166" s="235" t="s">
        <v>120</v>
      </c>
      <c r="F166" s="235" t="s">
        <v>121</v>
      </c>
      <c r="H166" s="321" t="s">
        <v>413</v>
      </c>
      <c r="I166" s="321" t="s">
        <v>414</v>
      </c>
      <c r="J166" s="235" t="s">
        <v>120</v>
      </c>
      <c r="K166" s="235" t="s">
        <v>121</v>
      </c>
      <c r="M166" s="321" t="s">
        <v>413</v>
      </c>
      <c r="N166" s="321" t="s">
        <v>414</v>
      </c>
      <c r="O166" s="235" t="s">
        <v>120</v>
      </c>
      <c r="P166" s="235" t="s">
        <v>121</v>
      </c>
      <c r="R166" s="321" t="s">
        <v>413</v>
      </c>
      <c r="S166" s="321" t="s">
        <v>414</v>
      </c>
      <c r="T166" s="235" t="s">
        <v>120</v>
      </c>
      <c r="U166" s="235" t="s">
        <v>121</v>
      </c>
    </row>
    <row r="167" spans="1:21" ht="60">
      <c r="A167" s="315"/>
      <c r="B167" s="316"/>
      <c r="C167" s="322"/>
      <c r="D167" s="322"/>
      <c r="E167" s="235" t="s">
        <v>586</v>
      </c>
      <c r="F167" s="235" t="s">
        <v>285</v>
      </c>
      <c r="H167" s="322"/>
      <c r="I167" s="322"/>
      <c r="J167" s="235" t="s">
        <v>586</v>
      </c>
      <c r="K167" s="235" t="s">
        <v>285</v>
      </c>
      <c r="M167" s="322"/>
      <c r="N167" s="322"/>
      <c r="O167" s="235" t="s">
        <v>586</v>
      </c>
      <c r="P167" s="235" t="s">
        <v>285</v>
      </c>
      <c r="R167" s="322"/>
      <c r="S167" s="322"/>
      <c r="T167" s="235" t="s">
        <v>586</v>
      </c>
      <c r="U167" s="235" t="s">
        <v>285</v>
      </c>
    </row>
    <row r="168" spans="1:21">
      <c r="A168" s="172" t="s">
        <v>151</v>
      </c>
      <c r="B168" s="222" t="s">
        <v>0</v>
      </c>
      <c r="C168" s="225">
        <v>65276</v>
      </c>
      <c r="D168" s="225">
        <v>40500</v>
      </c>
      <c r="E168" s="225">
        <v>-1258</v>
      </c>
      <c r="F168" s="225">
        <v>104518</v>
      </c>
      <c r="H168" s="225">
        <v>325644</v>
      </c>
      <c r="I168" s="225">
        <v>150294</v>
      </c>
      <c r="J168" s="225">
        <v>-7410</v>
      </c>
      <c r="K168" s="225">
        <v>468528</v>
      </c>
      <c r="L168" s="139"/>
      <c r="M168" s="225">
        <v>63239</v>
      </c>
      <c r="N168" s="225">
        <v>31542</v>
      </c>
      <c r="O168" s="225">
        <v>-1910</v>
      </c>
      <c r="P168" s="225">
        <v>92871</v>
      </c>
      <c r="R168" s="225">
        <v>202644</v>
      </c>
      <c r="S168" s="225">
        <v>112651</v>
      </c>
      <c r="T168" s="225">
        <v>-7337</v>
      </c>
      <c r="U168" s="225">
        <v>307958</v>
      </c>
    </row>
    <row r="169" spans="1:21">
      <c r="A169" s="175" t="s">
        <v>152</v>
      </c>
      <c r="B169" s="217" t="s">
        <v>1</v>
      </c>
      <c r="C169" s="163">
        <v>58873</v>
      </c>
      <c r="D169" s="163">
        <v>2781</v>
      </c>
      <c r="E169" s="163">
        <v>248</v>
      </c>
      <c r="F169" s="163">
        <v>61902</v>
      </c>
      <c r="H169" s="184">
        <v>286971</v>
      </c>
      <c r="I169" s="184">
        <v>10426</v>
      </c>
      <c r="J169" s="184">
        <v>2169</v>
      </c>
      <c r="K169" s="163">
        <v>299566</v>
      </c>
      <c r="L169" s="139"/>
      <c r="M169" s="184">
        <v>45731</v>
      </c>
      <c r="N169" s="184">
        <v>958</v>
      </c>
      <c r="O169" s="184">
        <v>458</v>
      </c>
      <c r="P169" s="163">
        <v>47147</v>
      </c>
      <c r="R169" s="184">
        <v>150191</v>
      </c>
      <c r="S169" s="184">
        <v>4691</v>
      </c>
      <c r="T169" s="184">
        <v>2040</v>
      </c>
      <c r="U169" s="163">
        <v>156922</v>
      </c>
    </row>
    <row r="170" spans="1:21">
      <c r="A170" s="175" t="s">
        <v>153</v>
      </c>
      <c r="B170" s="217" t="s">
        <v>2</v>
      </c>
      <c r="C170" s="163">
        <v>992</v>
      </c>
      <c r="D170" s="163">
        <v>65</v>
      </c>
      <c r="E170" s="163">
        <v>-590</v>
      </c>
      <c r="F170" s="163">
        <v>467</v>
      </c>
      <c r="H170" s="184">
        <v>3497</v>
      </c>
      <c r="I170" s="184">
        <v>65</v>
      </c>
      <c r="J170" s="184">
        <v>-2321</v>
      </c>
      <c r="K170" s="163">
        <v>1241</v>
      </c>
      <c r="L170" s="139"/>
      <c r="M170" s="184">
        <v>3258</v>
      </c>
      <c r="N170" s="184">
        <v>4</v>
      </c>
      <c r="O170" s="184">
        <v>-881</v>
      </c>
      <c r="P170" s="163">
        <v>2381</v>
      </c>
      <c r="R170" s="184">
        <v>36944</v>
      </c>
      <c r="S170" s="184">
        <v>5</v>
      </c>
      <c r="T170" s="184">
        <v>-2711</v>
      </c>
      <c r="U170" s="163">
        <v>34238</v>
      </c>
    </row>
    <row r="171" spans="1:21">
      <c r="A171" s="175" t="s">
        <v>154</v>
      </c>
      <c r="B171" s="217" t="s">
        <v>492</v>
      </c>
      <c r="C171" s="163">
        <v>5411</v>
      </c>
      <c r="D171" s="163">
        <v>37654</v>
      </c>
      <c r="E171" s="163">
        <v>-916</v>
      </c>
      <c r="F171" s="163">
        <v>42149</v>
      </c>
      <c r="H171" s="184">
        <v>35176</v>
      </c>
      <c r="I171" s="184">
        <v>139803</v>
      </c>
      <c r="J171" s="184">
        <v>-7258</v>
      </c>
      <c r="K171" s="163">
        <v>167721</v>
      </c>
      <c r="L171" s="139"/>
      <c r="M171" s="184">
        <v>14250</v>
      </c>
      <c r="N171" s="184">
        <v>30580</v>
      </c>
      <c r="O171" s="184">
        <v>-1487</v>
      </c>
      <c r="P171" s="163">
        <v>43343</v>
      </c>
      <c r="R171" s="184">
        <v>15509</v>
      </c>
      <c r="S171" s="184">
        <v>107955</v>
      </c>
      <c r="T171" s="184">
        <v>-6666</v>
      </c>
      <c r="U171" s="163">
        <v>116798</v>
      </c>
    </row>
    <row r="172" spans="1:21">
      <c r="A172" s="172" t="s">
        <v>155</v>
      </c>
      <c r="B172" s="222" t="s">
        <v>630</v>
      </c>
      <c r="C172" s="225">
        <v>9391</v>
      </c>
      <c r="D172" s="225">
        <v>28132</v>
      </c>
      <c r="E172" s="225">
        <v>-1095</v>
      </c>
      <c r="F172" s="225">
        <v>36428</v>
      </c>
      <c r="H172" s="225">
        <v>47077</v>
      </c>
      <c r="I172" s="225">
        <v>103727</v>
      </c>
      <c r="J172" s="225">
        <v>-6620</v>
      </c>
      <c r="K172" s="225">
        <v>144184</v>
      </c>
      <c r="L172" s="139"/>
      <c r="M172" s="225">
        <v>16879</v>
      </c>
      <c r="N172" s="225">
        <v>22636</v>
      </c>
      <c r="O172" s="225">
        <v>-1635</v>
      </c>
      <c r="P172" s="225">
        <v>37880</v>
      </c>
      <c r="R172" s="225">
        <v>30872</v>
      </c>
      <c r="S172" s="225">
        <v>80049</v>
      </c>
      <c r="T172" s="225">
        <v>-6417</v>
      </c>
      <c r="U172" s="225">
        <v>104504</v>
      </c>
    </row>
    <row r="173" spans="1:21">
      <c r="A173" s="175" t="s">
        <v>156</v>
      </c>
      <c r="B173" s="217" t="s">
        <v>494</v>
      </c>
      <c r="C173" s="163">
        <v>5471</v>
      </c>
      <c r="D173" s="163">
        <v>1576</v>
      </c>
      <c r="E173" s="163">
        <v>-427</v>
      </c>
      <c r="F173" s="163">
        <v>6620</v>
      </c>
      <c r="H173" s="184">
        <v>18935</v>
      </c>
      <c r="I173" s="184">
        <v>4544</v>
      </c>
      <c r="J173" s="184">
        <v>-1532</v>
      </c>
      <c r="K173" s="163">
        <v>21947</v>
      </c>
      <c r="M173" s="184">
        <v>5520</v>
      </c>
      <c r="N173" s="184">
        <v>1447</v>
      </c>
      <c r="O173" s="184">
        <v>-605</v>
      </c>
      <c r="P173" s="163">
        <v>6362</v>
      </c>
      <c r="R173" s="184">
        <v>18531</v>
      </c>
      <c r="S173" s="184">
        <v>4683</v>
      </c>
      <c r="T173" s="184">
        <v>-1791</v>
      </c>
      <c r="U173" s="163">
        <v>21423</v>
      </c>
    </row>
    <row r="174" spans="1:21">
      <c r="A174" s="175" t="s">
        <v>687</v>
      </c>
      <c r="B174" s="217" t="s">
        <v>495</v>
      </c>
      <c r="C174" s="163">
        <v>3920</v>
      </c>
      <c r="D174" s="163">
        <v>26556</v>
      </c>
      <c r="E174" s="163">
        <v>-668</v>
      </c>
      <c r="F174" s="163">
        <v>29808</v>
      </c>
      <c r="H174" s="184">
        <v>28142</v>
      </c>
      <c r="I174" s="184">
        <v>99183</v>
      </c>
      <c r="J174" s="184">
        <v>-5088</v>
      </c>
      <c r="K174" s="163">
        <v>122237</v>
      </c>
      <c r="M174" s="184">
        <v>11359</v>
      </c>
      <c r="N174" s="184">
        <v>21189</v>
      </c>
      <c r="O174" s="184">
        <v>-1030</v>
      </c>
      <c r="P174" s="163">
        <v>31518</v>
      </c>
      <c r="R174" s="184">
        <v>12341</v>
      </c>
      <c r="S174" s="184">
        <v>75366</v>
      </c>
      <c r="T174" s="184">
        <v>-4626</v>
      </c>
      <c r="U174" s="163">
        <v>83081</v>
      </c>
    </row>
    <row r="175" spans="1:21">
      <c r="A175" s="176" t="s">
        <v>158</v>
      </c>
      <c r="B175" s="226" t="s">
        <v>735</v>
      </c>
      <c r="C175" s="225">
        <v>55885</v>
      </c>
      <c r="D175" s="225">
        <v>12368</v>
      </c>
      <c r="E175" s="225">
        <v>-163</v>
      </c>
      <c r="F175" s="225">
        <v>68090</v>
      </c>
      <c r="H175" s="225">
        <v>278567</v>
      </c>
      <c r="I175" s="225">
        <v>46567</v>
      </c>
      <c r="J175" s="225">
        <v>-790</v>
      </c>
      <c r="K175" s="225">
        <v>324344</v>
      </c>
      <c r="M175" s="225">
        <v>46360</v>
      </c>
      <c r="N175" s="225">
        <v>8906</v>
      </c>
      <c r="O175" s="225">
        <v>-275</v>
      </c>
      <c r="P175" s="225">
        <v>54991</v>
      </c>
      <c r="R175" s="225">
        <v>171772</v>
      </c>
      <c r="S175" s="225">
        <v>32602</v>
      </c>
      <c r="T175" s="225">
        <v>-920</v>
      </c>
      <c r="U175" s="225">
        <v>203454</v>
      </c>
    </row>
    <row r="176" spans="1:21">
      <c r="A176" s="173" t="s">
        <v>160</v>
      </c>
      <c r="B176" s="162" t="s">
        <v>9</v>
      </c>
      <c r="C176" s="163">
        <v>20812</v>
      </c>
      <c r="D176" s="163">
        <v>10567</v>
      </c>
      <c r="E176" s="163">
        <v>-181</v>
      </c>
      <c r="F176" s="163">
        <v>31198</v>
      </c>
      <c r="G176" s="196"/>
      <c r="H176" s="184">
        <v>69727</v>
      </c>
      <c r="I176" s="184">
        <v>34385</v>
      </c>
      <c r="J176" s="184">
        <v>-765</v>
      </c>
      <c r="K176" s="163">
        <v>103347</v>
      </c>
      <c r="M176" s="184">
        <v>18199</v>
      </c>
      <c r="N176" s="184">
        <v>9387</v>
      </c>
      <c r="O176" s="184">
        <v>-252</v>
      </c>
      <c r="P176" s="163">
        <v>27334</v>
      </c>
      <c r="R176" s="184">
        <v>54342</v>
      </c>
      <c r="S176" s="184">
        <v>28997</v>
      </c>
      <c r="T176" s="184">
        <v>-801</v>
      </c>
      <c r="U176" s="163">
        <v>82538</v>
      </c>
    </row>
    <row r="177" spans="1:23">
      <c r="A177" s="173" t="s">
        <v>161</v>
      </c>
      <c r="B177" s="162" t="s">
        <v>10</v>
      </c>
      <c r="C177" s="163">
        <v>7055</v>
      </c>
      <c r="D177" s="163">
        <v>1542</v>
      </c>
      <c r="E177" s="163">
        <v>0</v>
      </c>
      <c r="F177" s="163">
        <v>8597</v>
      </c>
      <c r="G177" s="196"/>
      <c r="H177" s="184">
        <v>29974</v>
      </c>
      <c r="I177" s="184">
        <v>4571</v>
      </c>
      <c r="J177" s="184">
        <v>-98</v>
      </c>
      <c r="K177" s="163">
        <v>34447</v>
      </c>
      <c r="M177" s="184">
        <v>10018</v>
      </c>
      <c r="N177" s="184">
        <v>1722</v>
      </c>
      <c r="O177" s="184">
        <v>-42</v>
      </c>
      <c r="P177" s="163">
        <v>11698</v>
      </c>
      <c r="R177" s="184">
        <v>41241</v>
      </c>
      <c r="S177" s="184">
        <v>4944</v>
      </c>
      <c r="T177" s="184">
        <v>-138</v>
      </c>
      <c r="U177" s="163">
        <v>46047</v>
      </c>
    </row>
    <row r="178" spans="1:23">
      <c r="A178" s="173" t="s">
        <v>159</v>
      </c>
      <c r="B178" s="162" t="s">
        <v>8</v>
      </c>
      <c r="C178" s="163">
        <v>2031</v>
      </c>
      <c r="D178" s="163">
        <v>245</v>
      </c>
      <c r="E178" s="163">
        <v>-367</v>
      </c>
      <c r="F178" s="163">
        <v>1909</v>
      </c>
      <c r="G178" s="196"/>
      <c r="H178" s="184">
        <v>6463</v>
      </c>
      <c r="I178" s="184">
        <v>544</v>
      </c>
      <c r="J178" s="184">
        <v>-1082</v>
      </c>
      <c r="K178" s="163">
        <v>5925</v>
      </c>
      <c r="M178" s="184">
        <v>4348</v>
      </c>
      <c r="N178" s="184">
        <v>554</v>
      </c>
      <c r="O178" s="184">
        <v>-481</v>
      </c>
      <c r="P178" s="163">
        <v>4421</v>
      </c>
      <c r="R178" s="184">
        <v>6553</v>
      </c>
      <c r="S178" s="184">
        <v>694</v>
      </c>
      <c r="T178" s="184">
        <v>-935</v>
      </c>
      <c r="U178" s="163">
        <v>6312</v>
      </c>
    </row>
    <row r="179" spans="1:23">
      <c r="A179" s="173" t="s">
        <v>162</v>
      </c>
      <c r="B179" s="162" t="s">
        <v>11</v>
      </c>
      <c r="C179" s="163">
        <v>1895</v>
      </c>
      <c r="D179" s="163">
        <v>129</v>
      </c>
      <c r="E179" s="163">
        <v>-335</v>
      </c>
      <c r="F179" s="163">
        <v>1689</v>
      </c>
      <c r="H179" s="184">
        <v>8686</v>
      </c>
      <c r="I179" s="184">
        <v>383</v>
      </c>
      <c r="J179" s="184">
        <v>-968</v>
      </c>
      <c r="K179" s="163">
        <v>8101</v>
      </c>
      <c r="M179" s="184">
        <v>3923</v>
      </c>
      <c r="N179" s="184">
        <v>85</v>
      </c>
      <c r="O179" s="184">
        <v>-450</v>
      </c>
      <c r="P179" s="163">
        <v>3558</v>
      </c>
      <c r="R179" s="184">
        <v>5199</v>
      </c>
      <c r="S179" s="184">
        <v>193</v>
      </c>
      <c r="T179" s="184">
        <v>-904</v>
      </c>
      <c r="U179" s="163">
        <v>4488</v>
      </c>
    </row>
    <row r="180" spans="1:23">
      <c r="A180" s="173" t="s">
        <v>688</v>
      </c>
      <c r="B180" s="162" t="s">
        <v>639</v>
      </c>
      <c r="C180" s="163">
        <v>2</v>
      </c>
      <c r="D180" s="163">
        <v>0</v>
      </c>
      <c r="E180" s="163">
        <v>0</v>
      </c>
      <c r="F180" s="163">
        <v>2</v>
      </c>
      <c r="H180" s="184">
        <v>-73</v>
      </c>
      <c r="I180" s="184">
        <v>0</v>
      </c>
      <c r="J180" s="184">
        <v>0</v>
      </c>
      <c r="K180" s="163">
        <v>-73</v>
      </c>
      <c r="M180" s="184">
        <v>1</v>
      </c>
      <c r="N180" s="184">
        <v>0</v>
      </c>
      <c r="O180" s="184">
        <v>0</v>
      </c>
      <c r="P180" s="163">
        <v>1</v>
      </c>
      <c r="R180" s="184">
        <v>4</v>
      </c>
      <c r="S180" s="184">
        <v>0</v>
      </c>
      <c r="T180" s="184">
        <v>0</v>
      </c>
      <c r="U180" s="163">
        <v>4</v>
      </c>
    </row>
    <row r="181" spans="1:23">
      <c r="A181" s="176" t="s">
        <v>163</v>
      </c>
      <c r="B181" s="226" t="s">
        <v>736</v>
      </c>
      <c r="C181" s="225">
        <v>28156</v>
      </c>
      <c r="D181" s="225">
        <v>375</v>
      </c>
      <c r="E181" s="225">
        <v>-14</v>
      </c>
      <c r="F181" s="225">
        <v>28517</v>
      </c>
      <c r="H181" s="225">
        <v>176570</v>
      </c>
      <c r="I181" s="225">
        <v>7772</v>
      </c>
      <c r="J181" s="225">
        <v>-41</v>
      </c>
      <c r="K181" s="225">
        <v>184301</v>
      </c>
      <c r="M181" s="225">
        <v>18569</v>
      </c>
      <c r="N181" s="225">
        <v>-1734</v>
      </c>
      <c r="O181" s="225">
        <v>-12</v>
      </c>
      <c r="P181" s="225">
        <v>16823</v>
      </c>
      <c r="R181" s="225">
        <v>77547</v>
      </c>
      <c r="S181" s="225">
        <v>-838</v>
      </c>
      <c r="T181" s="225">
        <v>-12</v>
      </c>
      <c r="U181" s="225">
        <v>76697</v>
      </c>
    </row>
    <row r="182" spans="1:23">
      <c r="A182" s="173" t="s">
        <v>164</v>
      </c>
      <c r="B182" s="162" t="s">
        <v>13</v>
      </c>
      <c r="C182" s="163">
        <v>3016</v>
      </c>
      <c r="D182" s="163">
        <v>307</v>
      </c>
      <c r="E182" s="163">
        <v>0</v>
      </c>
      <c r="F182" s="163">
        <v>3323</v>
      </c>
      <c r="H182" s="184">
        <v>12404</v>
      </c>
      <c r="I182" s="184">
        <v>449</v>
      </c>
      <c r="J182" s="184">
        <v>0</v>
      </c>
      <c r="K182" s="163">
        <v>12853</v>
      </c>
      <c r="M182" s="184">
        <v>3086</v>
      </c>
      <c r="N182" s="184">
        <v>111</v>
      </c>
      <c r="O182" s="184">
        <v>-714</v>
      </c>
      <c r="P182" s="163">
        <v>2483</v>
      </c>
      <c r="R182" s="184">
        <v>7878</v>
      </c>
      <c r="S182" s="184">
        <v>405</v>
      </c>
      <c r="T182" s="184">
        <v>-868</v>
      </c>
      <c r="U182" s="163">
        <v>7415</v>
      </c>
    </row>
    <row r="183" spans="1:23">
      <c r="A183" s="173" t="s">
        <v>165</v>
      </c>
      <c r="B183" s="162" t="s">
        <v>14</v>
      </c>
      <c r="C183" s="163">
        <v>3560</v>
      </c>
      <c r="D183" s="163">
        <v>550</v>
      </c>
      <c r="E183" s="163">
        <v>-25</v>
      </c>
      <c r="F183" s="163">
        <v>4085</v>
      </c>
      <c r="H183" s="184">
        <v>7469</v>
      </c>
      <c r="I183" s="184">
        <v>1122</v>
      </c>
      <c r="J183" s="184">
        <v>-78</v>
      </c>
      <c r="K183" s="163">
        <v>8513</v>
      </c>
      <c r="M183" s="184">
        <v>188</v>
      </c>
      <c r="N183" s="184">
        <v>673</v>
      </c>
      <c r="O183" s="184">
        <v>-714</v>
      </c>
      <c r="P183" s="163">
        <v>147</v>
      </c>
      <c r="R183" s="184">
        <v>463</v>
      </c>
      <c r="S183" s="184">
        <v>1117</v>
      </c>
      <c r="T183" s="184">
        <v>-868</v>
      </c>
      <c r="U183" s="163">
        <v>712</v>
      </c>
    </row>
    <row r="184" spans="1:23">
      <c r="A184" s="176" t="s">
        <v>503</v>
      </c>
      <c r="B184" s="226" t="s">
        <v>737</v>
      </c>
      <c r="C184" s="225">
        <v>27612</v>
      </c>
      <c r="D184" s="225">
        <v>132</v>
      </c>
      <c r="E184" s="225">
        <v>11</v>
      </c>
      <c r="F184" s="225">
        <v>27755</v>
      </c>
      <c r="H184" s="225">
        <v>181505</v>
      </c>
      <c r="I184" s="225">
        <v>7099</v>
      </c>
      <c r="J184" s="225">
        <v>37</v>
      </c>
      <c r="K184" s="225">
        <v>188641</v>
      </c>
      <c r="L184" s="139"/>
      <c r="M184" s="225">
        <v>21467</v>
      </c>
      <c r="N184" s="225">
        <v>-2296</v>
      </c>
      <c r="O184" s="225">
        <v>-12</v>
      </c>
      <c r="P184" s="225">
        <v>19159</v>
      </c>
      <c r="R184" s="225">
        <v>84962</v>
      </c>
      <c r="S184" s="225">
        <v>-1550</v>
      </c>
      <c r="T184" s="225">
        <v>-12</v>
      </c>
      <c r="U184" s="225">
        <v>83400</v>
      </c>
    </row>
    <row r="185" spans="1:23">
      <c r="A185" s="173" t="s">
        <v>168</v>
      </c>
      <c r="B185" s="162" t="s">
        <v>17</v>
      </c>
      <c r="C185" s="163">
        <v>4369</v>
      </c>
      <c r="D185" s="163">
        <v>2</v>
      </c>
      <c r="E185" s="163">
        <v>2</v>
      </c>
      <c r="F185" s="163">
        <v>4373</v>
      </c>
      <c r="H185" s="184">
        <v>17098</v>
      </c>
      <c r="I185" s="184">
        <v>1396</v>
      </c>
      <c r="J185" s="184">
        <v>8</v>
      </c>
      <c r="K185" s="163">
        <v>18502</v>
      </c>
      <c r="L185" s="139"/>
      <c r="M185" s="184">
        <v>4655</v>
      </c>
      <c r="N185" s="184">
        <v>-391</v>
      </c>
      <c r="O185" s="184">
        <v>0</v>
      </c>
      <c r="P185" s="163">
        <v>4264</v>
      </c>
      <c r="R185" s="184">
        <v>17253</v>
      </c>
      <c r="S185" s="184">
        <v>-288</v>
      </c>
      <c r="T185" s="184">
        <v>0</v>
      </c>
      <c r="U185" s="163">
        <v>16965</v>
      </c>
    </row>
    <row r="186" spans="1:23">
      <c r="A186" s="176" t="s">
        <v>232</v>
      </c>
      <c r="B186" s="226" t="s">
        <v>738</v>
      </c>
      <c r="C186" s="225">
        <v>23243</v>
      </c>
      <c r="D186" s="225">
        <v>130</v>
      </c>
      <c r="E186" s="225">
        <v>9</v>
      </c>
      <c r="F186" s="225">
        <v>23382</v>
      </c>
      <c r="H186" s="225">
        <v>164407</v>
      </c>
      <c r="I186" s="225">
        <v>5703</v>
      </c>
      <c r="J186" s="225">
        <v>29</v>
      </c>
      <c r="K186" s="225">
        <v>170139</v>
      </c>
      <c r="M186" s="225">
        <v>16812</v>
      </c>
      <c r="N186" s="225">
        <v>-1905</v>
      </c>
      <c r="O186" s="225">
        <v>-12</v>
      </c>
      <c r="P186" s="225">
        <v>14895</v>
      </c>
      <c r="Q186" s="139"/>
      <c r="R186" s="225">
        <v>67709</v>
      </c>
      <c r="S186" s="225">
        <v>-1262</v>
      </c>
      <c r="T186" s="225">
        <v>-12</v>
      </c>
      <c r="U186" s="225">
        <v>66435</v>
      </c>
    </row>
    <row r="187" spans="1:23">
      <c r="A187" s="173"/>
      <c r="B187" s="162"/>
      <c r="C187" s="163"/>
      <c r="D187" s="163"/>
      <c r="E187" s="163"/>
      <c r="F187" s="163"/>
      <c r="H187" s="184"/>
      <c r="I187" s="184"/>
      <c r="J187" s="184"/>
      <c r="K187" s="184"/>
      <c r="L187" s="139"/>
      <c r="M187" s="184"/>
      <c r="N187" s="184"/>
      <c r="O187" s="184"/>
      <c r="P187" s="184"/>
      <c r="Q187" s="139"/>
      <c r="R187" s="184"/>
      <c r="S187" s="184"/>
      <c r="T187" s="184"/>
      <c r="U187" s="184"/>
    </row>
    <row r="188" spans="1:23">
      <c r="A188" s="176" t="s">
        <v>505</v>
      </c>
      <c r="B188" s="226" t="s">
        <v>739</v>
      </c>
      <c r="C188" s="225">
        <v>23243</v>
      </c>
      <c r="D188" s="225">
        <v>130</v>
      </c>
      <c r="E188" s="225">
        <v>9</v>
      </c>
      <c r="F188" s="225">
        <v>23382</v>
      </c>
      <c r="H188" s="225">
        <v>164407</v>
      </c>
      <c r="I188" s="225">
        <v>5703</v>
      </c>
      <c r="J188" s="225">
        <v>29</v>
      </c>
      <c r="K188" s="225">
        <v>170139</v>
      </c>
      <c r="L188" s="139"/>
      <c r="M188" s="225">
        <v>16812</v>
      </c>
      <c r="N188" s="225">
        <v>-1905</v>
      </c>
      <c r="O188" s="225">
        <v>-12</v>
      </c>
      <c r="P188" s="225">
        <v>14895</v>
      </c>
      <c r="Q188" s="139"/>
      <c r="R188" s="225">
        <v>67709</v>
      </c>
      <c r="S188" s="225">
        <v>-1262</v>
      </c>
      <c r="T188" s="225">
        <v>-12</v>
      </c>
      <c r="U188" s="225">
        <v>66435</v>
      </c>
      <c r="V188" s="139"/>
      <c r="W188" s="139"/>
    </row>
    <row r="189" spans="1:23" s="139" customFormat="1" ht="11.4"/>
    <row r="190" spans="1:23" s="139" customFormat="1">
      <c r="M190" s="98"/>
      <c r="N190" s="98"/>
      <c r="O190" s="98"/>
      <c r="P190" s="98"/>
      <c r="Q190" s="98"/>
      <c r="R190" s="98"/>
      <c r="S190" s="98"/>
      <c r="T190" s="98"/>
      <c r="U190" s="98"/>
      <c r="V190" s="98"/>
      <c r="W190" s="98"/>
    </row>
    <row r="192" spans="1:23" ht="24">
      <c r="A192" s="133" t="s">
        <v>762</v>
      </c>
      <c r="B192" s="133" t="s">
        <v>438</v>
      </c>
      <c r="C192" s="312">
        <v>44104</v>
      </c>
      <c r="D192" s="313"/>
      <c r="E192" s="313"/>
      <c r="F192" s="314"/>
      <c r="H192" s="312">
        <v>44012</v>
      </c>
      <c r="I192" s="313"/>
      <c r="J192" s="313"/>
      <c r="K192" s="314"/>
      <c r="M192" s="312" t="s">
        <v>767</v>
      </c>
      <c r="N192" s="313"/>
      <c r="O192" s="313"/>
      <c r="P192" s="314"/>
    </row>
    <row r="193" spans="1:25" ht="48">
      <c r="A193" s="319" t="s">
        <v>203</v>
      </c>
      <c r="B193" s="319" t="s">
        <v>73</v>
      </c>
      <c r="C193" s="321" t="s">
        <v>413</v>
      </c>
      <c r="D193" s="321" t="s">
        <v>414</v>
      </c>
      <c r="E193" s="235" t="s">
        <v>120</v>
      </c>
      <c r="F193" s="235" t="s">
        <v>121</v>
      </c>
      <c r="H193" s="321" t="s">
        <v>413</v>
      </c>
      <c r="I193" s="321" t="s">
        <v>414</v>
      </c>
      <c r="J193" s="235" t="s">
        <v>120</v>
      </c>
      <c r="K193" s="235" t="s">
        <v>121</v>
      </c>
      <c r="M193" s="321" t="s">
        <v>413</v>
      </c>
      <c r="N193" s="321" t="s">
        <v>414</v>
      </c>
      <c r="O193" s="235" t="s">
        <v>120</v>
      </c>
      <c r="P193" s="235" t="s">
        <v>121</v>
      </c>
    </row>
    <row r="194" spans="1:25" ht="60">
      <c r="A194" s="320"/>
      <c r="B194" s="320"/>
      <c r="C194" s="322"/>
      <c r="D194" s="322"/>
      <c r="E194" s="235" t="s">
        <v>586</v>
      </c>
      <c r="F194" s="235" t="s">
        <v>285</v>
      </c>
      <c r="H194" s="322"/>
      <c r="I194" s="322"/>
      <c r="J194" s="235" t="s">
        <v>586</v>
      </c>
      <c r="K194" s="235" t="s">
        <v>285</v>
      </c>
      <c r="M194" s="322"/>
      <c r="N194" s="322"/>
      <c r="O194" s="235" t="s">
        <v>586</v>
      </c>
      <c r="P194" s="235" t="s">
        <v>285</v>
      </c>
    </row>
    <row r="195" spans="1:25">
      <c r="A195" s="222" t="s">
        <v>181</v>
      </c>
      <c r="B195" s="222" t="s">
        <v>488</v>
      </c>
      <c r="C195" s="227">
        <v>844376</v>
      </c>
      <c r="D195" s="227">
        <v>40431</v>
      </c>
      <c r="E195" s="227">
        <v>-17223</v>
      </c>
      <c r="F195" s="227">
        <v>867584</v>
      </c>
      <c r="G195" s="196"/>
      <c r="H195" s="227">
        <v>806251</v>
      </c>
      <c r="I195" s="227">
        <v>37666</v>
      </c>
      <c r="J195" s="227">
        <v>-18649</v>
      </c>
      <c r="K195" s="227">
        <v>825268</v>
      </c>
      <c r="M195" s="227">
        <v>650552</v>
      </c>
      <c r="N195" s="227">
        <v>47760</v>
      </c>
      <c r="O195" s="227">
        <v>-18923</v>
      </c>
      <c r="P195" s="227">
        <v>679389</v>
      </c>
    </row>
    <row r="196" spans="1:25">
      <c r="A196" s="162" t="s">
        <v>182</v>
      </c>
      <c r="B196" s="162" t="s">
        <v>27</v>
      </c>
      <c r="C196" s="163">
        <v>104025</v>
      </c>
      <c r="D196" s="163">
        <v>4071</v>
      </c>
      <c r="E196" s="163">
        <v>-1925</v>
      </c>
      <c r="F196" s="163">
        <v>106171</v>
      </c>
      <c r="G196" s="196"/>
      <c r="H196" s="163">
        <v>104049</v>
      </c>
      <c r="I196" s="163">
        <v>3949</v>
      </c>
      <c r="J196" s="163">
        <v>-2044</v>
      </c>
      <c r="K196" s="163">
        <v>105954</v>
      </c>
      <c r="M196" s="163">
        <v>103305</v>
      </c>
      <c r="N196" s="163">
        <v>4243</v>
      </c>
      <c r="O196" s="163">
        <v>-2281</v>
      </c>
      <c r="P196" s="163">
        <v>105267</v>
      </c>
    </row>
    <row r="197" spans="1:25">
      <c r="A197" s="162" t="s">
        <v>527</v>
      </c>
      <c r="B197" s="162" t="s">
        <v>796</v>
      </c>
      <c r="C197" s="163">
        <v>61330</v>
      </c>
      <c r="D197" s="163">
        <v>261</v>
      </c>
      <c r="E197" s="163">
        <v>0</v>
      </c>
      <c r="F197" s="163">
        <v>61591</v>
      </c>
      <c r="G197" s="196"/>
      <c r="H197" s="163">
        <v>61904</v>
      </c>
      <c r="I197" s="163">
        <v>333</v>
      </c>
      <c r="J197" s="163">
        <v>0</v>
      </c>
      <c r="K197" s="163">
        <v>62237</v>
      </c>
      <c r="M197" s="163">
        <v>59270</v>
      </c>
      <c r="N197" s="163">
        <v>493</v>
      </c>
      <c r="O197" s="163">
        <v>0</v>
      </c>
      <c r="P197" s="163">
        <v>59763</v>
      </c>
    </row>
    <row r="198" spans="1:25">
      <c r="A198" s="162" t="s">
        <v>528</v>
      </c>
      <c r="B198" s="162" t="s">
        <v>416</v>
      </c>
      <c r="C198" s="163">
        <v>494555</v>
      </c>
      <c r="D198" s="163">
        <v>28209</v>
      </c>
      <c r="E198" s="163">
        <v>-19</v>
      </c>
      <c r="F198" s="163">
        <v>522745</v>
      </c>
      <c r="G198" s="196"/>
      <c r="H198" s="163">
        <v>455807</v>
      </c>
      <c r="I198" s="163">
        <v>27355</v>
      </c>
      <c r="J198" s="163">
        <v>-19</v>
      </c>
      <c r="K198" s="163">
        <v>483143</v>
      </c>
      <c r="M198" s="163">
        <v>359989</v>
      </c>
      <c r="N198" s="163">
        <v>25878</v>
      </c>
      <c r="O198" s="163">
        <v>-19</v>
      </c>
      <c r="P198" s="163">
        <v>385848</v>
      </c>
    </row>
    <row r="199" spans="1:25">
      <c r="A199" s="162" t="s">
        <v>184</v>
      </c>
      <c r="B199" s="162" t="s">
        <v>29</v>
      </c>
      <c r="C199" s="163">
        <v>56438</v>
      </c>
      <c r="D199" s="163">
        <v>0</v>
      </c>
      <c r="E199" s="163">
        <v>0</v>
      </c>
      <c r="F199" s="163">
        <v>56438</v>
      </c>
      <c r="G199" s="196"/>
      <c r="H199" s="163">
        <v>56438</v>
      </c>
      <c r="I199" s="163">
        <v>0</v>
      </c>
      <c r="J199" s="163">
        <v>0</v>
      </c>
      <c r="K199" s="163">
        <v>56438</v>
      </c>
      <c r="M199" s="163">
        <v>56438</v>
      </c>
      <c r="N199" s="163">
        <v>0</v>
      </c>
      <c r="O199" s="163">
        <v>0</v>
      </c>
      <c r="P199" s="163">
        <v>56438</v>
      </c>
    </row>
    <row r="200" spans="1:25">
      <c r="A200" s="162" t="s">
        <v>679</v>
      </c>
      <c r="B200" s="162" t="s">
        <v>30</v>
      </c>
      <c r="C200" s="163">
        <v>47571</v>
      </c>
      <c r="D200" s="163">
        <v>0</v>
      </c>
      <c r="E200" s="163">
        <v>0</v>
      </c>
      <c r="F200" s="163">
        <v>47571</v>
      </c>
      <c r="G200" s="196"/>
      <c r="H200" s="163">
        <v>47616</v>
      </c>
      <c r="I200" s="163">
        <v>0</v>
      </c>
      <c r="J200" s="163">
        <v>0</v>
      </c>
      <c r="K200" s="163">
        <v>47616</v>
      </c>
      <c r="M200" s="163">
        <v>44960</v>
      </c>
      <c r="N200" s="163">
        <v>0</v>
      </c>
      <c r="O200" s="163">
        <v>0</v>
      </c>
      <c r="P200" s="163">
        <v>44960</v>
      </c>
    </row>
    <row r="201" spans="1:25">
      <c r="A201" s="162" t="s">
        <v>680</v>
      </c>
      <c r="B201" s="162" t="s">
        <v>674</v>
      </c>
      <c r="C201" s="163">
        <v>0</v>
      </c>
      <c r="D201" s="163">
        <v>0</v>
      </c>
      <c r="E201" s="163">
        <v>0</v>
      </c>
      <c r="F201" s="163">
        <v>0</v>
      </c>
      <c r="G201" s="196"/>
      <c r="H201" s="163">
        <v>0</v>
      </c>
      <c r="I201" s="163">
        <v>0</v>
      </c>
      <c r="J201" s="163">
        <v>0</v>
      </c>
      <c r="K201" s="163">
        <v>0</v>
      </c>
      <c r="M201" s="163">
        <v>0</v>
      </c>
      <c r="N201" s="163">
        <v>0</v>
      </c>
      <c r="O201" s="163">
        <v>0</v>
      </c>
      <c r="P201" s="163">
        <v>0</v>
      </c>
    </row>
    <row r="202" spans="1:25">
      <c r="A202" s="162" t="s">
        <v>186</v>
      </c>
      <c r="B202" s="162" t="s">
        <v>31</v>
      </c>
      <c r="C202" s="163">
        <v>14701</v>
      </c>
      <c r="D202" s="163">
        <v>0</v>
      </c>
      <c r="E202" s="163">
        <v>-14701</v>
      </c>
      <c r="F202" s="163">
        <v>0</v>
      </c>
      <c r="G202" s="196"/>
      <c r="H202" s="163">
        <v>14701</v>
      </c>
      <c r="I202" s="163">
        <v>0</v>
      </c>
      <c r="J202" s="163">
        <v>-14701</v>
      </c>
      <c r="K202" s="163">
        <v>0</v>
      </c>
      <c r="M202" s="163">
        <v>14688</v>
      </c>
      <c r="N202" s="163">
        <v>0</v>
      </c>
      <c r="O202" s="163">
        <v>-14688</v>
      </c>
      <c r="P202" s="163">
        <v>0</v>
      </c>
    </row>
    <row r="203" spans="1:25">
      <c r="A203" s="162" t="s">
        <v>626</v>
      </c>
      <c r="B203" s="162" t="s">
        <v>632</v>
      </c>
      <c r="C203" s="163">
        <v>8168</v>
      </c>
      <c r="D203" s="163">
        <v>0</v>
      </c>
      <c r="E203" s="163">
        <v>0</v>
      </c>
      <c r="F203" s="163">
        <v>8168</v>
      </c>
      <c r="G203" s="196"/>
      <c r="H203" s="163">
        <v>8168</v>
      </c>
      <c r="I203" s="163">
        <v>0</v>
      </c>
      <c r="J203" s="163">
        <v>0</v>
      </c>
      <c r="K203" s="163">
        <v>8168</v>
      </c>
      <c r="M203" s="163">
        <v>8025</v>
      </c>
      <c r="N203" s="163">
        <v>0</v>
      </c>
      <c r="O203" s="163">
        <v>0</v>
      </c>
      <c r="P203" s="163">
        <v>8025</v>
      </c>
    </row>
    <row r="204" spans="1:25">
      <c r="A204" s="162" t="s">
        <v>189</v>
      </c>
      <c r="B204" s="162" t="s">
        <v>34</v>
      </c>
      <c r="C204" s="163">
        <v>51522</v>
      </c>
      <c r="D204" s="163">
        <v>0</v>
      </c>
      <c r="E204" s="163">
        <v>0</v>
      </c>
      <c r="F204" s="163">
        <v>51522</v>
      </c>
      <c r="G204" s="196"/>
      <c r="H204" s="163">
        <v>51456</v>
      </c>
      <c r="I204" s="163">
        <v>0</v>
      </c>
      <c r="J204" s="163">
        <v>0</v>
      </c>
      <c r="K204" s="163">
        <v>51456</v>
      </c>
      <c r="M204" s="163">
        <v>0</v>
      </c>
      <c r="N204" s="163">
        <v>0</v>
      </c>
      <c r="O204" s="163">
        <v>0</v>
      </c>
      <c r="P204" s="163">
        <v>0</v>
      </c>
    </row>
    <row r="205" spans="1:25" s="198" customFormat="1">
      <c r="A205" s="162" t="s">
        <v>199</v>
      </c>
      <c r="B205" s="199" t="s">
        <v>44</v>
      </c>
      <c r="C205" s="163">
        <v>5760</v>
      </c>
      <c r="D205" s="163">
        <v>5699</v>
      </c>
      <c r="E205" s="163">
        <v>0</v>
      </c>
      <c r="F205" s="163">
        <v>11459</v>
      </c>
      <c r="G205" s="196"/>
      <c r="H205" s="163">
        <v>5800</v>
      </c>
      <c r="I205" s="163">
        <v>4144</v>
      </c>
      <c r="J205" s="163">
        <v>0</v>
      </c>
      <c r="K205" s="163">
        <v>9944</v>
      </c>
      <c r="L205" s="98"/>
      <c r="M205" s="163">
        <v>3519</v>
      </c>
      <c r="N205" s="163">
        <v>15211</v>
      </c>
      <c r="O205" s="163">
        <v>0</v>
      </c>
      <c r="P205" s="163">
        <v>18730</v>
      </c>
      <c r="Q205" s="98"/>
      <c r="R205" s="98"/>
      <c r="S205" s="98"/>
      <c r="T205" s="98"/>
      <c r="U205" s="98"/>
      <c r="V205" s="98"/>
      <c r="W205" s="98"/>
      <c r="X205" s="98"/>
      <c r="Y205" s="98"/>
    </row>
    <row r="206" spans="1:25">
      <c r="A206" s="162" t="s">
        <v>529</v>
      </c>
      <c r="B206" s="162" t="s">
        <v>35</v>
      </c>
      <c r="C206" s="163">
        <v>0</v>
      </c>
      <c r="D206" s="163">
        <v>2191</v>
      </c>
      <c r="E206" s="163">
        <v>-578</v>
      </c>
      <c r="F206" s="163">
        <v>1613</v>
      </c>
      <c r="G206" s="196"/>
      <c r="H206" s="163">
        <v>0</v>
      </c>
      <c r="I206" s="163">
        <v>1885</v>
      </c>
      <c r="J206" s="163">
        <v>-1885</v>
      </c>
      <c r="K206" s="163">
        <v>0</v>
      </c>
      <c r="M206" s="163">
        <v>0</v>
      </c>
      <c r="N206" s="163">
        <v>1935</v>
      </c>
      <c r="O206" s="163">
        <v>-1935</v>
      </c>
      <c r="P206" s="163">
        <v>0</v>
      </c>
    </row>
    <row r="207" spans="1:25">
      <c r="A207" s="162" t="s">
        <v>466</v>
      </c>
      <c r="B207" s="162" t="s">
        <v>465</v>
      </c>
      <c r="C207" s="163">
        <v>306</v>
      </c>
      <c r="D207" s="163">
        <v>0</v>
      </c>
      <c r="E207" s="163">
        <v>0</v>
      </c>
      <c r="F207" s="163">
        <v>306</v>
      </c>
      <c r="G207" s="196"/>
      <c r="H207" s="163">
        <v>312</v>
      </c>
      <c r="I207" s="163">
        <v>0</v>
      </c>
      <c r="J207" s="163">
        <v>0</v>
      </c>
      <c r="K207" s="163">
        <v>312</v>
      </c>
      <c r="M207" s="163">
        <v>358</v>
      </c>
      <c r="N207" s="163">
        <v>0</v>
      </c>
      <c r="O207" s="163">
        <v>0</v>
      </c>
      <c r="P207" s="163">
        <v>358</v>
      </c>
    </row>
    <row r="208" spans="1:25">
      <c r="A208" s="222" t="s">
        <v>530</v>
      </c>
      <c r="B208" s="222" t="s">
        <v>489</v>
      </c>
      <c r="C208" s="227">
        <v>680073</v>
      </c>
      <c r="D208" s="227">
        <v>81065</v>
      </c>
      <c r="E208" s="227">
        <v>-24606</v>
      </c>
      <c r="F208" s="227">
        <v>736532</v>
      </c>
      <c r="H208" s="227">
        <v>703069</v>
      </c>
      <c r="I208" s="227">
        <v>92450</v>
      </c>
      <c r="J208" s="227">
        <v>-23684</v>
      </c>
      <c r="K208" s="227">
        <v>771835</v>
      </c>
      <c r="M208" s="227">
        <v>675526</v>
      </c>
      <c r="N208" s="227">
        <v>69275</v>
      </c>
      <c r="O208" s="227">
        <v>-20082</v>
      </c>
      <c r="P208" s="227">
        <v>724719</v>
      </c>
    </row>
    <row r="209" spans="1:16">
      <c r="A209" s="162" t="s">
        <v>193</v>
      </c>
      <c r="B209" s="162" t="s">
        <v>38</v>
      </c>
      <c r="C209" s="163">
        <v>15906</v>
      </c>
      <c r="D209" s="163">
        <v>0</v>
      </c>
      <c r="E209" s="163">
        <v>0</v>
      </c>
      <c r="F209" s="163">
        <v>15906</v>
      </c>
      <c r="H209" s="163">
        <v>16163</v>
      </c>
      <c r="I209" s="163">
        <v>0</v>
      </c>
      <c r="J209" s="163">
        <v>0</v>
      </c>
      <c r="K209" s="163">
        <v>16163</v>
      </c>
      <c r="M209" s="163">
        <v>12862</v>
      </c>
      <c r="N209" s="163">
        <v>0</v>
      </c>
      <c r="O209" s="163">
        <v>0</v>
      </c>
      <c r="P209" s="163">
        <v>12862</v>
      </c>
    </row>
    <row r="210" spans="1:16">
      <c r="A210" s="162" t="s">
        <v>194</v>
      </c>
      <c r="B210" s="162" t="s">
        <v>39</v>
      </c>
      <c r="C210" s="163">
        <v>47838</v>
      </c>
      <c r="D210" s="163">
        <v>3602</v>
      </c>
      <c r="E210" s="163">
        <v>-2235</v>
      </c>
      <c r="F210" s="163">
        <v>49205</v>
      </c>
      <c r="H210" s="163">
        <v>66474</v>
      </c>
      <c r="I210" s="163">
        <v>5095</v>
      </c>
      <c r="J210" s="163">
        <v>-3157</v>
      </c>
      <c r="K210" s="163">
        <v>68412</v>
      </c>
      <c r="M210" s="163">
        <v>124040</v>
      </c>
      <c r="N210" s="163">
        <v>8924</v>
      </c>
      <c r="O210" s="163">
        <v>-3391</v>
      </c>
      <c r="P210" s="163">
        <v>129573</v>
      </c>
    </row>
    <row r="211" spans="1:16">
      <c r="A211" s="162" t="s">
        <v>531</v>
      </c>
      <c r="B211" s="162" t="s">
        <v>40</v>
      </c>
      <c r="C211" s="163">
        <v>75</v>
      </c>
      <c r="D211" s="163">
        <v>0</v>
      </c>
      <c r="E211" s="163">
        <v>0</v>
      </c>
      <c r="F211" s="163">
        <v>75</v>
      </c>
      <c r="H211" s="163">
        <v>14006</v>
      </c>
      <c r="I211" s="163">
        <v>0</v>
      </c>
      <c r="J211" s="163">
        <v>0</v>
      </c>
      <c r="K211" s="163">
        <v>14006</v>
      </c>
      <c r="M211" s="163">
        <v>19298</v>
      </c>
      <c r="N211" s="163">
        <v>1051</v>
      </c>
      <c r="O211" s="163">
        <v>0</v>
      </c>
      <c r="P211" s="163">
        <v>20349</v>
      </c>
    </row>
    <row r="212" spans="1:16">
      <c r="A212" s="162" t="s">
        <v>196</v>
      </c>
      <c r="B212" s="162" t="s">
        <v>41</v>
      </c>
      <c r="C212" s="163">
        <v>59234</v>
      </c>
      <c r="D212" s="163">
        <v>2641</v>
      </c>
      <c r="E212" s="163">
        <v>-1680</v>
      </c>
      <c r="F212" s="163">
        <v>60195</v>
      </c>
      <c r="H212" s="163">
        <v>53425</v>
      </c>
      <c r="I212" s="163">
        <v>2167</v>
      </c>
      <c r="J212" s="163">
        <v>-3420</v>
      </c>
      <c r="K212" s="163">
        <v>52172</v>
      </c>
      <c r="M212" s="163">
        <v>62184</v>
      </c>
      <c r="N212" s="163">
        <v>2031</v>
      </c>
      <c r="O212" s="163">
        <v>-4137</v>
      </c>
      <c r="P212" s="163">
        <v>60078</v>
      </c>
    </row>
    <row r="213" spans="1:16">
      <c r="A213" s="162" t="s">
        <v>189</v>
      </c>
      <c r="B213" s="162" t="s">
        <v>34</v>
      </c>
      <c r="C213" s="163">
        <v>85346</v>
      </c>
      <c r="D213" s="163">
        <v>273</v>
      </c>
      <c r="E213" s="163">
        <v>0</v>
      </c>
      <c r="F213" s="163">
        <v>85619</v>
      </c>
      <c r="H213" s="163">
        <v>113668</v>
      </c>
      <c r="I213" s="163">
        <v>0</v>
      </c>
      <c r="J213" s="163">
        <v>0</v>
      </c>
      <c r="K213" s="163">
        <v>113668</v>
      </c>
      <c r="M213" s="163">
        <v>0</v>
      </c>
      <c r="N213" s="163">
        <v>0</v>
      </c>
      <c r="O213" s="163">
        <v>0</v>
      </c>
      <c r="P213" s="163">
        <v>0</v>
      </c>
    </row>
    <row r="214" spans="1:16">
      <c r="A214" s="162" t="s">
        <v>199</v>
      </c>
      <c r="B214" s="162" t="s">
        <v>44</v>
      </c>
      <c r="C214" s="163">
        <v>12576</v>
      </c>
      <c r="D214" s="163">
        <v>32829</v>
      </c>
      <c r="E214" s="163">
        <v>-20691</v>
      </c>
      <c r="F214" s="163">
        <v>24714</v>
      </c>
      <c r="H214" s="163">
        <v>9460</v>
      </c>
      <c r="I214" s="163">
        <v>35875</v>
      </c>
      <c r="J214" s="163">
        <v>-17107</v>
      </c>
      <c r="K214" s="163">
        <v>28228</v>
      </c>
      <c r="M214" s="163">
        <v>7485</v>
      </c>
      <c r="N214" s="163">
        <v>24625</v>
      </c>
      <c r="O214" s="163">
        <v>-12554</v>
      </c>
      <c r="P214" s="163">
        <v>19556</v>
      </c>
    </row>
    <row r="215" spans="1:16">
      <c r="A215" s="162" t="s">
        <v>200</v>
      </c>
      <c r="B215" s="162" t="s">
        <v>482</v>
      </c>
      <c r="C215" s="163">
        <v>159052</v>
      </c>
      <c r="D215" s="163">
        <v>41720</v>
      </c>
      <c r="E215" s="163">
        <v>0</v>
      </c>
      <c r="F215" s="163">
        <v>200772</v>
      </c>
      <c r="H215" s="163">
        <v>115327</v>
      </c>
      <c r="I215" s="163">
        <v>49313</v>
      </c>
      <c r="J215" s="163">
        <v>0</v>
      </c>
      <c r="K215" s="163">
        <v>164640</v>
      </c>
      <c r="M215" s="163">
        <v>16762</v>
      </c>
      <c r="N215" s="163">
        <v>32644</v>
      </c>
      <c r="O215" s="163">
        <v>0</v>
      </c>
      <c r="P215" s="163">
        <v>49406</v>
      </c>
    </row>
    <row r="216" spans="1:16">
      <c r="A216" s="162" t="s">
        <v>486</v>
      </c>
      <c r="B216" s="162" t="s">
        <v>483</v>
      </c>
      <c r="C216" s="163">
        <v>300046</v>
      </c>
      <c r="D216" s="163">
        <v>0</v>
      </c>
      <c r="E216" s="163">
        <v>0</v>
      </c>
      <c r="F216" s="163">
        <v>300046</v>
      </c>
      <c r="H216" s="163">
        <v>314546</v>
      </c>
      <c r="I216" s="163">
        <v>0</v>
      </c>
      <c r="J216" s="163">
        <v>0</v>
      </c>
      <c r="K216" s="163">
        <v>314546</v>
      </c>
      <c r="M216" s="163">
        <v>432895</v>
      </c>
      <c r="N216" s="163">
        <v>0</v>
      </c>
      <c r="O216" s="163">
        <v>0</v>
      </c>
      <c r="P216" s="163">
        <v>432895</v>
      </c>
    </row>
    <row r="217" spans="1:16">
      <c r="A217" s="162" t="s">
        <v>681</v>
      </c>
      <c r="B217" s="162" t="s">
        <v>675</v>
      </c>
      <c r="C217" s="163">
        <v>0</v>
      </c>
      <c r="D217" s="163">
        <v>0</v>
      </c>
      <c r="E217" s="163">
        <v>0</v>
      </c>
      <c r="F217" s="163">
        <v>0</v>
      </c>
      <c r="H217" s="163">
        <v>0</v>
      </c>
      <c r="I217" s="163">
        <v>0</v>
      </c>
      <c r="J217" s="163">
        <v>0</v>
      </c>
      <c r="K217" s="163">
        <v>0</v>
      </c>
      <c r="M217" s="163">
        <v>0</v>
      </c>
      <c r="N217" s="163">
        <v>0</v>
      </c>
      <c r="O217" s="163">
        <v>0</v>
      </c>
      <c r="P217" s="163">
        <v>0</v>
      </c>
    </row>
    <row r="218" spans="1:16">
      <c r="A218" s="222" t="s">
        <v>532</v>
      </c>
      <c r="B218" s="222" t="s">
        <v>491</v>
      </c>
      <c r="C218" s="227">
        <v>1524449</v>
      </c>
      <c r="D218" s="227">
        <v>121496</v>
      </c>
      <c r="E218" s="227">
        <v>-41829</v>
      </c>
      <c r="F218" s="227">
        <v>1604116</v>
      </c>
      <c r="H218" s="227">
        <v>1509320</v>
      </c>
      <c r="I218" s="227">
        <v>130116</v>
      </c>
      <c r="J218" s="227">
        <v>-42333</v>
      </c>
      <c r="K218" s="227">
        <v>1597103</v>
      </c>
      <c r="M218" s="227">
        <v>1326078</v>
      </c>
      <c r="N218" s="227">
        <v>117035</v>
      </c>
      <c r="O218" s="227">
        <v>-39005</v>
      </c>
      <c r="P218" s="227">
        <v>1404108</v>
      </c>
    </row>
    <row r="219" spans="1:16">
      <c r="A219" s="158"/>
    </row>
    <row r="220" spans="1:16">
      <c r="A220" s="133"/>
      <c r="B220" s="133"/>
      <c r="C220" s="312">
        <v>44104</v>
      </c>
      <c r="D220" s="313"/>
      <c r="E220" s="313"/>
      <c r="F220" s="314"/>
      <c r="H220" s="312">
        <v>44012</v>
      </c>
      <c r="I220" s="313"/>
      <c r="J220" s="313"/>
      <c r="K220" s="314"/>
      <c r="M220" s="312" t="s">
        <v>767</v>
      </c>
      <c r="N220" s="313"/>
      <c r="O220" s="313"/>
      <c r="P220" s="314"/>
    </row>
    <row r="221" spans="1:16" ht="48">
      <c r="A221" s="319" t="s">
        <v>229</v>
      </c>
      <c r="B221" s="319" t="s">
        <v>48</v>
      </c>
      <c r="C221" s="321" t="s">
        <v>413</v>
      </c>
      <c r="D221" s="321" t="s">
        <v>414</v>
      </c>
      <c r="E221" s="235" t="s">
        <v>120</v>
      </c>
      <c r="F221" s="235" t="s">
        <v>121</v>
      </c>
      <c r="H221" s="321" t="s">
        <v>413</v>
      </c>
      <c r="I221" s="321" t="s">
        <v>414</v>
      </c>
      <c r="J221" s="235" t="s">
        <v>120</v>
      </c>
      <c r="K221" s="235" t="s">
        <v>121</v>
      </c>
      <c r="M221" s="321" t="s">
        <v>413</v>
      </c>
      <c r="N221" s="321" t="s">
        <v>414</v>
      </c>
      <c r="O221" s="235" t="s">
        <v>120</v>
      </c>
      <c r="P221" s="235" t="s">
        <v>121</v>
      </c>
    </row>
    <row r="222" spans="1:16" ht="60">
      <c r="A222" s="320"/>
      <c r="B222" s="320"/>
      <c r="C222" s="322"/>
      <c r="D222" s="322"/>
      <c r="E222" s="235" t="s">
        <v>586</v>
      </c>
      <c r="F222" s="235" t="s">
        <v>285</v>
      </c>
      <c r="H222" s="322"/>
      <c r="I222" s="322"/>
      <c r="J222" s="235" t="s">
        <v>586</v>
      </c>
      <c r="K222" s="235" t="s">
        <v>285</v>
      </c>
      <c r="M222" s="322"/>
      <c r="N222" s="322"/>
      <c r="O222" s="235" t="s">
        <v>586</v>
      </c>
      <c r="P222" s="235" t="s">
        <v>285</v>
      </c>
    </row>
    <row r="223" spans="1:16">
      <c r="A223" s="172" t="s">
        <v>533</v>
      </c>
      <c r="B223" s="222" t="s">
        <v>518</v>
      </c>
      <c r="C223" s="227">
        <v>1048234</v>
      </c>
      <c r="D223" s="227">
        <v>47915</v>
      </c>
      <c r="E223" s="227">
        <v>-14691</v>
      </c>
      <c r="F223" s="227">
        <v>1081458</v>
      </c>
      <c r="H223" s="227">
        <v>1227634</v>
      </c>
      <c r="I223" s="227">
        <v>47785</v>
      </c>
      <c r="J223" s="227">
        <v>-14700</v>
      </c>
      <c r="K223" s="227">
        <v>1260719</v>
      </c>
      <c r="M223" s="227">
        <v>1078159</v>
      </c>
      <c r="N223" s="227">
        <v>42198</v>
      </c>
      <c r="O223" s="227">
        <v>-14706</v>
      </c>
      <c r="P223" s="227">
        <v>1105651</v>
      </c>
    </row>
    <row r="224" spans="1:16">
      <c r="A224" s="172" t="s">
        <v>690</v>
      </c>
      <c r="B224" s="222" t="s">
        <v>50</v>
      </c>
      <c r="C224" s="227">
        <v>1048234</v>
      </c>
      <c r="D224" s="227">
        <v>47915</v>
      </c>
      <c r="E224" s="227">
        <v>-14691</v>
      </c>
      <c r="F224" s="227">
        <v>1081458</v>
      </c>
      <c r="H224" s="227">
        <v>1227634</v>
      </c>
      <c r="I224" s="227">
        <v>47785</v>
      </c>
      <c r="J224" s="227">
        <v>-14700</v>
      </c>
      <c r="K224" s="227">
        <v>1260719</v>
      </c>
      <c r="M224" s="227">
        <v>1078159</v>
      </c>
      <c r="N224" s="227">
        <v>42198</v>
      </c>
      <c r="O224" s="227">
        <v>-14706</v>
      </c>
      <c r="P224" s="227">
        <v>1105651</v>
      </c>
    </row>
    <row r="225" spans="1:23">
      <c r="A225" s="173" t="s">
        <v>206</v>
      </c>
      <c r="B225" s="162" t="s">
        <v>51</v>
      </c>
      <c r="C225" s="163">
        <v>96120</v>
      </c>
      <c r="D225" s="163">
        <v>136</v>
      </c>
      <c r="E225" s="163">
        <v>-136</v>
      </c>
      <c r="F225" s="163">
        <v>96120</v>
      </c>
      <c r="H225" s="163">
        <v>96120</v>
      </c>
      <c r="I225" s="163">
        <v>136</v>
      </c>
      <c r="J225" s="163">
        <v>-136</v>
      </c>
      <c r="K225" s="163">
        <v>96120</v>
      </c>
      <c r="M225" s="163">
        <v>96120</v>
      </c>
      <c r="N225" s="163">
        <v>136</v>
      </c>
      <c r="O225" s="163">
        <v>-136</v>
      </c>
      <c r="P225" s="163">
        <v>96120</v>
      </c>
    </row>
    <row r="226" spans="1:23">
      <c r="A226" s="173" t="s">
        <v>470</v>
      </c>
      <c r="B226" s="162" t="s">
        <v>469</v>
      </c>
      <c r="C226" s="163">
        <v>689021</v>
      </c>
      <c r="D226" s="163">
        <v>41230</v>
      </c>
      <c r="E226" s="163">
        <v>-5515</v>
      </c>
      <c r="F226" s="163">
        <v>724736</v>
      </c>
      <c r="H226" s="163">
        <v>748497</v>
      </c>
      <c r="I226" s="163">
        <v>41128</v>
      </c>
      <c r="J226" s="163">
        <v>-5515</v>
      </c>
      <c r="K226" s="163">
        <v>784110</v>
      </c>
      <c r="M226" s="163">
        <v>748323</v>
      </c>
      <c r="N226" s="163">
        <v>38143</v>
      </c>
      <c r="O226" s="163">
        <v>-5515</v>
      </c>
      <c r="P226" s="163">
        <v>780951</v>
      </c>
    </row>
    <row r="227" spans="1:23">
      <c r="A227" s="173" t="s">
        <v>209</v>
      </c>
      <c r="B227" s="162" t="s">
        <v>54</v>
      </c>
      <c r="C227" s="163">
        <v>92554</v>
      </c>
      <c r="D227" s="163">
        <v>911</v>
      </c>
      <c r="E227" s="163">
        <v>-1013</v>
      </c>
      <c r="F227" s="163">
        <v>92452</v>
      </c>
      <c r="H227" s="163">
        <v>62678</v>
      </c>
      <c r="I227" s="163">
        <v>1013</v>
      </c>
      <c r="J227" s="163">
        <v>-1013</v>
      </c>
      <c r="K227" s="163">
        <v>62678</v>
      </c>
      <c r="M227" s="163">
        <v>54657</v>
      </c>
      <c r="N227" s="163">
        <v>999</v>
      </c>
      <c r="O227" s="163">
        <v>-999</v>
      </c>
      <c r="P227" s="163">
        <v>54657</v>
      </c>
    </row>
    <row r="228" spans="1:23">
      <c r="A228" s="173" t="s">
        <v>210</v>
      </c>
      <c r="B228" s="162" t="s">
        <v>55</v>
      </c>
      <c r="C228" s="163">
        <v>21</v>
      </c>
      <c r="D228" s="163">
        <v>-65</v>
      </c>
      <c r="E228" s="163">
        <v>1014</v>
      </c>
      <c r="F228" s="163">
        <v>970</v>
      </c>
      <c r="H228" s="163">
        <v>239</v>
      </c>
      <c r="I228" s="163">
        <v>-65</v>
      </c>
      <c r="J228" s="163">
        <v>1014</v>
      </c>
      <c r="K228" s="163">
        <v>1188</v>
      </c>
      <c r="M228" s="163">
        <v>-51</v>
      </c>
      <c r="N228" s="163">
        <v>-65</v>
      </c>
      <c r="O228" s="163">
        <v>1014</v>
      </c>
      <c r="P228" s="163">
        <v>898</v>
      </c>
    </row>
    <row r="229" spans="1:23">
      <c r="A229" s="173" t="s">
        <v>211</v>
      </c>
      <c r="B229" s="162" t="s">
        <v>56</v>
      </c>
      <c r="C229" s="163">
        <v>6111</v>
      </c>
      <c r="D229" s="163">
        <v>0</v>
      </c>
      <c r="E229" s="163">
        <v>-9070</v>
      </c>
      <c r="F229" s="163">
        <v>-2959</v>
      </c>
      <c r="H229" s="163">
        <v>178936</v>
      </c>
      <c r="I229" s="163">
        <v>0</v>
      </c>
      <c r="J229" s="163">
        <v>-9070</v>
      </c>
      <c r="K229" s="163">
        <v>169866</v>
      </c>
      <c r="M229" s="163">
        <v>6763</v>
      </c>
      <c r="N229" s="163">
        <v>2</v>
      </c>
      <c r="O229" s="163">
        <v>-9055</v>
      </c>
      <c r="P229" s="163">
        <v>-2290</v>
      </c>
    </row>
    <row r="230" spans="1:23">
      <c r="A230" s="173" t="s">
        <v>212</v>
      </c>
      <c r="B230" s="162" t="s">
        <v>57</v>
      </c>
      <c r="C230" s="163">
        <v>164407</v>
      </c>
      <c r="D230" s="163">
        <v>5703</v>
      </c>
      <c r="E230" s="163">
        <v>29</v>
      </c>
      <c r="F230" s="163">
        <v>170139</v>
      </c>
      <c r="H230" s="163">
        <v>141164</v>
      </c>
      <c r="I230" s="163">
        <v>5573</v>
      </c>
      <c r="J230" s="163">
        <v>20</v>
      </c>
      <c r="K230" s="163">
        <v>146757</v>
      </c>
      <c r="M230" s="163">
        <v>172347</v>
      </c>
      <c r="N230" s="163">
        <v>2983</v>
      </c>
      <c r="O230" s="163">
        <v>-15</v>
      </c>
      <c r="P230" s="163">
        <v>175315</v>
      </c>
    </row>
    <row r="231" spans="1:23">
      <c r="A231" s="222" t="s">
        <v>535</v>
      </c>
      <c r="B231" s="222" t="s">
        <v>58</v>
      </c>
      <c r="C231" s="227">
        <v>0</v>
      </c>
      <c r="D231" s="227">
        <v>0</v>
      </c>
      <c r="E231" s="227">
        <v>0</v>
      </c>
      <c r="F231" s="227">
        <v>0</v>
      </c>
      <c r="H231" s="227">
        <v>0</v>
      </c>
      <c r="I231" s="227">
        <v>0</v>
      </c>
      <c r="J231" s="227">
        <v>0</v>
      </c>
      <c r="K231" s="227">
        <v>0</v>
      </c>
      <c r="M231" s="227">
        <v>0</v>
      </c>
      <c r="N231" s="227">
        <v>0</v>
      </c>
      <c r="O231" s="227">
        <v>0</v>
      </c>
      <c r="P231" s="227">
        <v>0</v>
      </c>
    </row>
    <row r="232" spans="1:23">
      <c r="A232" s="172" t="s">
        <v>536</v>
      </c>
      <c r="B232" s="222" t="s">
        <v>521</v>
      </c>
      <c r="C232" s="227">
        <v>21566</v>
      </c>
      <c r="D232" s="227">
        <v>3090</v>
      </c>
      <c r="E232" s="227">
        <v>-2087</v>
      </c>
      <c r="F232" s="227">
        <v>22569</v>
      </c>
      <c r="H232" s="227">
        <v>24014</v>
      </c>
      <c r="I232" s="227">
        <v>3198</v>
      </c>
      <c r="J232" s="227">
        <v>-3510</v>
      </c>
      <c r="K232" s="227">
        <v>23702</v>
      </c>
      <c r="M232" s="227">
        <v>26237</v>
      </c>
      <c r="N232" s="227">
        <v>2790</v>
      </c>
      <c r="O232" s="227">
        <v>-3788</v>
      </c>
      <c r="P232" s="227">
        <v>25239</v>
      </c>
    </row>
    <row r="233" spans="1:23" s="198" customFormat="1">
      <c r="A233" s="162" t="s">
        <v>216</v>
      </c>
      <c r="B233" s="199" t="s">
        <v>61</v>
      </c>
      <c r="C233" s="163">
        <v>16607</v>
      </c>
      <c r="D233" s="163">
        <v>1517</v>
      </c>
      <c r="E233" s="163">
        <v>-1517</v>
      </c>
      <c r="F233" s="163">
        <v>16607</v>
      </c>
      <c r="H233" s="163">
        <v>17168</v>
      </c>
      <c r="I233" s="163">
        <v>1672</v>
      </c>
      <c r="J233" s="163">
        <v>-1631</v>
      </c>
      <c r="K233" s="200">
        <v>17209</v>
      </c>
      <c r="L233" s="98"/>
      <c r="M233" s="163">
        <v>17694</v>
      </c>
      <c r="N233" s="163">
        <v>1910</v>
      </c>
      <c r="O233" s="163">
        <v>-1853</v>
      </c>
      <c r="P233" s="200">
        <v>17751</v>
      </c>
    </row>
    <row r="234" spans="1:23" s="198" customFormat="1">
      <c r="A234" s="173" t="s">
        <v>811</v>
      </c>
      <c r="B234" s="199" t="s">
        <v>70</v>
      </c>
      <c r="C234" s="163">
        <v>3233</v>
      </c>
      <c r="D234" s="163">
        <v>0</v>
      </c>
      <c r="E234" s="163">
        <v>0</v>
      </c>
      <c r="F234" s="163">
        <v>3233</v>
      </c>
      <c r="H234" s="163">
        <v>3293</v>
      </c>
      <c r="I234" s="163">
        <v>0</v>
      </c>
      <c r="J234" s="163">
        <v>0</v>
      </c>
      <c r="K234" s="200">
        <v>3293</v>
      </c>
      <c r="L234" s="98"/>
      <c r="M234" s="163">
        <v>3421</v>
      </c>
      <c r="N234" s="163">
        <v>0</v>
      </c>
      <c r="O234" s="163">
        <v>0</v>
      </c>
      <c r="P234" s="200">
        <v>3421</v>
      </c>
    </row>
    <row r="235" spans="1:23" s="198" customFormat="1">
      <c r="A235" s="173" t="s">
        <v>218</v>
      </c>
      <c r="B235" s="199" t="s">
        <v>63</v>
      </c>
      <c r="C235" s="163">
        <v>570</v>
      </c>
      <c r="D235" s="163">
        <v>0</v>
      </c>
      <c r="E235" s="163">
        <v>-570</v>
      </c>
      <c r="F235" s="163">
        <v>0</v>
      </c>
      <c r="H235" s="163">
        <v>2397</v>
      </c>
      <c r="I235" s="163">
        <v>0</v>
      </c>
      <c r="J235" s="163">
        <v>-1879</v>
      </c>
      <c r="K235" s="200">
        <v>518</v>
      </c>
      <c r="L235" s="98"/>
      <c r="M235" s="163">
        <v>4870</v>
      </c>
      <c r="N235" s="163">
        <v>0</v>
      </c>
      <c r="O235" s="163">
        <v>-1935</v>
      </c>
      <c r="P235" s="200">
        <v>2935</v>
      </c>
    </row>
    <row r="236" spans="1:23" s="198" customFormat="1">
      <c r="A236" s="173" t="s">
        <v>219</v>
      </c>
      <c r="B236" s="199" t="s">
        <v>64</v>
      </c>
      <c r="C236" s="163">
        <v>910</v>
      </c>
      <c r="D236" s="163">
        <v>772</v>
      </c>
      <c r="E236" s="163">
        <v>0</v>
      </c>
      <c r="F236" s="163">
        <v>1682</v>
      </c>
      <c r="H236" s="163">
        <v>910</v>
      </c>
      <c r="I236" s="163">
        <v>772</v>
      </c>
      <c r="J236" s="163">
        <v>0</v>
      </c>
      <c r="K236" s="200">
        <v>1682</v>
      </c>
      <c r="L236" s="98"/>
      <c r="M236" s="163">
        <v>6</v>
      </c>
      <c r="N236" s="163">
        <v>358</v>
      </c>
      <c r="O236" s="163">
        <v>0</v>
      </c>
      <c r="P236" s="200">
        <v>364</v>
      </c>
    </row>
    <row r="237" spans="1:23" s="198" customFormat="1">
      <c r="A237" s="173" t="s">
        <v>220</v>
      </c>
      <c r="B237" s="199" t="s">
        <v>65</v>
      </c>
      <c r="C237" s="163">
        <v>246</v>
      </c>
      <c r="D237" s="163">
        <v>9</v>
      </c>
      <c r="E237" s="163">
        <v>0</v>
      </c>
      <c r="F237" s="163">
        <v>255</v>
      </c>
      <c r="H237" s="163">
        <v>246</v>
      </c>
      <c r="I237" s="163">
        <v>9</v>
      </c>
      <c r="J237" s="163">
        <v>0</v>
      </c>
      <c r="K237" s="200">
        <v>255</v>
      </c>
      <c r="L237" s="98"/>
      <c r="M237" s="163">
        <v>246</v>
      </c>
      <c r="N237" s="163">
        <v>9</v>
      </c>
      <c r="O237" s="163">
        <v>0</v>
      </c>
      <c r="P237" s="200">
        <v>255</v>
      </c>
      <c r="Q237" s="98"/>
      <c r="R237" s="98"/>
      <c r="S237" s="98"/>
      <c r="T237" s="98"/>
      <c r="U237" s="98"/>
      <c r="V237" s="98"/>
      <c r="W237" s="98"/>
    </row>
    <row r="238" spans="1:23" s="198" customFormat="1">
      <c r="A238" s="173" t="s">
        <v>539</v>
      </c>
      <c r="B238" s="199" t="s">
        <v>66</v>
      </c>
      <c r="C238" s="163">
        <v>0</v>
      </c>
      <c r="D238" s="163">
        <v>792</v>
      </c>
      <c r="E238" s="163">
        <v>0</v>
      </c>
      <c r="F238" s="200">
        <v>792</v>
      </c>
      <c r="H238" s="163">
        <v>0</v>
      </c>
      <c r="I238" s="163">
        <v>745</v>
      </c>
      <c r="J238" s="163">
        <v>0</v>
      </c>
      <c r="K238" s="200">
        <v>745</v>
      </c>
      <c r="L238" s="98"/>
      <c r="M238" s="163">
        <v>0</v>
      </c>
      <c r="N238" s="163">
        <v>513</v>
      </c>
      <c r="O238" s="163">
        <v>0</v>
      </c>
      <c r="P238" s="200">
        <v>513</v>
      </c>
      <c r="Q238" s="98"/>
      <c r="R238" s="98"/>
      <c r="S238" s="98"/>
      <c r="T238" s="98"/>
      <c r="U238" s="98"/>
      <c r="V238" s="98"/>
      <c r="W238" s="98"/>
    </row>
    <row r="239" spans="1:23">
      <c r="A239" s="172" t="s">
        <v>537</v>
      </c>
      <c r="B239" s="222" t="s">
        <v>523</v>
      </c>
      <c r="C239" s="227">
        <v>454649</v>
      </c>
      <c r="D239" s="227">
        <v>70491</v>
      </c>
      <c r="E239" s="227">
        <v>-25051</v>
      </c>
      <c r="F239" s="227">
        <v>500089</v>
      </c>
      <c r="H239" s="227">
        <v>257672</v>
      </c>
      <c r="I239" s="227">
        <v>79133</v>
      </c>
      <c r="J239" s="227">
        <v>-24123</v>
      </c>
      <c r="K239" s="227">
        <v>312682</v>
      </c>
      <c r="M239" s="227">
        <v>221682</v>
      </c>
      <c r="N239" s="227">
        <v>72047</v>
      </c>
      <c r="O239" s="227">
        <v>-20511</v>
      </c>
      <c r="P239" s="227">
        <v>273218</v>
      </c>
    </row>
    <row r="240" spans="1:23">
      <c r="A240" s="173" t="s">
        <v>215</v>
      </c>
      <c r="B240" s="162" t="s">
        <v>60</v>
      </c>
      <c r="C240" s="163">
        <v>0</v>
      </c>
      <c r="D240" s="163">
        <v>0</v>
      </c>
      <c r="E240" s="163">
        <v>0</v>
      </c>
      <c r="F240" s="163">
        <v>0</v>
      </c>
      <c r="H240" s="163">
        <v>0</v>
      </c>
      <c r="I240" s="163">
        <v>0</v>
      </c>
      <c r="J240" s="163">
        <v>0</v>
      </c>
      <c r="K240" s="163">
        <v>0</v>
      </c>
      <c r="M240" s="163">
        <v>0</v>
      </c>
      <c r="N240" s="163">
        <v>0</v>
      </c>
      <c r="O240" s="163">
        <v>0</v>
      </c>
      <c r="P240" s="163">
        <v>0</v>
      </c>
    </row>
    <row r="241" spans="1:16">
      <c r="A241" s="173" t="s">
        <v>216</v>
      </c>
      <c r="B241" s="162" t="s">
        <v>61</v>
      </c>
      <c r="C241" s="163">
        <v>2846</v>
      </c>
      <c r="D241" s="163">
        <v>510</v>
      </c>
      <c r="E241" s="163">
        <v>-445</v>
      </c>
      <c r="F241" s="163">
        <v>2911</v>
      </c>
      <c r="H241" s="163">
        <v>2324</v>
      </c>
      <c r="I241" s="163">
        <v>471</v>
      </c>
      <c r="J241" s="163">
        <v>-439</v>
      </c>
      <c r="K241" s="163">
        <v>2356</v>
      </c>
      <c r="M241" s="163">
        <v>2123</v>
      </c>
      <c r="N241" s="163">
        <v>460</v>
      </c>
      <c r="O241" s="163">
        <v>-429</v>
      </c>
      <c r="P241" s="163">
        <v>2154</v>
      </c>
    </row>
    <row r="242" spans="1:16">
      <c r="A242" s="173" t="s">
        <v>223</v>
      </c>
      <c r="B242" s="162" t="s">
        <v>68</v>
      </c>
      <c r="C242" s="163">
        <v>21575</v>
      </c>
      <c r="D242" s="163">
        <v>27364</v>
      </c>
      <c r="E242" s="163">
        <v>-2165</v>
      </c>
      <c r="F242" s="163">
        <v>46774</v>
      </c>
      <c r="H242" s="163">
        <v>20290</v>
      </c>
      <c r="I242" s="163">
        <v>37512</v>
      </c>
      <c r="J242" s="163">
        <v>-3100</v>
      </c>
      <c r="K242" s="163">
        <v>54702</v>
      </c>
      <c r="M242" s="163">
        <v>25764</v>
      </c>
      <c r="N242" s="163">
        <v>37493</v>
      </c>
      <c r="O242" s="163">
        <v>-3391</v>
      </c>
      <c r="P242" s="163">
        <v>59866</v>
      </c>
    </row>
    <row r="243" spans="1:16">
      <c r="A243" s="173" t="s">
        <v>538</v>
      </c>
      <c r="B243" s="162" t="s">
        <v>69</v>
      </c>
      <c r="C243" s="163">
        <v>8045</v>
      </c>
      <c r="D243" s="163">
        <v>842</v>
      </c>
      <c r="E243" s="163">
        <v>0</v>
      </c>
      <c r="F243" s="163">
        <v>8887</v>
      </c>
      <c r="H243" s="163">
        <v>184</v>
      </c>
      <c r="I243" s="163">
        <v>838</v>
      </c>
      <c r="J243" s="163">
        <v>0</v>
      </c>
      <c r="K243" s="163">
        <v>1022</v>
      </c>
      <c r="M243" s="163">
        <v>118</v>
      </c>
      <c r="N243" s="163">
        <v>0</v>
      </c>
      <c r="O243" s="163">
        <v>0</v>
      </c>
      <c r="P243" s="163">
        <v>118</v>
      </c>
    </row>
    <row r="244" spans="1:16">
      <c r="A244" s="173" t="s">
        <v>225</v>
      </c>
      <c r="B244" s="162" t="s">
        <v>70</v>
      </c>
      <c r="C244" s="163">
        <v>117937</v>
      </c>
      <c r="D244" s="163">
        <v>6051</v>
      </c>
      <c r="E244" s="163">
        <v>-1680</v>
      </c>
      <c r="F244" s="163">
        <v>122308</v>
      </c>
      <c r="H244" s="163">
        <v>11155</v>
      </c>
      <c r="I244" s="163">
        <v>9989</v>
      </c>
      <c r="J244" s="163">
        <v>-3420</v>
      </c>
      <c r="K244" s="163">
        <v>17724</v>
      </c>
      <c r="M244" s="163">
        <v>5071</v>
      </c>
      <c r="N244" s="163">
        <v>10107</v>
      </c>
      <c r="O244" s="163">
        <v>-4137</v>
      </c>
      <c r="P244" s="163">
        <v>11041</v>
      </c>
    </row>
    <row r="245" spans="1:16">
      <c r="A245" s="173" t="s">
        <v>219</v>
      </c>
      <c r="B245" s="162" t="s">
        <v>64</v>
      </c>
      <c r="C245" s="163">
        <v>271620</v>
      </c>
      <c r="D245" s="163">
        <v>33541</v>
      </c>
      <c r="E245" s="163">
        <v>-20691</v>
      </c>
      <c r="F245" s="163">
        <v>284470</v>
      </c>
      <c r="H245" s="163">
        <v>195633</v>
      </c>
      <c r="I245" s="163">
        <v>28259</v>
      </c>
      <c r="J245" s="163">
        <v>-17107</v>
      </c>
      <c r="K245" s="163">
        <v>206785</v>
      </c>
      <c r="M245" s="163">
        <v>152750</v>
      </c>
      <c r="N245" s="163">
        <v>21168</v>
      </c>
      <c r="O245" s="163">
        <v>-12554</v>
      </c>
      <c r="P245" s="163">
        <v>161364</v>
      </c>
    </row>
    <row r="246" spans="1:16">
      <c r="A246" s="173" t="s">
        <v>220</v>
      </c>
      <c r="B246" s="162" t="s">
        <v>65</v>
      </c>
      <c r="C246" s="163">
        <v>2</v>
      </c>
      <c r="D246" s="163">
        <v>0</v>
      </c>
      <c r="E246" s="163">
        <v>0</v>
      </c>
      <c r="F246" s="163">
        <v>2</v>
      </c>
      <c r="H246" s="163">
        <v>2</v>
      </c>
      <c r="I246" s="163">
        <v>0</v>
      </c>
      <c r="J246" s="163">
        <v>0</v>
      </c>
      <c r="K246" s="163">
        <v>2</v>
      </c>
      <c r="M246" s="163">
        <v>2</v>
      </c>
      <c r="N246" s="163">
        <v>0</v>
      </c>
      <c r="O246" s="163">
        <v>0</v>
      </c>
      <c r="P246" s="163">
        <v>2</v>
      </c>
    </row>
    <row r="247" spans="1:16">
      <c r="A247" s="173" t="s">
        <v>539</v>
      </c>
      <c r="B247" s="162" t="s">
        <v>66</v>
      </c>
      <c r="C247" s="163">
        <v>32624</v>
      </c>
      <c r="D247" s="163">
        <v>2183</v>
      </c>
      <c r="E247" s="163">
        <v>-70</v>
      </c>
      <c r="F247" s="163">
        <v>34737</v>
      </c>
      <c r="H247" s="163">
        <v>28084</v>
      </c>
      <c r="I247" s="163">
        <v>2064</v>
      </c>
      <c r="J247" s="163">
        <v>-57</v>
      </c>
      <c r="K247" s="163">
        <v>30091</v>
      </c>
      <c r="M247" s="163">
        <v>35854</v>
      </c>
      <c r="N247" s="163">
        <v>2819</v>
      </c>
      <c r="O247" s="163">
        <v>0</v>
      </c>
      <c r="P247" s="163">
        <v>38673</v>
      </c>
    </row>
    <row r="248" spans="1:16">
      <c r="A248" s="172" t="s">
        <v>540</v>
      </c>
      <c r="B248" s="222" t="s">
        <v>525</v>
      </c>
      <c r="C248" s="227">
        <v>1524449</v>
      </c>
      <c r="D248" s="227">
        <v>121496</v>
      </c>
      <c r="E248" s="227">
        <v>-41829</v>
      </c>
      <c r="F248" s="227">
        <v>1604116</v>
      </c>
      <c r="H248" s="227">
        <v>1509320</v>
      </c>
      <c r="I248" s="227">
        <v>130116</v>
      </c>
      <c r="J248" s="227">
        <v>-42333</v>
      </c>
      <c r="K248" s="227">
        <v>1597103</v>
      </c>
      <c r="M248" s="227">
        <v>1326078</v>
      </c>
      <c r="N248" s="227">
        <v>117035</v>
      </c>
      <c r="O248" s="227">
        <v>-39005</v>
      </c>
      <c r="P248" s="227">
        <v>1404108</v>
      </c>
    </row>
    <row r="249" spans="1:16">
      <c r="A249" s="158" t="s">
        <v>541</v>
      </c>
    </row>
    <row r="256" spans="1:16">
      <c r="A256" s="98"/>
      <c r="B256" s="98"/>
    </row>
    <row r="257" s="98" customFormat="1"/>
    <row r="258" s="98" customFormat="1"/>
    <row r="259" s="98" customFormat="1"/>
    <row r="260" s="98" customFormat="1"/>
    <row r="261" s="98" customFormat="1"/>
    <row r="262" s="98" customFormat="1"/>
    <row r="263" s="98" customFormat="1"/>
    <row r="264" s="98" customFormat="1"/>
    <row r="265" s="98" customFormat="1"/>
    <row r="266" s="98" customFormat="1"/>
    <row r="267" s="98" customFormat="1"/>
    <row r="268" s="98" customFormat="1"/>
    <row r="269" s="98" customFormat="1"/>
    <row r="270" s="98" customFormat="1"/>
    <row r="271" s="98" customFormat="1"/>
    <row r="272" s="98" customFormat="1"/>
    <row r="273" s="98" customFormat="1"/>
    <row r="274" s="98" customFormat="1"/>
    <row r="275" s="98" customFormat="1"/>
    <row r="276" s="98" customFormat="1"/>
    <row r="277" s="98" customFormat="1"/>
    <row r="278" s="98" customFormat="1"/>
    <row r="279" s="98" customFormat="1"/>
    <row r="280" s="98" customFormat="1"/>
    <row r="281" s="98" customFormat="1"/>
    <row r="282" s="98" customFormat="1"/>
    <row r="283" s="98" customFormat="1"/>
    <row r="288" s="98" customFormat="1"/>
    <row r="289" s="98" customFormat="1"/>
    <row r="290" s="98" customFormat="1"/>
    <row r="291" s="98" customFormat="1"/>
    <row r="292" s="98" customFormat="1"/>
    <row r="293" s="98" customFormat="1"/>
    <row r="349" spans="18:18">
      <c r="R349" s="98">
        <v>1.42</v>
      </c>
    </row>
  </sheetData>
  <mergeCells count="40">
    <mergeCell ref="H120:I120"/>
    <mergeCell ref="H130:I130"/>
    <mergeCell ref="H132:I132"/>
    <mergeCell ref="H155:I155"/>
    <mergeCell ref="C165:F165"/>
    <mergeCell ref="H165:K165"/>
    <mergeCell ref="M165:P165"/>
    <mergeCell ref="R165:U165"/>
    <mergeCell ref="A166:A167"/>
    <mergeCell ref="B166:B167"/>
    <mergeCell ref="C166:C167"/>
    <mergeCell ref="D166:D167"/>
    <mergeCell ref="H166:H167"/>
    <mergeCell ref="I166:I167"/>
    <mergeCell ref="M166:M167"/>
    <mergeCell ref="N166:N167"/>
    <mergeCell ref="R166:R167"/>
    <mergeCell ref="S166:S167"/>
    <mergeCell ref="C192:F192"/>
    <mergeCell ref="H192:K192"/>
    <mergeCell ref="M192:P192"/>
    <mergeCell ref="A193:A194"/>
    <mergeCell ref="B193:B194"/>
    <mergeCell ref="C193:C194"/>
    <mergeCell ref="D193:D194"/>
    <mergeCell ref="H193:H194"/>
    <mergeCell ref="M193:M194"/>
    <mergeCell ref="N193:N194"/>
    <mergeCell ref="I193:I194"/>
    <mergeCell ref="C220:F220"/>
    <mergeCell ref="H220:K220"/>
    <mergeCell ref="M220:P220"/>
    <mergeCell ref="A221:A222"/>
    <mergeCell ref="B221:B222"/>
    <mergeCell ref="C221:C222"/>
    <mergeCell ref="D221:D222"/>
    <mergeCell ref="H221:H222"/>
    <mergeCell ref="I221:I222"/>
    <mergeCell ref="M221:M222"/>
    <mergeCell ref="N221:N222"/>
  </mergeCells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65D6B5-AA64-4493-A65F-4F6CB5F78F72}">
  <sheetPr>
    <tabColor rgb="FF92D050"/>
  </sheetPr>
  <dimension ref="A1:Y345"/>
  <sheetViews>
    <sheetView workbookViewId="0"/>
  </sheetViews>
  <sheetFormatPr defaultColWidth="8.19921875" defaultRowHeight="13.8"/>
  <cols>
    <col min="1" max="1" width="50.19921875" style="139" customWidth="1"/>
    <col min="2" max="2" width="50" style="139" customWidth="1"/>
    <col min="3" max="6" width="12.19921875" style="98" customWidth="1"/>
    <col min="7" max="7" width="4.69921875" style="98" customWidth="1"/>
    <col min="8" max="11" width="12.19921875" style="98" customWidth="1"/>
    <col min="12" max="12" width="4.69921875" style="98" customWidth="1"/>
    <col min="13" max="16" width="12.19921875" style="98" customWidth="1"/>
    <col min="17" max="17" width="4.69921875" style="98" customWidth="1"/>
    <col min="18" max="21" width="12.19921875" style="98" customWidth="1"/>
    <col min="22" max="16384" width="8.19921875" style="98"/>
  </cols>
  <sheetData>
    <row r="1" spans="1:4">
      <c r="A1" s="138" t="s">
        <v>772</v>
      </c>
    </row>
    <row r="2" spans="1:4">
      <c r="A2" s="138" t="s">
        <v>783</v>
      </c>
    </row>
    <row r="3" spans="1:4">
      <c r="A3" s="138"/>
    </row>
    <row r="4" spans="1:4">
      <c r="A4" s="138"/>
    </row>
    <row r="5" spans="1:4" ht="24">
      <c r="A5" s="133" t="s">
        <v>758</v>
      </c>
      <c r="B5" s="134" t="s">
        <v>432</v>
      </c>
    </row>
    <row r="6" spans="1:4" ht="20.399999999999999">
      <c r="A6" s="224" t="s">
        <v>404</v>
      </c>
      <c r="B6" s="224" t="s">
        <v>405</v>
      </c>
      <c r="C6" s="214" t="s">
        <v>773</v>
      </c>
      <c r="D6" s="214" t="s">
        <v>724</v>
      </c>
    </row>
    <row r="7" spans="1:4">
      <c r="A7" s="215" t="s">
        <v>151</v>
      </c>
      <c r="B7" s="215" t="s">
        <v>0</v>
      </c>
      <c r="C7" s="216">
        <v>363998</v>
      </c>
      <c r="D7" s="216">
        <v>215102</v>
      </c>
    </row>
    <row r="8" spans="1:4">
      <c r="A8" s="217" t="s">
        <v>152</v>
      </c>
      <c r="B8" s="217" t="s">
        <v>1</v>
      </c>
      <c r="C8" s="184">
        <v>237665</v>
      </c>
      <c r="D8" s="184">
        <v>109775</v>
      </c>
    </row>
    <row r="9" spans="1:4">
      <c r="A9" s="217" t="s">
        <v>153</v>
      </c>
      <c r="B9" s="217" t="s">
        <v>2</v>
      </c>
      <c r="C9" s="184">
        <v>774</v>
      </c>
      <c r="D9" s="184">
        <v>31859</v>
      </c>
    </row>
    <row r="10" spans="1:4">
      <c r="A10" s="217" t="s">
        <v>154</v>
      </c>
      <c r="B10" s="217" t="s">
        <v>492</v>
      </c>
      <c r="C10" s="184">
        <v>125559</v>
      </c>
      <c r="D10" s="184">
        <v>73468</v>
      </c>
    </row>
    <row r="11" spans="1:4">
      <c r="A11" s="215" t="s">
        <v>631</v>
      </c>
      <c r="B11" s="215" t="s">
        <v>630</v>
      </c>
      <c r="C11" s="216">
        <v>107402</v>
      </c>
      <c r="D11" s="216">
        <v>66619</v>
      </c>
    </row>
    <row r="12" spans="1:4">
      <c r="A12" s="217" t="s">
        <v>156</v>
      </c>
      <c r="B12" s="217" t="s">
        <v>494</v>
      </c>
      <c r="C12" s="184">
        <v>14980</v>
      </c>
      <c r="D12" s="184">
        <v>15064</v>
      </c>
    </row>
    <row r="13" spans="1:4">
      <c r="A13" s="217" t="s">
        <v>687</v>
      </c>
      <c r="B13" s="217" t="s">
        <v>495</v>
      </c>
      <c r="C13" s="184">
        <v>92422</v>
      </c>
      <c r="D13" s="184">
        <v>51555</v>
      </c>
    </row>
    <row r="14" spans="1:4">
      <c r="A14" s="218" t="s">
        <v>158</v>
      </c>
      <c r="B14" s="218" t="s">
        <v>735</v>
      </c>
      <c r="C14" s="216">
        <v>256596</v>
      </c>
      <c r="D14" s="216">
        <v>148483</v>
      </c>
    </row>
    <row r="15" spans="1:4">
      <c r="A15" s="162" t="s">
        <v>160</v>
      </c>
      <c r="B15" s="162" t="s">
        <v>9</v>
      </c>
      <c r="C15" s="184">
        <v>72147</v>
      </c>
      <c r="D15" s="184">
        <v>55171</v>
      </c>
    </row>
    <row r="16" spans="1:4">
      <c r="A16" s="162" t="s">
        <v>161</v>
      </c>
      <c r="B16" s="162" t="s">
        <v>10</v>
      </c>
      <c r="C16" s="184">
        <v>25860</v>
      </c>
      <c r="D16" s="184">
        <v>34390</v>
      </c>
    </row>
    <row r="17" spans="1:4">
      <c r="A17" s="162" t="s">
        <v>159</v>
      </c>
      <c r="B17" s="162" t="s">
        <v>8</v>
      </c>
      <c r="C17" s="184">
        <v>4015</v>
      </c>
      <c r="D17" s="184">
        <v>1872</v>
      </c>
    </row>
    <row r="18" spans="1:4">
      <c r="A18" s="162" t="s">
        <v>162</v>
      </c>
      <c r="B18" s="162" t="s">
        <v>11</v>
      </c>
      <c r="C18" s="184">
        <v>6445</v>
      </c>
      <c r="D18" s="184">
        <v>930</v>
      </c>
    </row>
    <row r="19" spans="1:4">
      <c r="A19" s="162" t="s">
        <v>688</v>
      </c>
      <c r="B19" s="162" t="s">
        <v>639</v>
      </c>
      <c r="C19" s="184">
        <v>-75</v>
      </c>
      <c r="D19" s="184">
        <v>21</v>
      </c>
    </row>
    <row r="20" spans="1:4">
      <c r="A20" s="218" t="s">
        <v>163</v>
      </c>
      <c r="B20" s="218" t="s">
        <v>736</v>
      </c>
      <c r="C20" s="216">
        <v>156084</v>
      </c>
      <c r="D20" s="216">
        <v>59885</v>
      </c>
    </row>
    <row r="21" spans="1:4">
      <c r="A21" s="162" t="s">
        <v>164</v>
      </c>
      <c r="B21" s="162" t="s">
        <v>13</v>
      </c>
      <c r="C21" s="184">
        <v>9530</v>
      </c>
      <c r="D21" s="184">
        <v>5201</v>
      </c>
    </row>
    <row r="22" spans="1:4">
      <c r="A22" s="162" t="s">
        <v>165</v>
      </c>
      <c r="B22" s="162" t="s">
        <v>14</v>
      </c>
      <c r="C22" s="184">
        <v>4765</v>
      </c>
      <c r="D22" s="184">
        <v>846</v>
      </c>
    </row>
    <row r="23" spans="1:4">
      <c r="A23" s="218" t="s">
        <v>503</v>
      </c>
      <c r="B23" s="218" t="s">
        <v>737</v>
      </c>
      <c r="C23" s="216">
        <v>160849</v>
      </c>
      <c r="D23" s="216">
        <v>64240</v>
      </c>
    </row>
    <row r="24" spans="1:4">
      <c r="A24" s="162" t="s">
        <v>168</v>
      </c>
      <c r="B24" s="162" t="s">
        <v>17</v>
      </c>
      <c r="C24" s="184">
        <v>14092</v>
      </c>
      <c r="D24" s="184">
        <v>12700</v>
      </c>
    </row>
    <row r="25" spans="1:4">
      <c r="A25" s="145"/>
      <c r="B25" s="145"/>
      <c r="C25" s="142"/>
      <c r="D25" s="142"/>
    </row>
    <row r="26" spans="1:4">
      <c r="A26" s="218" t="s">
        <v>232</v>
      </c>
      <c r="B26" s="218" t="s">
        <v>738</v>
      </c>
      <c r="C26" s="216">
        <v>146757</v>
      </c>
      <c r="D26" s="216">
        <v>51540</v>
      </c>
    </row>
    <row r="27" spans="1:4">
      <c r="A27" s="162"/>
      <c r="B27" s="162"/>
      <c r="C27" s="184"/>
      <c r="D27" s="184"/>
    </row>
    <row r="28" spans="1:4">
      <c r="A28" s="218" t="s">
        <v>505</v>
      </c>
      <c r="B28" s="218" t="s">
        <v>739</v>
      </c>
      <c r="C28" s="216">
        <v>146757</v>
      </c>
      <c r="D28" s="216">
        <v>51540</v>
      </c>
    </row>
    <row r="29" spans="1:4">
      <c r="B29" s="147"/>
      <c r="C29" s="148"/>
      <c r="D29" s="148"/>
    </row>
    <row r="30" spans="1:4">
      <c r="B30" s="149"/>
      <c r="C30" s="150"/>
      <c r="D30" s="150"/>
    </row>
    <row r="31" spans="1:4">
      <c r="A31" s="228" t="s">
        <v>175</v>
      </c>
      <c r="B31" s="228" t="s">
        <v>740</v>
      </c>
      <c r="C31" s="229"/>
      <c r="D31" s="229"/>
    </row>
    <row r="32" spans="1:4">
      <c r="A32" s="153" t="s">
        <v>176</v>
      </c>
      <c r="B32" s="153" t="s">
        <v>23</v>
      </c>
      <c r="C32" s="230">
        <v>1.5268134651324214</v>
      </c>
      <c r="D32" s="230">
        <v>0.53620153827409123</v>
      </c>
    </row>
    <row r="33" spans="1:9">
      <c r="A33" s="231" t="s">
        <v>177</v>
      </c>
      <c r="B33" s="231" t="s">
        <v>24</v>
      </c>
      <c r="C33" s="230">
        <v>1.4545810991045409</v>
      </c>
      <c r="D33" s="230">
        <v>0.5110752205578768</v>
      </c>
    </row>
    <row r="34" spans="1:9">
      <c r="A34" s="138"/>
    </row>
    <row r="36" spans="1:9">
      <c r="A36" s="228" t="s">
        <v>232</v>
      </c>
      <c r="B36" s="228" t="s">
        <v>738</v>
      </c>
      <c r="C36" s="216">
        <v>146757</v>
      </c>
      <c r="D36" s="216">
        <v>51540</v>
      </c>
    </row>
    <row r="37" spans="1:9">
      <c r="A37" s="155" t="s">
        <v>510</v>
      </c>
      <c r="B37" s="155" t="s">
        <v>513</v>
      </c>
      <c r="C37" s="219">
        <v>381</v>
      </c>
      <c r="D37" s="219">
        <v>-15</v>
      </c>
    </row>
    <row r="38" spans="1:9">
      <c r="A38" s="157" t="s">
        <v>315</v>
      </c>
      <c r="B38" s="157" t="s">
        <v>640</v>
      </c>
      <c r="C38" s="184">
        <v>290</v>
      </c>
      <c r="D38" s="184">
        <v>-15</v>
      </c>
    </row>
    <row r="39" spans="1:9">
      <c r="A39" s="236" t="s">
        <v>782</v>
      </c>
      <c r="B39" s="237" t="s">
        <v>778</v>
      </c>
      <c r="C39" s="187">
        <v>91</v>
      </c>
      <c r="D39" s="187">
        <v>0</v>
      </c>
      <c r="E39" s="238"/>
      <c r="F39" s="328" t="s">
        <v>656</v>
      </c>
      <c r="G39" s="328"/>
      <c r="H39" s="328"/>
      <c r="I39" s="328"/>
    </row>
    <row r="40" spans="1:9">
      <c r="A40" s="79" t="s">
        <v>316</v>
      </c>
      <c r="B40" s="157" t="s">
        <v>308</v>
      </c>
      <c r="C40" s="184">
        <v>0</v>
      </c>
      <c r="D40" s="184">
        <v>0</v>
      </c>
    </row>
    <row r="41" spans="1:9">
      <c r="A41" s="157" t="s">
        <v>511</v>
      </c>
      <c r="B41" s="157" t="s">
        <v>515</v>
      </c>
      <c r="C41" s="184">
        <v>0</v>
      </c>
      <c r="D41" s="184">
        <v>0</v>
      </c>
    </row>
    <row r="42" spans="1:9">
      <c r="A42" s="228" t="s">
        <v>312</v>
      </c>
      <c r="B42" s="228" t="s">
        <v>516</v>
      </c>
      <c r="C42" s="216">
        <v>147138</v>
      </c>
      <c r="D42" s="216">
        <v>51525</v>
      </c>
    </row>
    <row r="43" spans="1:9">
      <c r="A43" s="157" t="s">
        <v>689</v>
      </c>
      <c r="B43" s="157" t="s">
        <v>480</v>
      </c>
      <c r="C43" s="184"/>
      <c r="D43" s="184"/>
    </row>
    <row r="44" spans="1:9" ht="24">
      <c r="A44" s="228" t="s">
        <v>512</v>
      </c>
      <c r="B44" s="228" t="s">
        <v>697</v>
      </c>
      <c r="C44" s="216">
        <v>147138</v>
      </c>
      <c r="D44" s="216">
        <v>51525</v>
      </c>
    </row>
    <row r="45" spans="1:9">
      <c r="A45" s="158"/>
    </row>
    <row r="47" spans="1:9" ht="24">
      <c r="A47" s="133" t="s">
        <v>759</v>
      </c>
      <c r="B47" s="133" t="s">
        <v>434</v>
      </c>
      <c r="E47" s="196"/>
    </row>
    <row r="48" spans="1:9">
      <c r="A48" s="224" t="s">
        <v>203</v>
      </c>
      <c r="B48" s="224" t="s">
        <v>73</v>
      </c>
      <c r="C48" s="220">
        <v>44012</v>
      </c>
      <c r="D48" s="220" t="s">
        <v>767</v>
      </c>
    </row>
    <row r="49" spans="1:4">
      <c r="A49" s="232" t="s">
        <v>526</v>
      </c>
      <c r="B49" s="232" t="s">
        <v>488</v>
      </c>
      <c r="C49" s="233">
        <v>825268</v>
      </c>
      <c r="D49" s="233">
        <v>679389</v>
      </c>
    </row>
    <row r="50" spans="1:4">
      <c r="A50" s="162" t="s">
        <v>182</v>
      </c>
      <c r="B50" s="162" t="s">
        <v>27</v>
      </c>
      <c r="C50" s="163">
        <v>105954</v>
      </c>
      <c r="D50" s="163">
        <v>105267</v>
      </c>
    </row>
    <row r="51" spans="1:4">
      <c r="A51" s="162" t="s">
        <v>527</v>
      </c>
      <c r="B51" s="162" t="s">
        <v>475</v>
      </c>
      <c r="C51" s="163">
        <v>62237</v>
      </c>
      <c r="D51" s="163">
        <v>59763</v>
      </c>
    </row>
    <row r="52" spans="1:4">
      <c r="A52" s="162" t="s">
        <v>528</v>
      </c>
      <c r="B52" s="162" t="s">
        <v>416</v>
      </c>
      <c r="C52" s="163">
        <v>483143</v>
      </c>
      <c r="D52" s="163">
        <v>385848</v>
      </c>
    </row>
    <row r="53" spans="1:4">
      <c r="A53" s="162" t="s">
        <v>184</v>
      </c>
      <c r="B53" s="162" t="s">
        <v>29</v>
      </c>
      <c r="C53" s="163">
        <v>56438</v>
      </c>
      <c r="D53" s="163">
        <v>56438</v>
      </c>
    </row>
    <row r="54" spans="1:4">
      <c r="A54" s="162" t="s">
        <v>679</v>
      </c>
      <c r="B54" s="162" t="s">
        <v>30</v>
      </c>
      <c r="C54" s="163">
        <v>47616</v>
      </c>
      <c r="D54" s="163">
        <v>44960</v>
      </c>
    </row>
    <row r="55" spans="1:4">
      <c r="A55" s="162" t="s">
        <v>680</v>
      </c>
      <c r="B55" s="162" t="s">
        <v>674</v>
      </c>
      <c r="C55" s="163">
        <v>0</v>
      </c>
      <c r="D55" s="163">
        <v>0</v>
      </c>
    </row>
    <row r="56" spans="1:4">
      <c r="A56" s="162" t="s">
        <v>187</v>
      </c>
      <c r="B56" s="162" t="s">
        <v>632</v>
      </c>
      <c r="C56" s="163">
        <v>8168</v>
      </c>
      <c r="D56" s="163">
        <v>8025</v>
      </c>
    </row>
    <row r="57" spans="1:4">
      <c r="A57" s="162" t="s">
        <v>189</v>
      </c>
      <c r="B57" s="162" t="s">
        <v>34</v>
      </c>
      <c r="C57" s="163">
        <v>51456</v>
      </c>
      <c r="D57" s="163">
        <v>0</v>
      </c>
    </row>
    <row r="58" spans="1:4">
      <c r="A58" s="162" t="s">
        <v>199</v>
      </c>
      <c r="B58" s="162" t="s">
        <v>44</v>
      </c>
      <c r="C58" s="163">
        <v>9944</v>
      </c>
      <c r="D58" s="163">
        <v>18730</v>
      </c>
    </row>
    <row r="59" spans="1:4">
      <c r="A59" s="162" t="s">
        <v>529</v>
      </c>
      <c r="B59" s="162" t="s">
        <v>35</v>
      </c>
      <c r="C59" s="163">
        <v>0</v>
      </c>
      <c r="D59" s="163">
        <v>0</v>
      </c>
    </row>
    <row r="60" spans="1:4">
      <c r="A60" s="162" t="s">
        <v>466</v>
      </c>
      <c r="B60" s="162" t="s">
        <v>465</v>
      </c>
      <c r="C60" s="163">
        <v>312</v>
      </c>
      <c r="D60" s="163">
        <v>358</v>
      </c>
    </row>
    <row r="61" spans="1:4">
      <c r="A61" s="232" t="s">
        <v>530</v>
      </c>
      <c r="B61" s="232" t="s">
        <v>489</v>
      </c>
      <c r="C61" s="233">
        <v>771835</v>
      </c>
      <c r="D61" s="233">
        <v>724719</v>
      </c>
    </row>
    <row r="62" spans="1:4">
      <c r="A62" s="162" t="s">
        <v>193</v>
      </c>
      <c r="B62" s="162" t="s">
        <v>38</v>
      </c>
      <c r="C62" s="163">
        <v>16163</v>
      </c>
      <c r="D62" s="163">
        <v>12862</v>
      </c>
    </row>
    <row r="63" spans="1:4">
      <c r="A63" s="162" t="s">
        <v>194</v>
      </c>
      <c r="B63" s="162" t="s">
        <v>39</v>
      </c>
      <c r="C63" s="163">
        <v>68412</v>
      </c>
      <c r="D63" s="163">
        <v>129573</v>
      </c>
    </row>
    <row r="64" spans="1:4">
      <c r="A64" s="162" t="s">
        <v>531</v>
      </c>
      <c r="B64" s="162" t="s">
        <v>40</v>
      </c>
      <c r="C64" s="163">
        <v>14006</v>
      </c>
      <c r="D64" s="163">
        <v>20349</v>
      </c>
    </row>
    <row r="65" spans="1:4">
      <c r="A65" s="162" t="s">
        <v>196</v>
      </c>
      <c r="B65" s="162" t="s">
        <v>490</v>
      </c>
      <c r="C65" s="163">
        <v>52172</v>
      </c>
      <c r="D65" s="163">
        <v>60078</v>
      </c>
    </row>
    <row r="66" spans="1:4">
      <c r="A66" s="162" t="s">
        <v>189</v>
      </c>
      <c r="B66" s="162" t="s">
        <v>34</v>
      </c>
      <c r="C66" s="163">
        <v>113668</v>
      </c>
      <c r="D66" s="163">
        <v>0</v>
      </c>
    </row>
    <row r="67" spans="1:4">
      <c r="A67" s="162" t="s">
        <v>199</v>
      </c>
      <c r="B67" s="162" t="s">
        <v>44</v>
      </c>
      <c r="C67" s="163">
        <v>28228</v>
      </c>
      <c r="D67" s="163">
        <v>19556</v>
      </c>
    </row>
    <row r="68" spans="1:4">
      <c r="A68" s="234" t="s">
        <v>200</v>
      </c>
      <c r="B68" s="234" t="s">
        <v>482</v>
      </c>
      <c r="C68" s="163">
        <v>164640</v>
      </c>
      <c r="D68" s="163">
        <v>49406</v>
      </c>
    </row>
    <row r="69" spans="1:4">
      <c r="A69" s="162" t="s">
        <v>486</v>
      </c>
      <c r="B69" s="162" t="s">
        <v>483</v>
      </c>
      <c r="C69" s="163">
        <v>314546</v>
      </c>
      <c r="D69" s="163">
        <v>432895</v>
      </c>
    </row>
    <row r="70" spans="1:4">
      <c r="A70" s="162" t="s">
        <v>681</v>
      </c>
      <c r="B70" s="162" t="s">
        <v>675</v>
      </c>
      <c r="C70" s="163">
        <v>0</v>
      </c>
      <c r="D70" s="163">
        <v>0</v>
      </c>
    </row>
    <row r="71" spans="1:4">
      <c r="A71" s="232" t="s">
        <v>532</v>
      </c>
      <c r="B71" s="232" t="s">
        <v>491</v>
      </c>
      <c r="C71" s="233">
        <v>1597103</v>
      </c>
      <c r="D71" s="233">
        <v>1404108</v>
      </c>
    </row>
    <row r="72" spans="1:4">
      <c r="C72" s="166"/>
      <c r="D72" s="166"/>
    </row>
    <row r="73" spans="1:4">
      <c r="A73" s="224" t="s">
        <v>229</v>
      </c>
      <c r="B73" s="224" t="s">
        <v>48</v>
      </c>
      <c r="C73" s="220">
        <v>44012</v>
      </c>
      <c r="D73" s="220" t="s">
        <v>767</v>
      </c>
    </row>
    <row r="74" spans="1:4">
      <c r="A74" s="232" t="s">
        <v>533</v>
      </c>
      <c r="B74" s="232" t="s">
        <v>518</v>
      </c>
      <c r="C74" s="233">
        <v>1260719</v>
      </c>
      <c r="D74" s="233">
        <v>1105651</v>
      </c>
    </row>
    <row r="75" spans="1:4">
      <c r="A75" s="232" t="s">
        <v>690</v>
      </c>
      <c r="B75" s="232" t="s">
        <v>50</v>
      </c>
      <c r="C75" s="233">
        <v>1260719</v>
      </c>
      <c r="D75" s="233">
        <v>1105651</v>
      </c>
    </row>
    <row r="76" spans="1:4">
      <c r="A76" s="162" t="s">
        <v>206</v>
      </c>
      <c r="B76" s="162" t="s">
        <v>51</v>
      </c>
      <c r="C76" s="163">
        <v>96120</v>
      </c>
      <c r="D76" s="163">
        <v>96120</v>
      </c>
    </row>
    <row r="77" spans="1:4">
      <c r="A77" s="162" t="s">
        <v>470</v>
      </c>
      <c r="B77" s="162" t="s">
        <v>519</v>
      </c>
      <c r="C77" s="163">
        <v>784110</v>
      </c>
      <c r="D77" s="163">
        <v>780951</v>
      </c>
    </row>
    <row r="78" spans="1:4">
      <c r="A78" s="162" t="s">
        <v>209</v>
      </c>
      <c r="B78" s="162" t="s">
        <v>54</v>
      </c>
      <c r="C78" s="163">
        <v>62678</v>
      </c>
      <c r="D78" s="163">
        <v>54657</v>
      </c>
    </row>
    <row r="79" spans="1:4">
      <c r="A79" s="162" t="s">
        <v>210</v>
      </c>
      <c r="B79" s="162" t="s">
        <v>520</v>
      </c>
      <c r="C79" s="163">
        <v>1188</v>
      </c>
      <c r="D79" s="163">
        <v>898</v>
      </c>
    </row>
    <row r="80" spans="1:4">
      <c r="A80" s="162" t="s">
        <v>211</v>
      </c>
      <c r="B80" s="162" t="s">
        <v>56</v>
      </c>
      <c r="C80" s="163">
        <v>169866</v>
      </c>
      <c r="D80" s="163">
        <v>-2290</v>
      </c>
    </row>
    <row r="81" spans="1:4">
      <c r="A81" s="162" t="s">
        <v>212</v>
      </c>
      <c r="B81" s="162" t="s">
        <v>57</v>
      </c>
      <c r="C81" s="163">
        <v>146757</v>
      </c>
      <c r="D81" s="163">
        <v>175315</v>
      </c>
    </row>
    <row r="82" spans="1:4">
      <c r="A82" s="215" t="s">
        <v>535</v>
      </c>
      <c r="B82" s="215" t="s">
        <v>58</v>
      </c>
      <c r="C82" s="221"/>
      <c r="D82" s="221"/>
    </row>
    <row r="83" spans="1:4">
      <c r="A83" s="232" t="s">
        <v>536</v>
      </c>
      <c r="B83" s="232" t="s">
        <v>521</v>
      </c>
      <c r="C83" s="233">
        <v>23702</v>
      </c>
      <c r="D83" s="233">
        <v>25239</v>
      </c>
    </row>
    <row r="84" spans="1:4">
      <c r="A84" s="162" t="s">
        <v>216</v>
      </c>
      <c r="B84" s="162" t="s">
        <v>61</v>
      </c>
      <c r="C84" s="163">
        <v>17209</v>
      </c>
      <c r="D84" s="163">
        <v>17751</v>
      </c>
    </row>
    <row r="85" spans="1:4">
      <c r="A85" s="162" t="s">
        <v>811</v>
      </c>
      <c r="B85" s="162" t="s">
        <v>62</v>
      </c>
      <c r="C85" s="163">
        <v>3293</v>
      </c>
      <c r="D85" s="163">
        <v>3421</v>
      </c>
    </row>
    <row r="86" spans="1:4">
      <c r="A86" s="162" t="s">
        <v>218</v>
      </c>
      <c r="B86" s="162" t="s">
        <v>63</v>
      </c>
      <c r="C86" s="163">
        <v>518</v>
      </c>
      <c r="D86" s="163">
        <v>2935</v>
      </c>
    </row>
    <row r="87" spans="1:4">
      <c r="A87" s="162" t="s">
        <v>219</v>
      </c>
      <c r="B87" s="162" t="s">
        <v>64</v>
      </c>
      <c r="C87" s="163">
        <v>1682</v>
      </c>
      <c r="D87" s="163">
        <v>364</v>
      </c>
    </row>
    <row r="88" spans="1:4">
      <c r="A88" s="162" t="s">
        <v>220</v>
      </c>
      <c r="B88" s="162" t="s">
        <v>522</v>
      </c>
      <c r="C88" s="163">
        <v>255</v>
      </c>
      <c r="D88" s="163">
        <v>255</v>
      </c>
    </row>
    <row r="89" spans="1:4">
      <c r="A89" s="162" t="s">
        <v>539</v>
      </c>
      <c r="B89" s="162" t="s">
        <v>66</v>
      </c>
      <c r="C89" s="163">
        <v>745</v>
      </c>
      <c r="D89" s="163">
        <v>513</v>
      </c>
    </row>
    <row r="90" spans="1:4">
      <c r="A90" s="232" t="s">
        <v>537</v>
      </c>
      <c r="B90" s="232" t="s">
        <v>523</v>
      </c>
      <c r="C90" s="233">
        <v>312682</v>
      </c>
      <c r="D90" s="233">
        <v>273218</v>
      </c>
    </row>
    <row r="91" spans="1:4">
      <c r="A91" s="162" t="s">
        <v>215</v>
      </c>
      <c r="B91" s="162" t="s">
        <v>60</v>
      </c>
      <c r="C91" s="163">
        <v>0</v>
      </c>
      <c r="D91" s="163">
        <v>0</v>
      </c>
    </row>
    <row r="92" spans="1:4">
      <c r="A92" s="162" t="s">
        <v>216</v>
      </c>
      <c r="B92" s="162" t="s">
        <v>61</v>
      </c>
      <c r="C92" s="163">
        <v>2356</v>
      </c>
      <c r="D92" s="163">
        <v>2154</v>
      </c>
    </row>
    <row r="93" spans="1:4">
      <c r="A93" s="162" t="s">
        <v>223</v>
      </c>
      <c r="B93" s="162" t="s">
        <v>68</v>
      </c>
      <c r="C93" s="163">
        <v>54702</v>
      </c>
      <c r="D93" s="163">
        <v>59866</v>
      </c>
    </row>
    <row r="94" spans="1:4">
      <c r="A94" s="162" t="s">
        <v>538</v>
      </c>
      <c r="B94" s="162" t="s">
        <v>69</v>
      </c>
      <c r="C94" s="163">
        <v>1022</v>
      </c>
      <c r="D94" s="163">
        <v>118</v>
      </c>
    </row>
    <row r="95" spans="1:4">
      <c r="A95" s="162" t="s">
        <v>225</v>
      </c>
      <c r="B95" s="162" t="s">
        <v>524</v>
      </c>
      <c r="C95" s="163">
        <v>17724</v>
      </c>
      <c r="D95" s="163">
        <v>11041</v>
      </c>
    </row>
    <row r="96" spans="1:4">
      <c r="A96" s="162" t="s">
        <v>219</v>
      </c>
      <c r="B96" s="162" t="s">
        <v>64</v>
      </c>
      <c r="C96" s="163">
        <v>206785</v>
      </c>
      <c r="D96" s="163">
        <v>161364</v>
      </c>
    </row>
    <row r="97" spans="1:9">
      <c r="A97" s="162" t="s">
        <v>220</v>
      </c>
      <c r="B97" s="162" t="s">
        <v>522</v>
      </c>
      <c r="C97" s="163">
        <v>2</v>
      </c>
      <c r="D97" s="163">
        <v>2</v>
      </c>
    </row>
    <row r="98" spans="1:9">
      <c r="A98" s="162" t="s">
        <v>539</v>
      </c>
      <c r="B98" s="162" t="s">
        <v>66</v>
      </c>
      <c r="C98" s="163">
        <v>30091</v>
      </c>
      <c r="D98" s="163">
        <v>38673</v>
      </c>
    </row>
    <row r="99" spans="1:9">
      <c r="A99" s="232" t="s">
        <v>540</v>
      </c>
      <c r="B99" s="232" t="s">
        <v>525</v>
      </c>
      <c r="C99" s="233">
        <v>1597103</v>
      </c>
      <c r="D99" s="233">
        <v>1404108</v>
      </c>
    </row>
    <row r="100" spans="1:9">
      <c r="A100" s="158" t="s">
        <v>541</v>
      </c>
    </row>
    <row r="102" spans="1:9" ht="24">
      <c r="A102" s="133" t="s">
        <v>760</v>
      </c>
      <c r="B102" s="133" t="s">
        <v>436</v>
      </c>
      <c r="E102" s="196"/>
    </row>
    <row r="103" spans="1:9" ht="20.399999999999999">
      <c r="A103" s="224" t="s">
        <v>280</v>
      </c>
      <c r="B103" s="224" t="s">
        <v>119</v>
      </c>
      <c r="C103" s="214" t="s">
        <v>773</v>
      </c>
      <c r="D103" s="214" t="s">
        <v>724</v>
      </c>
    </row>
    <row r="104" spans="1:9">
      <c r="A104" s="222" t="s">
        <v>542</v>
      </c>
      <c r="B104" s="222" t="s">
        <v>74</v>
      </c>
      <c r="C104" s="5"/>
      <c r="D104" s="5"/>
    </row>
    <row r="105" spans="1:9">
      <c r="A105" s="223" t="s">
        <v>543</v>
      </c>
      <c r="B105" s="223" t="s">
        <v>738</v>
      </c>
      <c r="C105" s="5">
        <v>146757</v>
      </c>
      <c r="D105" s="5">
        <v>51540</v>
      </c>
    </row>
    <row r="106" spans="1:9">
      <c r="A106" s="223" t="s">
        <v>233</v>
      </c>
      <c r="B106" s="223" t="s">
        <v>75</v>
      </c>
      <c r="C106" s="5">
        <v>134315</v>
      </c>
      <c r="D106" s="5">
        <v>-3701</v>
      </c>
    </row>
    <row r="107" spans="1:9">
      <c r="A107" s="170" t="s">
        <v>746</v>
      </c>
      <c r="B107" s="170" t="s">
        <v>745</v>
      </c>
      <c r="C107" s="168">
        <v>4032</v>
      </c>
      <c r="D107" s="168">
        <v>3964</v>
      </c>
    </row>
    <row r="108" spans="1:9">
      <c r="A108" s="170" t="s">
        <v>677</v>
      </c>
      <c r="B108" s="170" t="s">
        <v>684</v>
      </c>
      <c r="C108" s="168">
        <v>14165</v>
      </c>
      <c r="D108" s="168">
        <v>13191</v>
      </c>
    </row>
    <row r="109" spans="1:9">
      <c r="A109" s="191" t="s">
        <v>774</v>
      </c>
      <c r="B109" s="191" t="s">
        <v>817</v>
      </c>
      <c r="C109" s="192">
        <v>1131</v>
      </c>
      <c r="D109" s="192">
        <v>0</v>
      </c>
      <c r="E109" s="190"/>
      <c r="F109" s="328" t="s">
        <v>656</v>
      </c>
      <c r="G109" s="328"/>
      <c r="H109" s="328"/>
      <c r="I109" s="328"/>
    </row>
    <row r="110" spans="1:9">
      <c r="A110" s="170" t="s">
        <v>546</v>
      </c>
      <c r="B110" s="170" t="s">
        <v>78</v>
      </c>
      <c r="C110" s="168">
        <v>-4049</v>
      </c>
      <c r="D110" s="168">
        <v>-4868</v>
      </c>
      <c r="E110" s="196"/>
    </row>
    <row r="111" spans="1:9">
      <c r="A111" s="170" t="s">
        <v>547</v>
      </c>
      <c r="B111" s="170" t="s">
        <v>564</v>
      </c>
      <c r="C111" s="168">
        <v>-3699</v>
      </c>
      <c r="D111" s="168">
        <v>-821</v>
      </c>
    </row>
    <row r="112" spans="1:9">
      <c r="A112" s="170" t="s">
        <v>237</v>
      </c>
      <c r="B112" s="170" t="s">
        <v>80</v>
      </c>
      <c r="C112" s="168">
        <v>-6412</v>
      </c>
      <c r="D112" s="168">
        <v>-10111</v>
      </c>
    </row>
    <row r="113" spans="1:13">
      <c r="A113" s="170" t="s">
        <v>238</v>
      </c>
      <c r="B113" s="170" t="s">
        <v>81</v>
      </c>
      <c r="C113" s="168">
        <v>-3301</v>
      </c>
      <c r="D113" s="168">
        <v>-829</v>
      </c>
    </row>
    <row r="114" spans="1:13">
      <c r="A114" s="170" t="s">
        <v>239</v>
      </c>
      <c r="B114" s="170" t="s">
        <v>82</v>
      </c>
      <c r="C114" s="168">
        <v>75304</v>
      </c>
      <c r="D114" s="168">
        <v>-72228</v>
      </c>
    </row>
    <row r="115" spans="1:13">
      <c r="A115" s="170" t="s">
        <v>240</v>
      </c>
      <c r="B115" s="170" t="s">
        <v>565</v>
      </c>
      <c r="C115" s="168">
        <v>1597</v>
      </c>
      <c r="D115" s="168">
        <v>-5608</v>
      </c>
    </row>
    <row r="116" spans="1:13">
      <c r="A116" s="170" t="s">
        <v>241</v>
      </c>
      <c r="B116" s="170" t="s">
        <v>566</v>
      </c>
      <c r="C116" s="168">
        <v>46714</v>
      </c>
      <c r="D116" s="168">
        <v>52560</v>
      </c>
    </row>
    <row r="117" spans="1:13">
      <c r="A117" s="170" t="s">
        <v>242</v>
      </c>
      <c r="B117" s="170" t="s">
        <v>84</v>
      </c>
      <c r="C117" s="168">
        <v>8833</v>
      </c>
      <c r="D117" s="168">
        <v>21049</v>
      </c>
    </row>
    <row r="118" spans="1:13">
      <c r="A118" s="223" t="s">
        <v>548</v>
      </c>
      <c r="B118" s="223" t="s">
        <v>85</v>
      </c>
      <c r="C118" s="5">
        <v>281072</v>
      </c>
      <c r="D118" s="5">
        <v>47839</v>
      </c>
    </row>
    <row r="119" spans="1:13">
      <c r="A119" s="170" t="s">
        <v>691</v>
      </c>
      <c r="B119" s="170" t="s">
        <v>747</v>
      </c>
      <c r="C119" s="168">
        <v>14092</v>
      </c>
      <c r="D119" s="168">
        <v>12700</v>
      </c>
    </row>
    <row r="120" spans="1:13">
      <c r="A120" s="170" t="s">
        <v>749</v>
      </c>
      <c r="B120" s="170" t="s">
        <v>748</v>
      </c>
      <c r="C120" s="168">
        <v>-9288</v>
      </c>
      <c r="D120" s="168">
        <v>-15098</v>
      </c>
    </row>
    <row r="121" spans="1:13">
      <c r="A121" s="222" t="s">
        <v>549</v>
      </c>
      <c r="B121" s="222" t="s">
        <v>569</v>
      </c>
      <c r="C121" s="5">
        <v>285876</v>
      </c>
      <c r="D121" s="5">
        <v>45441</v>
      </c>
    </row>
    <row r="122" spans="1:13">
      <c r="A122" s="222" t="s">
        <v>248</v>
      </c>
      <c r="B122" s="222" t="s">
        <v>88</v>
      </c>
      <c r="C122" s="5"/>
      <c r="D122" s="5"/>
    </row>
    <row r="123" spans="1:13">
      <c r="A123" s="223" t="s">
        <v>249</v>
      </c>
      <c r="B123" s="223" t="s">
        <v>89</v>
      </c>
      <c r="C123" s="5">
        <v>419683</v>
      </c>
      <c r="D123" s="5">
        <v>567841</v>
      </c>
    </row>
    <row r="124" spans="1:13">
      <c r="A124" s="170" t="s">
        <v>692</v>
      </c>
      <c r="B124" s="170" t="s">
        <v>487</v>
      </c>
      <c r="C124" s="168">
        <v>16</v>
      </c>
      <c r="D124" s="168">
        <v>130</v>
      </c>
    </row>
    <row r="125" spans="1:13">
      <c r="A125" s="170" t="s">
        <v>657</v>
      </c>
      <c r="B125" s="170" t="s">
        <v>654</v>
      </c>
      <c r="C125" s="168">
        <v>0</v>
      </c>
      <c r="D125" s="168">
        <v>0</v>
      </c>
    </row>
    <row r="126" spans="1:13">
      <c r="A126" s="170" t="s">
        <v>710</v>
      </c>
      <c r="B126" s="170" t="s">
        <v>705</v>
      </c>
      <c r="C126" s="168">
        <v>0</v>
      </c>
      <c r="D126" s="168">
        <v>1667</v>
      </c>
      <c r="M126" s="139"/>
    </row>
    <row r="127" spans="1:13">
      <c r="A127" s="170" t="s">
        <v>252</v>
      </c>
      <c r="B127" s="170" t="s">
        <v>92</v>
      </c>
      <c r="C127" s="168">
        <v>0</v>
      </c>
      <c r="D127" s="168">
        <v>0</v>
      </c>
      <c r="M127" s="139"/>
    </row>
    <row r="128" spans="1:13">
      <c r="A128" s="170" t="s">
        <v>693</v>
      </c>
      <c r="B128" s="170" t="s">
        <v>615</v>
      </c>
      <c r="C128" s="168">
        <v>415380</v>
      </c>
      <c r="D128" s="168">
        <v>560839</v>
      </c>
      <c r="M128" s="139"/>
    </row>
    <row r="129" spans="1:16">
      <c r="A129" s="191" t="s">
        <v>775</v>
      </c>
      <c r="B129" s="191" t="s">
        <v>779</v>
      </c>
      <c r="C129" s="192">
        <v>33</v>
      </c>
      <c r="D129" s="192">
        <v>0</v>
      </c>
      <c r="E129" s="190"/>
      <c r="F129" s="328" t="s">
        <v>656</v>
      </c>
      <c r="G129" s="328"/>
      <c r="H129" s="328"/>
      <c r="I129" s="328"/>
      <c r="M129" s="139"/>
    </row>
    <row r="130" spans="1:16">
      <c r="A130" s="170" t="s">
        <v>552</v>
      </c>
      <c r="B130" s="170" t="s">
        <v>570</v>
      </c>
      <c r="C130" s="168">
        <v>4254</v>
      </c>
      <c r="D130" s="168">
        <v>5205</v>
      </c>
    </row>
    <row r="131" spans="1:16">
      <c r="A131" s="223" t="s">
        <v>255</v>
      </c>
      <c r="B131" s="223" t="s">
        <v>94</v>
      </c>
      <c r="C131" s="5">
        <v>588651</v>
      </c>
      <c r="D131" s="5">
        <v>544081</v>
      </c>
    </row>
    <row r="132" spans="1:16">
      <c r="A132" s="170" t="s">
        <v>553</v>
      </c>
      <c r="B132" s="170" t="s">
        <v>571</v>
      </c>
      <c r="C132" s="168">
        <v>12292</v>
      </c>
      <c r="D132" s="168">
        <v>5824</v>
      </c>
    </row>
    <row r="133" spans="1:16">
      <c r="A133" s="170" t="s">
        <v>528</v>
      </c>
      <c r="B133" s="170" t="s">
        <v>416</v>
      </c>
      <c r="C133" s="168">
        <v>114274</v>
      </c>
      <c r="D133" s="168">
        <v>59770</v>
      </c>
    </row>
    <row r="134" spans="1:16">
      <c r="A134" s="170" t="s">
        <v>658</v>
      </c>
      <c r="B134" s="170" t="s">
        <v>655</v>
      </c>
      <c r="C134" s="168">
        <v>0</v>
      </c>
      <c r="D134" s="168">
        <v>0</v>
      </c>
    </row>
    <row r="135" spans="1:16">
      <c r="A135" s="170" t="s">
        <v>701</v>
      </c>
      <c r="B135" s="170" t="s">
        <v>700</v>
      </c>
      <c r="C135" s="168">
        <v>4093</v>
      </c>
      <c r="D135" s="168">
        <v>9054</v>
      </c>
    </row>
    <row r="136" spans="1:16">
      <c r="A136" s="191" t="s">
        <v>776</v>
      </c>
      <c r="B136" s="191" t="s">
        <v>780</v>
      </c>
      <c r="C136" s="192">
        <v>2000</v>
      </c>
      <c r="D136" s="192">
        <v>0</v>
      </c>
      <c r="E136" s="190"/>
      <c r="F136" s="328" t="s">
        <v>656</v>
      </c>
      <c r="G136" s="328"/>
      <c r="H136" s="328"/>
      <c r="I136" s="328"/>
    </row>
    <row r="137" spans="1:16">
      <c r="A137" s="170" t="s">
        <v>694</v>
      </c>
      <c r="B137" s="170" t="s">
        <v>628</v>
      </c>
      <c r="C137" s="168">
        <v>0</v>
      </c>
      <c r="D137" s="168">
        <v>2300</v>
      </c>
    </row>
    <row r="138" spans="1:16">
      <c r="A138" s="170" t="s">
        <v>682</v>
      </c>
      <c r="B138" s="170" t="s">
        <v>768</v>
      </c>
      <c r="C138" s="168">
        <v>0</v>
      </c>
      <c r="D138" s="168">
        <v>0</v>
      </c>
    </row>
    <row r="139" spans="1:16">
      <c r="A139" s="170" t="s">
        <v>695</v>
      </c>
      <c r="B139" s="170" t="s">
        <v>572</v>
      </c>
      <c r="C139" s="168">
        <v>297031</v>
      </c>
      <c r="D139" s="168">
        <v>467133</v>
      </c>
    </row>
    <row r="140" spans="1:16">
      <c r="A140" s="191" t="s">
        <v>777</v>
      </c>
      <c r="B140" s="191" t="s">
        <v>781</v>
      </c>
      <c r="C140" s="192">
        <v>158953</v>
      </c>
      <c r="D140" s="192">
        <v>0</v>
      </c>
      <c r="E140" s="190"/>
      <c r="F140" s="328" t="s">
        <v>656</v>
      </c>
      <c r="G140" s="328"/>
      <c r="H140" s="328"/>
      <c r="I140" s="328"/>
    </row>
    <row r="141" spans="1:16">
      <c r="A141" s="191" t="s">
        <v>259</v>
      </c>
      <c r="B141" s="191" t="s">
        <v>98</v>
      </c>
      <c r="C141" s="192">
        <v>8</v>
      </c>
      <c r="D141" s="192">
        <v>0</v>
      </c>
      <c r="E141" s="190"/>
      <c r="F141" s="328" t="s">
        <v>656</v>
      </c>
      <c r="G141" s="328"/>
      <c r="H141" s="328"/>
      <c r="I141" s="328"/>
    </row>
    <row r="142" spans="1:16">
      <c r="A142" s="222" t="s">
        <v>555</v>
      </c>
      <c r="B142" s="222" t="s">
        <v>573</v>
      </c>
      <c r="C142" s="5">
        <v>-168968</v>
      </c>
      <c r="D142" s="5">
        <v>23760</v>
      </c>
    </row>
    <row r="143" spans="1:16">
      <c r="A143" s="222" t="s">
        <v>261</v>
      </c>
      <c r="B143" s="222" t="s">
        <v>580</v>
      </c>
      <c r="C143" s="5"/>
      <c r="D143" s="5"/>
      <c r="P143" s="139"/>
    </row>
    <row r="144" spans="1:16">
      <c r="A144" s="223" t="s">
        <v>249</v>
      </c>
      <c r="B144" s="223" t="s">
        <v>89</v>
      </c>
      <c r="C144" s="5">
        <v>0</v>
      </c>
      <c r="D144" s="5">
        <v>14</v>
      </c>
      <c r="P144" s="139"/>
    </row>
    <row r="145" spans="1:16">
      <c r="A145" s="170" t="s">
        <v>556</v>
      </c>
      <c r="B145" s="170" t="s">
        <v>574</v>
      </c>
      <c r="C145" s="168">
        <v>0</v>
      </c>
      <c r="D145" s="168">
        <v>0</v>
      </c>
      <c r="P145" s="139"/>
    </row>
    <row r="146" spans="1:16">
      <c r="A146" s="170" t="s">
        <v>215</v>
      </c>
      <c r="B146" s="170" t="s">
        <v>60</v>
      </c>
      <c r="C146" s="168">
        <v>0</v>
      </c>
      <c r="D146" s="168">
        <v>0</v>
      </c>
      <c r="P146" s="139"/>
    </row>
    <row r="147" spans="1:16">
      <c r="A147" s="170" t="s">
        <v>714</v>
      </c>
      <c r="B147" s="170" t="s">
        <v>707</v>
      </c>
      <c r="C147" s="168">
        <v>0</v>
      </c>
      <c r="D147" s="168">
        <v>13</v>
      </c>
    </row>
    <row r="148" spans="1:16">
      <c r="A148" s="170" t="s">
        <v>659</v>
      </c>
      <c r="B148" s="170" t="s">
        <v>111</v>
      </c>
      <c r="C148" s="168">
        <v>0</v>
      </c>
      <c r="D148" s="168">
        <v>1</v>
      </c>
    </row>
    <row r="149" spans="1:16">
      <c r="A149" s="223" t="s">
        <v>255</v>
      </c>
      <c r="B149" s="223" t="s">
        <v>94</v>
      </c>
      <c r="C149" s="5">
        <v>1674</v>
      </c>
      <c r="D149" s="5">
        <v>104369</v>
      </c>
    </row>
    <row r="150" spans="1:16">
      <c r="A150" s="170" t="s">
        <v>629</v>
      </c>
      <c r="B150" s="170" t="s">
        <v>628</v>
      </c>
      <c r="C150" s="168">
        <v>0</v>
      </c>
      <c r="D150" s="168">
        <v>0</v>
      </c>
      <c r="L150" s="139"/>
    </row>
    <row r="151" spans="1:16">
      <c r="A151" s="170" t="s">
        <v>696</v>
      </c>
      <c r="B151" s="170" t="s">
        <v>105</v>
      </c>
      <c r="C151" s="168">
        <v>0</v>
      </c>
      <c r="D151" s="168">
        <v>100926</v>
      </c>
      <c r="L151" s="139"/>
    </row>
    <row r="152" spans="1:16" ht="13.2" customHeight="1">
      <c r="A152" s="170" t="s">
        <v>715</v>
      </c>
      <c r="B152" s="170" t="s">
        <v>708</v>
      </c>
      <c r="C152" s="168">
        <v>1469</v>
      </c>
      <c r="D152" s="168">
        <v>3113</v>
      </c>
    </row>
    <row r="153" spans="1:16">
      <c r="A153" s="170" t="s">
        <v>659</v>
      </c>
      <c r="B153" s="170" t="s">
        <v>111</v>
      </c>
      <c r="C153" s="168">
        <v>205</v>
      </c>
      <c r="D153" s="168">
        <v>330</v>
      </c>
    </row>
    <row r="154" spans="1:16">
      <c r="A154" s="222" t="s">
        <v>558</v>
      </c>
      <c r="B154" s="222" t="s">
        <v>575</v>
      </c>
      <c r="C154" s="5">
        <v>-1674</v>
      </c>
      <c r="D154" s="5">
        <v>-104355</v>
      </c>
    </row>
    <row r="155" spans="1:16">
      <c r="A155" s="222" t="s">
        <v>559</v>
      </c>
      <c r="B155" s="222" t="s">
        <v>576</v>
      </c>
      <c r="C155" s="5">
        <v>115234</v>
      </c>
      <c r="D155" s="5">
        <v>-35154</v>
      </c>
    </row>
    <row r="156" spans="1:16">
      <c r="A156" s="222" t="s">
        <v>560</v>
      </c>
      <c r="B156" s="222" t="s">
        <v>577</v>
      </c>
      <c r="C156" s="5">
        <v>115234</v>
      </c>
      <c r="D156" s="5">
        <v>-35154</v>
      </c>
    </row>
    <row r="157" spans="1:16">
      <c r="A157" s="222" t="s">
        <v>561</v>
      </c>
      <c r="B157" s="222" t="s">
        <v>578</v>
      </c>
      <c r="C157" s="5">
        <v>49406</v>
      </c>
      <c r="D157" s="5">
        <v>104378</v>
      </c>
    </row>
    <row r="158" spans="1:16">
      <c r="A158" s="222" t="s">
        <v>562</v>
      </c>
      <c r="B158" s="222" t="s">
        <v>579</v>
      </c>
      <c r="C158" s="5">
        <v>164640</v>
      </c>
      <c r="D158" s="5">
        <v>69224</v>
      </c>
    </row>
    <row r="159" spans="1:16">
      <c r="A159" s="158"/>
      <c r="B159" s="149"/>
      <c r="C159" s="150"/>
      <c r="D159" s="150"/>
    </row>
    <row r="160" spans="1:16">
      <c r="A160" s="158"/>
      <c r="B160" s="149"/>
      <c r="C160" s="150"/>
      <c r="D160" s="150"/>
    </row>
    <row r="161" spans="1:12" ht="24">
      <c r="A161" s="133" t="s">
        <v>761</v>
      </c>
      <c r="B161" s="134" t="s">
        <v>604</v>
      </c>
      <c r="C161" s="312" t="s">
        <v>773</v>
      </c>
      <c r="D161" s="313"/>
      <c r="E161" s="313"/>
      <c r="F161" s="314"/>
      <c r="H161" s="312" t="s">
        <v>724</v>
      </c>
      <c r="I161" s="313"/>
      <c r="J161" s="313"/>
      <c r="K161" s="314"/>
    </row>
    <row r="162" spans="1:12" ht="48">
      <c r="A162" s="315" t="s">
        <v>403</v>
      </c>
      <c r="B162" s="316" t="s">
        <v>118</v>
      </c>
      <c r="C162" s="321" t="s">
        <v>413</v>
      </c>
      <c r="D162" s="321" t="s">
        <v>414</v>
      </c>
      <c r="E162" s="235" t="s">
        <v>120</v>
      </c>
      <c r="F162" s="235" t="s">
        <v>121</v>
      </c>
      <c r="H162" s="321" t="s">
        <v>413</v>
      </c>
      <c r="I162" s="321" t="s">
        <v>414</v>
      </c>
      <c r="J162" s="235" t="s">
        <v>120</v>
      </c>
      <c r="K162" s="235" t="s">
        <v>121</v>
      </c>
    </row>
    <row r="163" spans="1:12" ht="60">
      <c r="A163" s="315"/>
      <c r="B163" s="316"/>
      <c r="C163" s="322"/>
      <c r="D163" s="322"/>
      <c r="E163" s="235" t="s">
        <v>586</v>
      </c>
      <c r="F163" s="235" t="s">
        <v>285</v>
      </c>
      <c r="H163" s="322"/>
      <c r="I163" s="322"/>
      <c r="J163" s="235" t="s">
        <v>586</v>
      </c>
      <c r="K163" s="235" t="s">
        <v>285</v>
      </c>
    </row>
    <row r="164" spans="1:12">
      <c r="A164" s="172" t="s">
        <v>151</v>
      </c>
      <c r="B164" s="222" t="s">
        <v>0</v>
      </c>
      <c r="C164" s="225">
        <v>260355</v>
      </c>
      <c r="D164" s="225">
        <v>109794</v>
      </c>
      <c r="E164" s="225">
        <v>-6151</v>
      </c>
      <c r="F164" s="225">
        <v>363998</v>
      </c>
      <c r="H164" s="225">
        <v>139420</v>
      </c>
      <c r="I164" s="225">
        <v>81108</v>
      </c>
      <c r="J164" s="225">
        <v>-5426</v>
      </c>
      <c r="K164" s="225">
        <v>215102</v>
      </c>
      <c r="L164" s="139"/>
    </row>
    <row r="165" spans="1:12">
      <c r="A165" s="175" t="s">
        <v>152</v>
      </c>
      <c r="B165" s="217" t="s">
        <v>1</v>
      </c>
      <c r="C165" s="163">
        <v>228099</v>
      </c>
      <c r="D165" s="163">
        <v>7645</v>
      </c>
      <c r="E165" s="163">
        <v>1921</v>
      </c>
      <c r="F165" s="163">
        <v>237665</v>
      </c>
      <c r="H165" s="184">
        <v>104460</v>
      </c>
      <c r="I165" s="184">
        <v>3733</v>
      </c>
      <c r="J165" s="184">
        <v>1582</v>
      </c>
      <c r="K165" s="163">
        <v>109775</v>
      </c>
      <c r="L165" s="139"/>
    </row>
    <row r="166" spans="1:12">
      <c r="A166" s="175" t="s">
        <v>153</v>
      </c>
      <c r="B166" s="217" t="s">
        <v>2</v>
      </c>
      <c r="C166" s="163">
        <v>2504</v>
      </c>
      <c r="D166" s="163">
        <v>1</v>
      </c>
      <c r="E166" s="163">
        <v>-1731</v>
      </c>
      <c r="F166" s="163">
        <v>774</v>
      </c>
      <c r="H166" s="184">
        <v>33688</v>
      </c>
      <c r="I166" s="184">
        <v>1</v>
      </c>
      <c r="J166" s="184">
        <v>-1830</v>
      </c>
      <c r="K166" s="163">
        <v>31859</v>
      </c>
      <c r="L166" s="139"/>
    </row>
    <row r="167" spans="1:12">
      <c r="A167" s="175" t="s">
        <v>154</v>
      </c>
      <c r="B167" s="217" t="s">
        <v>492</v>
      </c>
      <c r="C167" s="163">
        <v>29752</v>
      </c>
      <c r="D167" s="163">
        <v>102148</v>
      </c>
      <c r="E167" s="163">
        <v>-6341</v>
      </c>
      <c r="F167" s="163">
        <v>125559</v>
      </c>
      <c r="H167" s="184">
        <v>1272</v>
      </c>
      <c r="I167" s="184">
        <v>77374</v>
      </c>
      <c r="J167" s="184">
        <v>-5178</v>
      </c>
      <c r="K167" s="163">
        <v>73468</v>
      </c>
      <c r="L167" s="139"/>
    </row>
    <row r="168" spans="1:12">
      <c r="A168" s="172" t="s">
        <v>155</v>
      </c>
      <c r="B168" s="222" t="s">
        <v>630</v>
      </c>
      <c r="C168" s="225">
        <v>36815</v>
      </c>
      <c r="D168" s="225">
        <v>75596</v>
      </c>
      <c r="E168" s="225">
        <v>-5009</v>
      </c>
      <c r="F168" s="225">
        <v>107402</v>
      </c>
      <c r="H168" s="225">
        <v>13989</v>
      </c>
      <c r="I168" s="225">
        <v>57413</v>
      </c>
      <c r="J168" s="225">
        <v>-4783</v>
      </c>
      <c r="K168" s="225">
        <v>66619</v>
      </c>
      <c r="L168" s="139"/>
    </row>
    <row r="169" spans="1:12">
      <c r="A169" s="175" t="s">
        <v>156</v>
      </c>
      <c r="B169" s="217" t="s">
        <v>494</v>
      </c>
      <c r="C169" s="163">
        <v>12600</v>
      </c>
      <c r="D169" s="163">
        <v>2969</v>
      </c>
      <c r="E169" s="163">
        <v>-589</v>
      </c>
      <c r="F169" s="163">
        <v>14980</v>
      </c>
      <c r="H169" s="184">
        <v>13014</v>
      </c>
      <c r="I169" s="184">
        <v>3236</v>
      </c>
      <c r="J169" s="184">
        <v>-1186</v>
      </c>
      <c r="K169" s="163">
        <v>15064</v>
      </c>
    </row>
    <row r="170" spans="1:12">
      <c r="A170" s="175" t="s">
        <v>687</v>
      </c>
      <c r="B170" s="217" t="s">
        <v>495</v>
      </c>
      <c r="C170" s="163">
        <v>24215</v>
      </c>
      <c r="D170" s="163">
        <v>72627</v>
      </c>
      <c r="E170" s="163">
        <v>-4420</v>
      </c>
      <c r="F170" s="163">
        <v>92422</v>
      </c>
      <c r="H170" s="184">
        <v>975</v>
      </c>
      <c r="I170" s="184">
        <v>54177</v>
      </c>
      <c r="J170" s="184">
        <v>-3597</v>
      </c>
      <c r="K170" s="163">
        <v>51555</v>
      </c>
    </row>
    <row r="171" spans="1:12">
      <c r="A171" s="176" t="s">
        <v>158</v>
      </c>
      <c r="B171" s="226" t="s">
        <v>735</v>
      </c>
      <c r="C171" s="225">
        <v>223540</v>
      </c>
      <c r="D171" s="225">
        <v>34198</v>
      </c>
      <c r="E171" s="225">
        <v>-1142</v>
      </c>
      <c r="F171" s="225">
        <v>256596</v>
      </c>
      <c r="H171" s="225">
        <v>125431</v>
      </c>
      <c r="I171" s="225">
        <v>23695</v>
      </c>
      <c r="J171" s="225">
        <v>-643</v>
      </c>
      <c r="K171" s="225">
        <v>148483</v>
      </c>
    </row>
    <row r="172" spans="1:12">
      <c r="A172" s="173" t="s">
        <v>160</v>
      </c>
      <c r="B172" s="162" t="s">
        <v>9</v>
      </c>
      <c r="C172" s="163">
        <v>49432</v>
      </c>
      <c r="D172" s="163">
        <v>23818</v>
      </c>
      <c r="E172" s="163">
        <v>-1103</v>
      </c>
      <c r="F172" s="163">
        <v>72147</v>
      </c>
      <c r="G172" s="196"/>
      <c r="H172" s="184">
        <v>36108</v>
      </c>
      <c r="I172" s="184">
        <v>19611</v>
      </c>
      <c r="J172" s="184">
        <v>-548</v>
      </c>
      <c r="K172" s="163">
        <v>55171</v>
      </c>
    </row>
    <row r="173" spans="1:12">
      <c r="A173" s="173" t="s">
        <v>161</v>
      </c>
      <c r="B173" s="162" t="s">
        <v>10</v>
      </c>
      <c r="C173" s="163">
        <v>22930</v>
      </c>
      <c r="D173" s="163">
        <v>3029</v>
      </c>
      <c r="E173" s="163">
        <v>-99</v>
      </c>
      <c r="F173" s="163">
        <v>25860</v>
      </c>
      <c r="H173" s="184">
        <v>31263</v>
      </c>
      <c r="I173" s="184">
        <v>3222</v>
      </c>
      <c r="J173" s="184">
        <v>-95</v>
      </c>
      <c r="K173" s="163">
        <v>34390</v>
      </c>
    </row>
    <row r="174" spans="1:12">
      <c r="A174" s="173" t="s">
        <v>159</v>
      </c>
      <c r="B174" s="162" t="s">
        <v>8</v>
      </c>
      <c r="C174" s="163">
        <v>4430</v>
      </c>
      <c r="D174" s="163">
        <v>300</v>
      </c>
      <c r="E174" s="163">
        <v>-715</v>
      </c>
      <c r="F174" s="163">
        <v>4015</v>
      </c>
      <c r="G174" s="196"/>
      <c r="H174" s="184">
        <v>2203</v>
      </c>
      <c r="I174" s="184">
        <v>123</v>
      </c>
      <c r="J174" s="184">
        <v>-454</v>
      </c>
      <c r="K174" s="163">
        <v>1872</v>
      </c>
    </row>
    <row r="175" spans="1:12">
      <c r="A175" s="173" t="s">
        <v>162</v>
      </c>
      <c r="B175" s="162" t="s">
        <v>11</v>
      </c>
      <c r="C175" s="163">
        <v>6819</v>
      </c>
      <c r="D175" s="163">
        <v>254</v>
      </c>
      <c r="E175" s="163">
        <v>-628</v>
      </c>
      <c r="F175" s="163">
        <v>6445</v>
      </c>
      <c r="H175" s="184">
        <v>1276</v>
      </c>
      <c r="I175" s="184">
        <v>108</v>
      </c>
      <c r="J175" s="184">
        <v>-454</v>
      </c>
      <c r="K175" s="163">
        <v>930</v>
      </c>
    </row>
    <row r="176" spans="1:12">
      <c r="A176" s="173" t="s">
        <v>688</v>
      </c>
      <c r="B176" s="162" t="s">
        <v>639</v>
      </c>
      <c r="C176" s="163">
        <v>-75</v>
      </c>
      <c r="D176" s="163">
        <v>0</v>
      </c>
      <c r="E176" s="163">
        <v>0</v>
      </c>
      <c r="F176" s="163">
        <v>-75</v>
      </c>
      <c r="H176" s="184">
        <v>3</v>
      </c>
      <c r="I176" s="184">
        <v>18</v>
      </c>
      <c r="J176" s="184">
        <v>0</v>
      </c>
      <c r="K176" s="163">
        <v>21</v>
      </c>
    </row>
    <row r="177" spans="1:23">
      <c r="A177" s="176" t="s">
        <v>163</v>
      </c>
      <c r="B177" s="226" t="s">
        <v>736</v>
      </c>
      <c r="C177" s="225">
        <v>148714</v>
      </c>
      <c r="D177" s="225">
        <v>7397</v>
      </c>
      <c r="E177" s="225">
        <v>-27</v>
      </c>
      <c r="F177" s="225">
        <v>156084</v>
      </c>
      <c r="H177" s="225">
        <v>58990</v>
      </c>
      <c r="I177" s="225">
        <v>895</v>
      </c>
      <c r="J177" s="225">
        <v>0</v>
      </c>
      <c r="K177" s="225">
        <v>59885</v>
      </c>
    </row>
    <row r="178" spans="1:23">
      <c r="A178" s="173" t="s">
        <v>164</v>
      </c>
      <c r="B178" s="162" t="s">
        <v>13</v>
      </c>
      <c r="C178" s="163">
        <v>9388</v>
      </c>
      <c r="D178" s="163">
        <v>142</v>
      </c>
      <c r="E178" s="163">
        <v>0</v>
      </c>
      <c r="F178" s="163">
        <v>9530</v>
      </c>
      <c r="H178" s="184">
        <v>4959</v>
      </c>
      <c r="I178" s="184">
        <v>294</v>
      </c>
      <c r="J178" s="184">
        <v>-52</v>
      </c>
      <c r="K178" s="163">
        <v>5201</v>
      </c>
    </row>
    <row r="179" spans="1:23">
      <c r="A179" s="173" t="s">
        <v>165</v>
      </c>
      <c r="B179" s="162" t="s">
        <v>14</v>
      </c>
      <c r="C179" s="163">
        <v>4246</v>
      </c>
      <c r="D179" s="163">
        <v>572</v>
      </c>
      <c r="E179" s="163">
        <v>-53</v>
      </c>
      <c r="F179" s="163">
        <v>4765</v>
      </c>
      <c r="H179" s="184">
        <v>455</v>
      </c>
      <c r="I179" s="184">
        <v>443</v>
      </c>
      <c r="J179" s="184">
        <v>-52</v>
      </c>
      <c r="K179" s="163">
        <v>846</v>
      </c>
    </row>
    <row r="180" spans="1:23">
      <c r="A180" s="176" t="s">
        <v>503</v>
      </c>
      <c r="B180" s="226" t="s">
        <v>737</v>
      </c>
      <c r="C180" s="225">
        <v>153856</v>
      </c>
      <c r="D180" s="225">
        <v>6967</v>
      </c>
      <c r="E180" s="225">
        <v>26</v>
      </c>
      <c r="F180" s="225">
        <v>160849</v>
      </c>
      <c r="H180" s="225">
        <v>63494</v>
      </c>
      <c r="I180" s="225">
        <v>746</v>
      </c>
      <c r="J180" s="225">
        <v>0</v>
      </c>
      <c r="K180" s="225">
        <v>64240</v>
      </c>
      <c r="L180" s="139"/>
    </row>
    <row r="181" spans="1:23">
      <c r="A181" s="173" t="s">
        <v>168</v>
      </c>
      <c r="B181" s="162" t="s">
        <v>17</v>
      </c>
      <c r="C181" s="163">
        <v>12692</v>
      </c>
      <c r="D181" s="163">
        <v>1394</v>
      </c>
      <c r="E181" s="163">
        <v>6</v>
      </c>
      <c r="F181" s="163">
        <v>14092</v>
      </c>
      <c r="H181" s="184">
        <v>12597</v>
      </c>
      <c r="I181" s="184">
        <v>103</v>
      </c>
      <c r="J181" s="184">
        <v>0</v>
      </c>
      <c r="K181" s="163">
        <v>12700</v>
      </c>
      <c r="L181" s="139"/>
      <c r="P181" s="139"/>
    </row>
    <row r="182" spans="1:23">
      <c r="A182" s="176" t="s">
        <v>232</v>
      </c>
      <c r="B182" s="226" t="s">
        <v>738</v>
      </c>
      <c r="C182" s="225">
        <v>141164</v>
      </c>
      <c r="D182" s="225">
        <v>5573</v>
      </c>
      <c r="E182" s="225">
        <v>20</v>
      </c>
      <c r="F182" s="225">
        <v>146757</v>
      </c>
      <c r="H182" s="225">
        <v>50897</v>
      </c>
      <c r="I182" s="225">
        <v>643</v>
      </c>
      <c r="J182" s="225">
        <v>0</v>
      </c>
      <c r="K182" s="225">
        <v>51540</v>
      </c>
      <c r="P182" s="139"/>
      <c r="Q182" s="139"/>
      <c r="R182" s="139"/>
    </row>
    <row r="183" spans="1:23">
      <c r="A183" s="173"/>
      <c r="B183" s="162"/>
      <c r="C183" s="163"/>
      <c r="D183" s="163"/>
      <c r="E183" s="163"/>
      <c r="F183" s="163"/>
      <c r="H183" s="184"/>
      <c r="I183" s="184"/>
      <c r="J183" s="184"/>
      <c r="K183" s="184"/>
      <c r="L183" s="139"/>
      <c r="Q183" s="139"/>
      <c r="R183" s="139"/>
    </row>
    <row r="184" spans="1:23">
      <c r="A184" s="176" t="s">
        <v>505</v>
      </c>
      <c r="B184" s="226" t="s">
        <v>739</v>
      </c>
      <c r="C184" s="225">
        <v>141164</v>
      </c>
      <c r="D184" s="225">
        <v>5573</v>
      </c>
      <c r="E184" s="225">
        <v>20</v>
      </c>
      <c r="F184" s="225">
        <v>146757</v>
      </c>
      <c r="H184" s="225">
        <v>50897</v>
      </c>
      <c r="I184" s="225">
        <v>643</v>
      </c>
      <c r="J184" s="225">
        <v>0</v>
      </c>
      <c r="K184" s="225">
        <v>51540</v>
      </c>
      <c r="L184" s="139"/>
      <c r="N184" s="139"/>
      <c r="O184" s="139"/>
      <c r="P184" s="139"/>
      <c r="Q184" s="139"/>
      <c r="R184" s="139"/>
      <c r="S184" s="139"/>
      <c r="T184" s="139"/>
      <c r="U184" s="139"/>
      <c r="V184" s="139"/>
      <c r="W184" s="139"/>
    </row>
    <row r="185" spans="1:23" s="139" customFormat="1">
      <c r="M185" s="98"/>
    </row>
    <row r="186" spans="1:23" s="139" customFormat="1">
      <c r="M186" s="98"/>
      <c r="N186" s="98"/>
      <c r="O186" s="98"/>
      <c r="P186" s="98"/>
      <c r="Q186" s="98"/>
      <c r="R186" s="98"/>
      <c r="S186" s="98"/>
      <c r="T186" s="98"/>
      <c r="U186" s="98"/>
      <c r="V186" s="98"/>
      <c r="W186" s="98"/>
    </row>
    <row r="188" spans="1:23" ht="24">
      <c r="A188" s="133" t="s">
        <v>762</v>
      </c>
      <c r="B188" s="133" t="s">
        <v>438</v>
      </c>
      <c r="C188" s="312">
        <v>44012</v>
      </c>
      <c r="D188" s="313"/>
      <c r="E188" s="313"/>
      <c r="F188" s="314"/>
      <c r="H188" s="312" t="s">
        <v>767</v>
      </c>
      <c r="I188" s="313"/>
      <c r="J188" s="313"/>
      <c r="K188" s="314"/>
    </row>
    <row r="189" spans="1:23" ht="48">
      <c r="A189" s="319" t="s">
        <v>203</v>
      </c>
      <c r="B189" s="319" t="s">
        <v>73</v>
      </c>
      <c r="C189" s="321" t="s">
        <v>413</v>
      </c>
      <c r="D189" s="321" t="s">
        <v>414</v>
      </c>
      <c r="E189" s="235" t="s">
        <v>120</v>
      </c>
      <c r="F189" s="235" t="s">
        <v>121</v>
      </c>
      <c r="H189" s="321" t="s">
        <v>413</v>
      </c>
      <c r="I189" s="321" t="s">
        <v>414</v>
      </c>
      <c r="J189" s="235" t="s">
        <v>120</v>
      </c>
      <c r="K189" s="235" t="s">
        <v>121</v>
      </c>
    </row>
    <row r="190" spans="1:23" ht="60">
      <c r="A190" s="320"/>
      <c r="B190" s="320"/>
      <c r="C190" s="322"/>
      <c r="D190" s="322"/>
      <c r="E190" s="235" t="s">
        <v>586</v>
      </c>
      <c r="F190" s="235" t="s">
        <v>285</v>
      </c>
      <c r="H190" s="322"/>
      <c r="I190" s="322"/>
      <c r="J190" s="235" t="s">
        <v>586</v>
      </c>
      <c r="K190" s="235" t="s">
        <v>285</v>
      </c>
    </row>
    <row r="191" spans="1:23">
      <c r="A191" s="222" t="s">
        <v>181</v>
      </c>
      <c r="B191" s="222" t="s">
        <v>488</v>
      </c>
      <c r="C191" s="227">
        <v>806251</v>
      </c>
      <c r="D191" s="227">
        <v>37666</v>
      </c>
      <c r="E191" s="227">
        <v>-18649</v>
      </c>
      <c r="F191" s="227">
        <v>825268</v>
      </c>
      <c r="G191" s="196"/>
      <c r="H191" s="227">
        <v>650552</v>
      </c>
      <c r="I191" s="227">
        <v>47760</v>
      </c>
      <c r="J191" s="227">
        <v>-18923</v>
      </c>
      <c r="K191" s="227">
        <v>679389</v>
      </c>
    </row>
    <row r="192" spans="1:23">
      <c r="A192" s="162" t="s">
        <v>182</v>
      </c>
      <c r="B192" s="162" t="s">
        <v>27</v>
      </c>
      <c r="C192" s="163">
        <v>104049</v>
      </c>
      <c r="D192" s="163">
        <v>3949</v>
      </c>
      <c r="E192" s="163">
        <v>-2044</v>
      </c>
      <c r="F192" s="163">
        <v>105954</v>
      </c>
      <c r="H192" s="163">
        <v>103305</v>
      </c>
      <c r="I192" s="163">
        <v>4243</v>
      </c>
      <c r="J192" s="163">
        <v>-2281</v>
      </c>
      <c r="K192" s="163">
        <v>105267</v>
      </c>
    </row>
    <row r="193" spans="1:25">
      <c r="A193" s="162" t="s">
        <v>527</v>
      </c>
      <c r="B193" s="162" t="s">
        <v>475</v>
      </c>
      <c r="C193" s="163">
        <v>61904</v>
      </c>
      <c r="D193" s="163">
        <v>333</v>
      </c>
      <c r="E193" s="163">
        <v>0</v>
      </c>
      <c r="F193" s="163">
        <v>62237</v>
      </c>
      <c r="H193" s="163">
        <v>59270</v>
      </c>
      <c r="I193" s="163">
        <v>493</v>
      </c>
      <c r="J193" s="163">
        <v>0</v>
      </c>
      <c r="K193" s="163">
        <v>59763</v>
      </c>
    </row>
    <row r="194" spans="1:25">
      <c r="A194" s="162" t="s">
        <v>528</v>
      </c>
      <c r="B194" s="162" t="s">
        <v>416</v>
      </c>
      <c r="C194" s="163">
        <v>455807</v>
      </c>
      <c r="D194" s="163">
        <v>27355</v>
      </c>
      <c r="E194" s="163">
        <v>-19</v>
      </c>
      <c r="F194" s="163">
        <v>483143</v>
      </c>
      <c r="H194" s="163">
        <v>359989</v>
      </c>
      <c r="I194" s="163">
        <v>25878</v>
      </c>
      <c r="J194" s="163">
        <v>-19</v>
      </c>
      <c r="K194" s="163">
        <v>385848</v>
      </c>
    </row>
    <row r="195" spans="1:25">
      <c r="A195" s="162" t="s">
        <v>184</v>
      </c>
      <c r="B195" s="162" t="s">
        <v>29</v>
      </c>
      <c r="C195" s="163">
        <v>56438</v>
      </c>
      <c r="D195" s="163">
        <v>0</v>
      </c>
      <c r="E195" s="163">
        <v>0</v>
      </c>
      <c r="F195" s="163">
        <v>56438</v>
      </c>
      <c r="H195" s="163">
        <v>56438</v>
      </c>
      <c r="I195" s="163">
        <v>0</v>
      </c>
      <c r="J195" s="163">
        <v>0</v>
      </c>
      <c r="K195" s="163">
        <v>56438</v>
      </c>
    </row>
    <row r="196" spans="1:25">
      <c r="A196" s="162" t="s">
        <v>679</v>
      </c>
      <c r="B196" s="162" t="s">
        <v>30</v>
      </c>
      <c r="C196" s="163">
        <v>47616</v>
      </c>
      <c r="D196" s="163">
        <v>0</v>
      </c>
      <c r="E196" s="163">
        <v>0</v>
      </c>
      <c r="F196" s="163">
        <v>47616</v>
      </c>
      <c r="H196" s="163">
        <v>44960</v>
      </c>
      <c r="I196" s="163">
        <v>0</v>
      </c>
      <c r="J196" s="163">
        <v>0</v>
      </c>
      <c r="K196" s="163">
        <v>44960</v>
      </c>
    </row>
    <row r="197" spans="1:25">
      <c r="A197" s="162" t="s">
        <v>680</v>
      </c>
      <c r="B197" s="162" t="s">
        <v>674</v>
      </c>
      <c r="C197" s="163">
        <v>0</v>
      </c>
      <c r="D197" s="163">
        <v>0</v>
      </c>
      <c r="E197" s="163">
        <v>0</v>
      </c>
      <c r="F197" s="163">
        <v>0</v>
      </c>
      <c r="H197" s="163">
        <v>0</v>
      </c>
      <c r="I197" s="163">
        <v>0</v>
      </c>
      <c r="J197" s="163">
        <v>0</v>
      </c>
      <c r="K197" s="163">
        <v>0</v>
      </c>
    </row>
    <row r="198" spans="1:25">
      <c r="A198" s="162" t="s">
        <v>186</v>
      </c>
      <c r="B198" s="162" t="s">
        <v>31</v>
      </c>
      <c r="C198" s="163">
        <v>14701</v>
      </c>
      <c r="D198" s="163">
        <v>0</v>
      </c>
      <c r="E198" s="163">
        <v>-14701</v>
      </c>
      <c r="F198" s="163">
        <v>0</v>
      </c>
      <c r="H198" s="163">
        <v>14688</v>
      </c>
      <c r="I198" s="163">
        <v>0</v>
      </c>
      <c r="J198" s="163">
        <v>-14688</v>
      </c>
      <c r="K198" s="163">
        <v>0</v>
      </c>
    </row>
    <row r="199" spans="1:25">
      <c r="A199" s="162" t="s">
        <v>626</v>
      </c>
      <c r="B199" s="162" t="s">
        <v>632</v>
      </c>
      <c r="C199" s="163">
        <v>8168</v>
      </c>
      <c r="D199" s="163">
        <v>0</v>
      </c>
      <c r="E199" s="163">
        <v>0</v>
      </c>
      <c r="F199" s="163">
        <v>8168</v>
      </c>
      <c r="H199" s="163">
        <v>8025</v>
      </c>
      <c r="I199" s="163">
        <v>0</v>
      </c>
      <c r="J199" s="163">
        <v>0</v>
      </c>
      <c r="K199" s="163">
        <v>8025</v>
      </c>
    </row>
    <row r="200" spans="1:25">
      <c r="A200" s="185" t="s">
        <v>189</v>
      </c>
      <c r="B200" s="185" t="s">
        <v>34</v>
      </c>
      <c r="C200" s="193">
        <v>51456</v>
      </c>
      <c r="D200" s="185">
        <v>0</v>
      </c>
      <c r="E200" s="185">
        <v>0</v>
      </c>
      <c r="F200" s="193">
        <v>51456</v>
      </c>
      <c r="G200" s="190"/>
      <c r="H200" s="193">
        <v>0</v>
      </c>
      <c r="I200" s="193">
        <v>0</v>
      </c>
      <c r="J200" s="193">
        <v>0</v>
      </c>
      <c r="K200" s="193">
        <v>0</v>
      </c>
      <c r="L200" s="328" t="s">
        <v>656</v>
      </c>
      <c r="M200" s="328"/>
      <c r="N200" s="328"/>
      <c r="O200" s="328"/>
    </row>
    <row r="201" spans="1:25" s="198" customFormat="1">
      <c r="A201" s="199" t="s">
        <v>199</v>
      </c>
      <c r="B201" s="199" t="s">
        <v>44</v>
      </c>
      <c r="C201" s="200">
        <v>5800</v>
      </c>
      <c r="D201" s="200">
        <v>4144</v>
      </c>
      <c r="E201" s="200">
        <v>0</v>
      </c>
      <c r="F201" s="200">
        <v>9944</v>
      </c>
      <c r="G201" s="98"/>
      <c r="H201" s="163">
        <v>3519</v>
      </c>
      <c r="I201" s="163">
        <v>15211</v>
      </c>
      <c r="J201" s="163">
        <v>0</v>
      </c>
      <c r="K201" s="163">
        <v>18730</v>
      </c>
      <c r="L201" s="98"/>
      <c r="M201" s="98"/>
      <c r="N201" s="98"/>
      <c r="O201" s="98"/>
      <c r="P201" s="98"/>
      <c r="Q201" s="98"/>
      <c r="R201" s="98"/>
      <c r="S201" s="98"/>
      <c r="T201" s="98"/>
      <c r="U201" s="98"/>
      <c r="V201" s="98"/>
      <c r="W201" s="98"/>
      <c r="X201" s="98"/>
      <c r="Y201" s="98"/>
    </row>
    <row r="202" spans="1:25">
      <c r="A202" s="162" t="s">
        <v>529</v>
      </c>
      <c r="B202" s="162" t="s">
        <v>583</v>
      </c>
      <c r="C202" s="163">
        <v>0</v>
      </c>
      <c r="D202" s="163">
        <v>1885</v>
      </c>
      <c r="E202" s="163">
        <v>-1885</v>
      </c>
      <c r="F202" s="163">
        <v>0</v>
      </c>
      <c r="H202" s="163">
        <v>0</v>
      </c>
      <c r="I202" s="163">
        <v>1935</v>
      </c>
      <c r="J202" s="163">
        <v>-1935</v>
      </c>
      <c r="K202" s="163">
        <v>0</v>
      </c>
    </row>
    <row r="203" spans="1:25">
      <c r="A203" s="162" t="s">
        <v>466</v>
      </c>
      <c r="B203" s="162" t="s">
        <v>465</v>
      </c>
      <c r="C203" s="163">
        <v>312</v>
      </c>
      <c r="D203" s="163">
        <v>0</v>
      </c>
      <c r="E203" s="163">
        <v>0</v>
      </c>
      <c r="F203" s="163">
        <v>312</v>
      </c>
      <c r="G203" s="196"/>
      <c r="H203" s="163">
        <v>358</v>
      </c>
      <c r="I203" s="163">
        <v>0</v>
      </c>
      <c r="J203" s="163">
        <v>0</v>
      </c>
      <c r="K203" s="163">
        <v>358</v>
      </c>
    </row>
    <row r="204" spans="1:25">
      <c r="A204" s="222" t="s">
        <v>530</v>
      </c>
      <c r="B204" s="222" t="s">
        <v>489</v>
      </c>
      <c r="C204" s="227">
        <v>703069</v>
      </c>
      <c r="D204" s="227">
        <v>92450</v>
      </c>
      <c r="E204" s="227">
        <v>-23684</v>
      </c>
      <c r="F204" s="227">
        <v>771835</v>
      </c>
      <c r="H204" s="227">
        <v>675526</v>
      </c>
      <c r="I204" s="227">
        <v>69275</v>
      </c>
      <c r="J204" s="227">
        <v>-20082</v>
      </c>
      <c r="K204" s="227">
        <v>724719</v>
      </c>
    </row>
    <row r="205" spans="1:25">
      <c r="A205" s="162" t="s">
        <v>193</v>
      </c>
      <c r="B205" s="162" t="s">
        <v>584</v>
      </c>
      <c r="C205" s="163">
        <v>16163</v>
      </c>
      <c r="D205" s="163">
        <v>0</v>
      </c>
      <c r="E205" s="163">
        <v>0</v>
      </c>
      <c r="F205" s="163">
        <v>16163</v>
      </c>
      <c r="H205" s="163">
        <v>12862</v>
      </c>
      <c r="I205" s="163">
        <v>0</v>
      </c>
      <c r="J205" s="163">
        <v>0</v>
      </c>
      <c r="K205" s="163">
        <v>12862</v>
      </c>
    </row>
    <row r="206" spans="1:25">
      <c r="A206" s="162" t="s">
        <v>194</v>
      </c>
      <c r="B206" s="162" t="s">
        <v>39</v>
      </c>
      <c r="C206" s="163">
        <v>66474</v>
      </c>
      <c r="D206" s="163">
        <v>5095</v>
      </c>
      <c r="E206" s="163">
        <v>-3157</v>
      </c>
      <c r="F206" s="163">
        <v>68412</v>
      </c>
      <c r="H206" s="163">
        <v>124040</v>
      </c>
      <c r="I206" s="163">
        <v>8924</v>
      </c>
      <c r="J206" s="163">
        <v>-3391</v>
      </c>
      <c r="K206" s="163">
        <v>129573</v>
      </c>
    </row>
    <row r="207" spans="1:25">
      <c r="A207" s="162" t="s">
        <v>531</v>
      </c>
      <c r="B207" s="162" t="s">
        <v>40</v>
      </c>
      <c r="C207" s="163">
        <v>14006</v>
      </c>
      <c r="D207" s="163">
        <v>0</v>
      </c>
      <c r="E207" s="163">
        <v>0</v>
      </c>
      <c r="F207" s="163">
        <v>14006</v>
      </c>
      <c r="H207" s="163">
        <v>19298</v>
      </c>
      <c r="I207" s="163">
        <v>1051</v>
      </c>
      <c r="J207" s="163">
        <v>0</v>
      </c>
      <c r="K207" s="163">
        <v>20349</v>
      </c>
    </row>
    <row r="208" spans="1:25">
      <c r="A208" s="162" t="s">
        <v>196</v>
      </c>
      <c r="B208" s="162" t="s">
        <v>41</v>
      </c>
      <c r="C208" s="163">
        <v>53425</v>
      </c>
      <c r="D208" s="163">
        <v>2167</v>
      </c>
      <c r="E208" s="163">
        <v>-3420</v>
      </c>
      <c r="F208" s="163">
        <v>52172</v>
      </c>
      <c r="H208" s="163">
        <v>62184</v>
      </c>
      <c r="I208" s="163">
        <v>2031</v>
      </c>
      <c r="J208" s="163">
        <v>-4137</v>
      </c>
      <c r="K208" s="163">
        <v>60078</v>
      </c>
    </row>
    <row r="209" spans="1:11">
      <c r="A209" s="162" t="s">
        <v>189</v>
      </c>
      <c r="B209" s="162" t="s">
        <v>34</v>
      </c>
      <c r="C209" s="163">
        <v>113668</v>
      </c>
      <c r="D209" s="163">
        <v>0</v>
      </c>
      <c r="E209" s="163">
        <v>0</v>
      </c>
      <c r="F209" s="163">
        <v>113668</v>
      </c>
      <c r="H209" s="163">
        <v>0</v>
      </c>
      <c r="I209" s="163">
        <v>0</v>
      </c>
      <c r="J209" s="163">
        <v>0</v>
      </c>
      <c r="K209" s="163">
        <v>0</v>
      </c>
    </row>
    <row r="210" spans="1:11">
      <c r="A210" s="162" t="s">
        <v>199</v>
      </c>
      <c r="B210" s="162" t="s">
        <v>44</v>
      </c>
      <c r="C210" s="163">
        <v>9460</v>
      </c>
      <c r="D210" s="163">
        <v>35875</v>
      </c>
      <c r="E210" s="163">
        <v>-17107</v>
      </c>
      <c r="F210" s="163">
        <v>28228</v>
      </c>
      <c r="H210" s="163">
        <v>7485</v>
      </c>
      <c r="I210" s="163">
        <v>24625</v>
      </c>
      <c r="J210" s="163">
        <v>-12554</v>
      </c>
      <c r="K210" s="163">
        <v>19556</v>
      </c>
    </row>
    <row r="211" spans="1:11">
      <c r="A211" s="162" t="s">
        <v>200</v>
      </c>
      <c r="B211" s="162" t="s">
        <v>482</v>
      </c>
      <c r="C211" s="163">
        <v>115327</v>
      </c>
      <c r="D211" s="163">
        <v>49313</v>
      </c>
      <c r="E211" s="163">
        <v>0</v>
      </c>
      <c r="F211" s="163">
        <v>164640</v>
      </c>
      <c r="H211" s="163">
        <v>16762</v>
      </c>
      <c r="I211" s="163">
        <v>32644</v>
      </c>
      <c r="J211" s="163">
        <v>0</v>
      </c>
      <c r="K211" s="163">
        <v>49406</v>
      </c>
    </row>
    <row r="212" spans="1:11">
      <c r="A212" s="162" t="s">
        <v>486</v>
      </c>
      <c r="B212" s="162" t="s">
        <v>483</v>
      </c>
      <c r="C212" s="163">
        <v>314546</v>
      </c>
      <c r="D212" s="163">
        <v>0</v>
      </c>
      <c r="E212" s="163">
        <v>0</v>
      </c>
      <c r="F212" s="163">
        <v>314546</v>
      </c>
      <c r="H212" s="163">
        <v>432895</v>
      </c>
      <c r="I212" s="163">
        <v>0</v>
      </c>
      <c r="J212" s="163">
        <v>0</v>
      </c>
      <c r="K212" s="163">
        <v>432895</v>
      </c>
    </row>
    <row r="213" spans="1:11">
      <c r="A213" s="162" t="s">
        <v>681</v>
      </c>
      <c r="B213" s="162" t="s">
        <v>675</v>
      </c>
      <c r="C213" s="163">
        <v>0</v>
      </c>
      <c r="D213" s="163">
        <v>0</v>
      </c>
      <c r="E213" s="163">
        <v>0</v>
      </c>
      <c r="F213" s="163">
        <v>0</v>
      </c>
      <c r="H213" s="163">
        <v>0</v>
      </c>
      <c r="I213" s="163">
        <v>0</v>
      </c>
      <c r="J213" s="163">
        <v>0</v>
      </c>
      <c r="K213" s="163">
        <v>0</v>
      </c>
    </row>
    <row r="214" spans="1:11">
      <c r="A214" s="222" t="s">
        <v>532</v>
      </c>
      <c r="B214" s="222" t="s">
        <v>491</v>
      </c>
      <c r="C214" s="227">
        <v>1509320</v>
      </c>
      <c r="D214" s="227">
        <v>130116</v>
      </c>
      <c r="E214" s="227">
        <v>-42333</v>
      </c>
      <c r="F214" s="227">
        <v>1597103</v>
      </c>
      <c r="H214" s="227">
        <v>1326078</v>
      </c>
      <c r="I214" s="227">
        <v>117035</v>
      </c>
      <c r="J214" s="227">
        <v>-39005</v>
      </c>
      <c r="K214" s="227">
        <v>1404108</v>
      </c>
    </row>
    <row r="215" spans="1:11">
      <c r="A215" s="158"/>
    </row>
    <row r="216" spans="1:11">
      <c r="A216" s="133"/>
      <c r="B216" s="133"/>
      <c r="C216" s="312">
        <v>44012</v>
      </c>
      <c r="D216" s="313"/>
      <c r="E216" s="313"/>
      <c r="F216" s="314"/>
      <c r="H216" s="312" t="s">
        <v>767</v>
      </c>
      <c r="I216" s="313"/>
      <c r="J216" s="313"/>
      <c r="K216" s="314"/>
    </row>
    <row r="217" spans="1:11" ht="48">
      <c r="A217" s="319" t="s">
        <v>229</v>
      </c>
      <c r="B217" s="319" t="s">
        <v>48</v>
      </c>
      <c r="C217" s="321" t="s">
        <v>413</v>
      </c>
      <c r="D217" s="321" t="s">
        <v>414</v>
      </c>
      <c r="E217" s="235" t="s">
        <v>120</v>
      </c>
      <c r="F217" s="235" t="s">
        <v>121</v>
      </c>
      <c r="H217" s="321" t="s">
        <v>413</v>
      </c>
      <c r="I217" s="321" t="s">
        <v>414</v>
      </c>
      <c r="J217" s="235" t="s">
        <v>120</v>
      </c>
      <c r="K217" s="235" t="s">
        <v>121</v>
      </c>
    </row>
    <row r="218" spans="1:11" ht="60">
      <c r="A218" s="320"/>
      <c r="B218" s="320"/>
      <c r="C218" s="322"/>
      <c r="D218" s="322"/>
      <c r="E218" s="235" t="s">
        <v>586</v>
      </c>
      <c r="F218" s="235" t="s">
        <v>285</v>
      </c>
      <c r="H218" s="322"/>
      <c r="I218" s="322"/>
      <c r="J218" s="235" t="s">
        <v>586</v>
      </c>
      <c r="K218" s="235" t="s">
        <v>285</v>
      </c>
    </row>
    <row r="219" spans="1:11">
      <c r="A219" s="172" t="s">
        <v>533</v>
      </c>
      <c r="B219" s="222" t="s">
        <v>518</v>
      </c>
      <c r="C219" s="227">
        <v>1227634</v>
      </c>
      <c r="D219" s="227">
        <v>47785</v>
      </c>
      <c r="E219" s="227">
        <v>-14700</v>
      </c>
      <c r="F219" s="227">
        <v>1260719</v>
      </c>
      <c r="H219" s="227">
        <v>1078159</v>
      </c>
      <c r="I219" s="227">
        <v>42198</v>
      </c>
      <c r="J219" s="227">
        <v>-14706</v>
      </c>
      <c r="K219" s="227">
        <v>1105651</v>
      </c>
    </row>
    <row r="220" spans="1:11">
      <c r="A220" s="172" t="s">
        <v>690</v>
      </c>
      <c r="B220" s="222" t="s">
        <v>50</v>
      </c>
      <c r="C220" s="227">
        <v>1227634</v>
      </c>
      <c r="D220" s="227">
        <v>47785</v>
      </c>
      <c r="E220" s="227">
        <v>-14700</v>
      </c>
      <c r="F220" s="227">
        <v>1260719</v>
      </c>
      <c r="H220" s="227">
        <v>1078159</v>
      </c>
      <c r="I220" s="227">
        <v>42198</v>
      </c>
      <c r="J220" s="227">
        <v>-14706</v>
      </c>
      <c r="K220" s="227">
        <v>1105651</v>
      </c>
    </row>
    <row r="221" spans="1:11">
      <c r="A221" s="173" t="s">
        <v>206</v>
      </c>
      <c r="B221" s="162" t="s">
        <v>51</v>
      </c>
      <c r="C221" s="163">
        <v>96120</v>
      </c>
      <c r="D221" s="163">
        <v>136</v>
      </c>
      <c r="E221" s="163">
        <v>-136</v>
      </c>
      <c r="F221" s="163">
        <v>96120</v>
      </c>
      <c r="H221" s="163">
        <v>96120</v>
      </c>
      <c r="I221" s="163">
        <v>136</v>
      </c>
      <c r="J221" s="163">
        <v>-136</v>
      </c>
      <c r="K221" s="163">
        <v>96120</v>
      </c>
    </row>
    <row r="222" spans="1:11">
      <c r="A222" s="173" t="s">
        <v>470</v>
      </c>
      <c r="B222" s="162" t="s">
        <v>469</v>
      </c>
      <c r="C222" s="163">
        <v>748497</v>
      </c>
      <c r="D222" s="163">
        <v>41128</v>
      </c>
      <c r="E222" s="163">
        <v>-5515</v>
      </c>
      <c r="F222" s="163">
        <v>784110</v>
      </c>
      <c r="H222" s="163">
        <v>748323</v>
      </c>
      <c r="I222" s="163">
        <v>38143</v>
      </c>
      <c r="J222" s="163">
        <v>-5515</v>
      </c>
      <c r="K222" s="163">
        <v>780951</v>
      </c>
    </row>
    <row r="223" spans="1:11">
      <c r="A223" s="173" t="s">
        <v>209</v>
      </c>
      <c r="B223" s="162" t="s">
        <v>587</v>
      </c>
      <c r="C223" s="163">
        <v>62678</v>
      </c>
      <c r="D223" s="163">
        <v>1013</v>
      </c>
      <c r="E223" s="163">
        <v>-1013</v>
      </c>
      <c r="F223" s="163">
        <v>62678</v>
      </c>
      <c r="H223" s="163">
        <v>54657</v>
      </c>
      <c r="I223" s="163">
        <v>999</v>
      </c>
      <c r="J223" s="163">
        <v>-999</v>
      </c>
      <c r="K223" s="163">
        <v>54657</v>
      </c>
    </row>
    <row r="224" spans="1:11">
      <c r="A224" s="173" t="s">
        <v>210</v>
      </c>
      <c r="B224" s="162" t="s">
        <v>55</v>
      </c>
      <c r="C224" s="163">
        <v>239</v>
      </c>
      <c r="D224" s="163">
        <v>-65</v>
      </c>
      <c r="E224" s="163">
        <v>1014</v>
      </c>
      <c r="F224" s="163">
        <v>1188</v>
      </c>
      <c r="H224" s="163">
        <v>-51</v>
      </c>
      <c r="I224" s="163">
        <v>-65</v>
      </c>
      <c r="J224" s="163">
        <v>1014</v>
      </c>
      <c r="K224" s="163">
        <v>898</v>
      </c>
    </row>
    <row r="225" spans="1:23">
      <c r="A225" s="173" t="s">
        <v>211</v>
      </c>
      <c r="B225" s="162" t="s">
        <v>589</v>
      </c>
      <c r="C225" s="163">
        <v>178936</v>
      </c>
      <c r="D225" s="163">
        <v>0</v>
      </c>
      <c r="E225" s="163">
        <v>-9070</v>
      </c>
      <c r="F225" s="163">
        <v>169866</v>
      </c>
      <c r="H225" s="163">
        <v>6763</v>
      </c>
      <c r="I225" s="163">
        <v>2</v>
      </c>
      <c r="J225" s="163">
        <v>-9055</v>
      </c>
      <c r="K225" s="163">
        <v>-2290</v>
      </c>
    </row>
    <row r="226" spans="1:23">
      <c r="A226" s="173" t="s">
        <v>212</v>
      </c>
      <c r="B226" s="162" t="s">
        <v>57</v>
      </c>
      <c r="C226" s="163">
        <v>141164</v>
      </c>
      <c r="D226" s="163">
        <v>5573</v>
      </c>
      <c r="E226" s="163">
        <v>20</v>
      </c>
      <c r="F226" s="163">
        <v>146757</v>
      </c>
      <c r="H226" s="163">
        <v>172347</v>
      </c>
      <c r="I226" s="163">
        <v>2983</v>
      </c>
      <c r="J226" s="163">
        <v>-15</v>
      </c>
      <c r="K226" s="163">
        <v>175315</v>
      </c>
    </row>
    <row r="227" spans="1:23">
      <c r="A227" s="222" t="s">
        <v>535</v>
      </c>
      <c r="B227" s="222" t="s">
        <v>58</v>
      </c>
      <c r="C227" s="227">
        <v>0</v>
      </c>
      <c r="D227" s="227">
        <v>0</v>
      </c>
      <c r="E227" s="227">
        <v>0</v>
      </c>
      <c r="F227" s="227">
        <v>0</v>
      </c>
      <c r="H227" s="227">
        <v>0</v>
      </c>
      <c r="I227" s="227">
        <v>0</v>
      </c>
      <c r="J227" s="227">
        <v>0</v>
      </c>
      <c r="K227" s="227">
        <v>0</v>
      </c>
    </row>
    <row r="228" spans="1:23">
      <c r="A228" s="172" t="s">
        <v>536</v>
      </c>
      <c r="B228" s="222" t="s">
        <v>521</v>
      </c>
      <c r="C228" s="227">
        <v>24014</v>
      </c>
      <c r="D228" s="227">
        <v>3198</v>
      </c>
      <c r="E228" s="227">
        <v>-3510</v>
      </c>
      <c r="F228" s="227">
        <v>23702</v>
      </c>
      <c r="H228" s="227">
        <v>26237</v>
      </c>
      <c r="I228" s="227">
        <v>2790</v>
      </c>
      <c r="J228" s="227">
        <v>-3788</v>
      </c>
      <c r="K228" s="227">
        <v>25239</v>
      </c>
    </row>
    <row r="229" spans="1:23">
      <c r="A229" s="173" t="s">
        <v>216</v>
      </c>
      <c r="B229" s="162" t="s">
        <v>61</v>
      </c>
      <c r="C229" s="163">
        <v>17168</v>
      </c>
      <c r="D229" s="163">
        <v>1672</v>
      </c>
      <c r="E229" s="163">
        <v>-1631</v>
      </c>
      <c r="F229" s="163">
        <v>17209</v>
      </c>
      <c r="H229" s="163">
        <v>17694</v>
      </c>
      <c r="I229" s="163">
        <v>1910</v>
      </c>
      <c r="J229" s="163">
        <v>-1853</v>
      </c>
      <c r="K229" s="163">
        <v>17751</v>
      </c>
      <c r="Q229" s="198"/>
      <c r="R229" s="198"/>
      <c r="S229" s="198"/>
      <c r="T229" s="198"/>
      <c r="U229" s="198"/>
      <c r="V229" s="198"/>
      <c r="W229" s="198"/>
    </row>
    <row r="230" spans="1:23" s="198" customFormat="1">
      <c r="A230" s="199" t="s">
        <v>811</v>
      </c>
      <c r="B230" s="199" t="s">
        <v>62</v>
      </c>
      <c r="C230" s="163">
        <v>3293</v>
      </c>
      <c r="D230" s="163">
        <v>0</v>
      </c>
      <c r="E230" s="163">
        <v>0</v>
      </c>
      <c r="F230" s="200">
        <v>3293</v>
      </c>
      <c r="H230" s="163">
        <v>3421</v>
      </c>
      <c r="I230" s="163">
        <v>0</v>
      </c>
      <c r="J230" s="163">
        <v>0</v>
      </c>
      <c r="K230" s="200">
        <v>3421</v>
      </c>
      <c r="L230" s="98"/>
      <c r="M230" s="98"/>
      <c r="N230" s="98"/>
      <c r="O230" s="98"/>
      <c r="P230" s="98"/>
    </row>
    <row r="231" spans="1:23" s="198" customFormat="1">
      <c r="A231" s="201" t="s">
        <v>218</v>
      </c>
      <c r="B231" s="199" t="s">
        <v>63</v>
      </c>
      <c r="C231" s="163">
        <v>2397</v>
      </c>
      <c r="D231" s="163">
        <v>0</v>
      </c>
      <c r="E231" s="163">
        <v>-1879</v>
      </c>
      <c r="F231" s="200">
        <v>518</v>
      </c>
      <c r="H231" s="163">
        <v>4870</v>
      </c>
      <c r="I231" s="163">
        <v>0</v>
      </c>
      <c r="J231" s="163">
        <v>-1935</v>
      </c>
      <c r="K231" s="200">
        <v>2935</v>
      </c>
      <c r="L231" s="98"/>
      <c r="M231" s="98"/>
      <c r="N231" s="98"/>
      <c r="O231" s="98"/>
      <c r="P231" s="98"/>
    </row>
    <row r="232" spans="1:23" s="198" customFormat="1">
      <c r="A232" s="201" t="s">
        <v>219</v>
      </c>
      <c r="B232" s="199" t="s">
        <v>64</v>
      </c>
      <c r="C232" s="163">
        <v>910</v>
      </c>
      <c r="D232" s="163">
        <v>772</v>
      </c>
      <c r="E232" s="163">
        <v>0</v>
      </c>
      <c r="F232" s="200">
        <v>1682</v>
      </c>
      <c r="H232" s="163">
        <v>6</v>
      </c>
      <c r="I232" s="163">
        <v>358</v>
      </c>
      <c r="J232" s="163">
        <v>0</v>
      </c>
      <c r="K232" s="200">
        <v>364</v>
      </c>
      <c r="L232" s="98"/>
      <c r="M232" s="98"/>
      <c r="N232" s="98"/>
      <c r="O232" s="98"/>
      <c r="P232" s="98"/>
    </row>
    <row r="233" spans="1:23" s="198" customFormat="1">
      <c r="A233" s="201" t="s">
        <v>220</v>
      </c>
      <c r="B233" s="199" t="s">
        <v>65</v>
      </c>
      <c r="C233" s="163">
        <v>246</v>
      </c>
      <c r="D233" s="163">
        <v>9</v>
      </c>
      <c r="E233" s="163">
        <v>0</v>
      </c>
      <c r="F233" s="200">
        <v>255</v>
      </c>
      <c r="H233" s="163">
        <v>246</v>
      </c>
      <c r="I233" s="163">
        <v>9</v>
      </c>
      <c r="J233" s="163">
        <v>0</v>
      </c>
      <c r="K233" s="200">
        <v>255</v>
      </c>
      <c r="L233" s="98"/>
      <c r="M233" s="98"/>
      <c r="N233" s="98"/>
      <c r="O233" s="98"/>
      <c r="P233" s="98"/>
      <c r="Q233" s="98"/>
      <c r="R233" s="98"/>
      <c r="S233" s="98"/>
      <c r="T233" s="98"/>
      <c r="U233" s="98"/>
      <c r="V233" s="98"/>
      <c r="W233" s="98"/>
    </row>
    <row r="234" spans="1:23" s="198" customFormat="1">
      <c r="A234" s="201" t="s">
        <v>539</v>
      </c>
      <c r="B234" s="199" t="s">
        <v>66</v>
      </c>
      <c r="C234" s="163">
        <v>0</v>
      </c>
      <c r="D234" s="163">
        <v>745</v>
      </c>
      <c r="E234" s="163">
        <v>0</v>
      </c>
      <c r="F234" s="200">
        <v>745</v>
      </c>
      <c r="H234" s="163">
        <v>0</v>
      </c>
      <c r="I234" s="163">
        <v>513</v>
      </c>
      <c r="J234" s="163">
        <v>0</v>
      </c>
      <c r="K234" s="200">
        <v>513</v>
      </c>
      <c r="L234" s="98"/>
      <c r="M234" s="98"/>
      <c r="N234" s="98"/>
      <c r="O234" s="98"/>
      <c r="P234" s="98"/>
      <c r="Q234" s="98"/>
      <c r="R234" s="98"/>
      <c r="S234" s="98"/>
      <c r="T234" s="98"/>
      <c r="U234" s="98"/>
      <c r="V234" s="98"/>
      <c r="W234" s="98"/>
    </row>
    <row r="235" spans="1:23">
      <c r="A235" s="172" t="s">
        <v>537</v>
      </c>
      <c r="B235" s="222" t="s">
        <v>523</v>
      </c>
      <c r="C235" s="227">
        <v>257672</v>
      </c>
      <c r="D235" s="227">
        <v>79133</v>
      </c>
      <c r="E235" s="227">
        <v>-24123</v>
      </c>
      <c r="F235" s="227">
        <v>312682</v>
      </c>
      <c r="H235" s="227">
        <v>221682</v>
      </c>
      <c r="I235" s="227">
        <v>72047</v>
      </c>
      <c r="J235" s="227">
        <v>-20511</v>
      </c>
      <c r="K235" s="227">
        <v>273218</v>
      </c>
    </row>
    <row r="236" spans="1:23">
      <c r="A236" s="173" t="s">
        <v>215</v>
      </c>
      <c r="B236" s="162" t="s">
        <v>60</v>
      </c>
      <c r="C236" s="163">
        <v>0</v>
      </c>
      <c r="D236" s="163">
        <v>0</v>
      </c>
      <c r="E236" s="163">
        <v>0</v>
      </c>
      <c r="F236" s="163">
        <v>0</v>
      </c>
      <c r="H236" s="163">
        <v>0</v>
      </c>
      <c r="I236" s="163">
        <v>0</v>
      </c>
      <c r="J236" s="163">
        <v>0</v>
      </c>
      <c r="K236" s="163">
        <v>0</v>
      </c>
    </row>
    <row r="237" spans="1:23">
      <c r="A237" s="173" t="s">
        <v>216</v>
      </c>
      <c r="B237" s="162" t="s">
        <v>61</v>
      </c>
      <c r="C237" s="163">
        <v>2324</v>
      </c>
      <c r="D237" s="163">
        <v>471</v>
      </c>
      <c r="E237" s="163">
        <v>-439</v>
      </c>
      <c r="F237" s="163">
        <v>2356</v>
      </c>
      <c r="H237" s="163">
        <v>2123</v>
      </c>
      <c r="I237" s="163">
        <v>460</v>
      </c>
      <c r="J237" s="163">
        <v>-429</v>
      </c>
      <c r="K237" s="163">
        <v>2154</v>
      </c>
    </row>
    <row r="238" spans="1:23">
      <c r="A238" s="173" t="s">
        <v>223</v>
      </c>
      <c r="B238" s="162" t="s">
        <v>68</v>
      </c>
      <c r="C238" s="163">
        <v>20290</v>
      </c>
      <c r="D238" s="163">
        <v>37512</v>
      </c>
      <c r="E238" s="163">
        <v>-3100</v>
      </c>
      <c r="F238" s="163">
        <v>54702</v>
      </c>
      <c r="H238" s="163">
        <v>25764</v>
      </c>
      <c r="I238" s="163">
        <v>37493</v>
      </c>
      <c r="J238" s="163">
        <v>-3391</v>
      </c>
      <c r="K238" s="163">
        <v>59866</v>
      </c>
    </row>
    <row r="239" spans="1:23">
      <c r="A239" s="173" t="s">
        <v>538</v>
      </c>
      <c r="B239" s="162" t="s">
        <v>69</v>
      </c>
      <c r="C239" s="163">
        <v>184</v>
      </c>
      <c r="D239" s="163">
        <v>838</v>
      </c>
      <c r="E239" s="163">
        <v>0</v>
      </c>
      <c r="F239" s="163">
        <v>1022</v>
      </c>
      <c r="H239" s="163">
        <v>118</v>
      </c>
      <c r="I239" s="163">
        <v>0</v>
      </c>
      <c r="J239" s="163">
        <v>0</v>
      </c>
      <c r="K239" s="163">
        <v>118</v>
      </c>
    </row>
    <row r="240" spans="1:23">
      <c r="A240" s="173" t="s">
        <v>225</v>
      </c>
      <c r="B240" s="162" t="s">
        <v>524</v>
      </c>
      <c r="C240" s="163">
        <v>11155</v>
      </c>
      <c r="D240" s="163">
        <v>9989</v>
      </c>
      <c r="E240" s="163">
        <v>-3420</v>
      </c>
      <c r="F240" s="163">
        <v>17724</v>
      </c>
      <c r="H240" s="163">
        <v>5071</v>
      </c>
      <c r="I240" s="163">
        <v>10107</v>
      </c>
      <c r="J240" s="163">
        <v>-4137</v>
      </c>
      <c r="K240" s="163">
        <v>11041</v>
      </c>
    </row>
    <row r="241" spans="1:11">
      <c r="A241" s="173" t="s">
        <v>219</v>
      </c>
      <c r="B241" s="162" t="s">
        <v>64</v>
      </c>
      <c r="C241" s="163">
        <v>195633</v>
      </c>
      <c r="D241" s="163">
        <v>28259</v>
      </c>
      <c r="E241" s="163">
        <v>-17107</v>
      </c>
      <c r="F241" s="163">
        <v>206785</v>
      </c>
      <c r="H241" s="163">
        <v>152750</v>
      </c>
      <c r="I241" s="163">
        <v>21168</v>
      </c>
      <c r="J241" s="163">
        <v>-12554</v>
      </c>
      <c r="K241" s="163">
        <v>161364</v>
      </c>
    </row>
    <row r="242" spans="1:11">
      <c r="A242" s="173" t="s">
        <v>220</v>
      </c>
      <c r="B242" s="162" t="s">
        <v>65</v>
      </c>
      <c r="C242" s="163">
        <v>2</v>
      </c>
      <c r="D242" s="163">
        <v>0</v>
      </c>
      <c r="E242" s="163">
        <v>0</v>
      </c>
      <c r="F242" s="163">
        <v>2</v>
      </c>
      <c r="H242" s="163">
        <v>2</v>
      </c>
      <c r="I242" s="163">
        <v>0</v>
      </c>
      <c r="J242" s="163">
        <v>0</v>
      </c>
      <c r="K242" s="163">
        <v>2</v>
      </c>
    </row>
    <row r="243" spans="1:11">
      <c r="A243" s="173" t="s">
        <v>539</v>
      </c>
      <c r="B243" s="162" t="s">
        <v>66</v>
      </c>
      <c r="C243" s="163">
        <v>28084</v>
      </c>
      <c r="D243" s="163">
        <v>2064</v>
      </c>
      <c r="E243" s="163">
        <v>-57</v>
      </c>
      <c r="F243" s="163">
        <v>30091</v>
      </c>
      <c r="H243" s="163">
        <v>35854</v>
      </c>
      <c r="I243" s="163">
        <v>2819</v>
      </c>
      <c r="J243" s="163">
        <v>0</v>
      </c>
      <c r="K243" s="163">
        <v>38673</v>
      </c>
    </row>
    <row r="244" spans="1:11">
      <c r="A244" s="172" t="s">
        <v>540</v>
      </c>
      <c r="B244" s="222" t="s">
        <v>525</v>
      </c>
      <c r="C244" s="227">
        <v>1509320</v>
      </c>
      <c r="D244" s="227">
        <v>130116</v>
      </c>
      <c r="E244" s="227">
        <v>-42333</v>
      </c>
      <c r="F244" s="227">
        <v>1597103</v>
      </c>
      <c r="H244" s="227">
        <v>1326078</v>
      </c>
      <c r="I244" s="227">
        <v>117035</v>
      </c>
      <c r="J244" s="227">
        <v>-39005</v>
      </c>
      <c r="K244" s="227">
        <v>1404108</v>
      </c>
    </row>
    <row r="245" spans="1:11">
      <c r="A245" s="158" t="s">
        <v>541</v>
      </c>
    </row>
    <row r="252" spans="1:11">
      <c r="A252" s="98"/>
      <c r="B252" s="98"/>
    </row>
    <row r="253" spans="1:11">
      <c r="A253" s="98"/>
      <c r="B253" s="98"/>
    </row>
    <row r="254" spans="1:11">
      <c r="A254" s="98"/>
      <c r="B254" s="98"/>
    </row>
    <row r="255" spans="1:11">
      <c r="A255" s="98"/>
      <c r="B255" s="98"/>
    </row>
    <row r="256" spans="1:11">
      <c r="A256" s="98"/>
      <c r="B256" s="98"/>
    </row>
    <row r="257" s="98" customFormat="1"/>
    <row r="258" s="98" customFormat="1"/>
    <row r="259" s="98" customFormat="1"/>
    <row r="260" s="98" customFormat="1"/>
    <row r="261" s="98" customFormat="1"/>
    <row r="262" s="98" customFormat="1"/>
    <row r="263" s="98" customFormat="1"/>
    <row r="264" s="98" customFormat="1"/>
    <row r="265" s="98" customFormat="1"/>
    <row r="266" s="98" customFormat="1"/>
    <row r="267" s="98" customFormat="1"/>
    <row r="268" s="98" customFormat="1"/>
    <row r="269" s="98" customFormat="1"/>
    <row r="270" s="98" customFormat="1"/>
    <row r="271" s="98" customFormat="1"/>
    <row r="272" s="98" customFormat="1"/>
    <row r="273" s="98" customFormat="1"/>
    <row r="274" s="98" customFormat="1"/>
    <row r="275" s="98" customFormat="1"/>
    <row r="276" s="98" customFormat="1"/>
    <row r="277" s="98" customFormat="1"/>
    <row r="278" s="98" customFormat="1"/>
    <row r="279" s="98" customFormat="1"/>
    <row r="284" s="98" customFormat="1"/>
    <row r="285" s="98" customFormat="1"/>
    <row r="286" s="98" customFormat="1"/>
    <row r="287" s="98" customFormat="1"/>
    <row r="288" s="98" customFormat="1"/>
    <row r="289" s="98" customFormat="1"/>
    <row r="345" spans="18:18">
      <c r="R345" s="98">
        <v>1.42</v>
      </c>
    </row>
  </sheetData>
  <mergeCells count="31">
    <mergeCell ref="F140:I140"/>
    <mergeCell ref="F141:I141"/>
    <mergeCell ref="L200:O200"/>
    <mergeCell ref="F39:I39"/>
    <mergeCell ref="F129:I129"/>
    <mergeCell ref="F136:I136"/>
    <mergeCell ref="C188:F188"/>
    <mergeCell ref="H188:K188"/>
    <mergeCell ref="I189:I190"/>
    <mergeCell ref="C161:F161"/>
    <mergeCell ref="H161:K161"/>
    <mergeCell ref="I162:I163"/>
    <mergeCell ref="F109:I109"/>
    <mergeCell ref="C216:F216"/>
    <mergeCell ref="H216:K216"/>
    <mergeCell ref="A217:A218"/>
    <mergeCell ref="B217:B218"/>
    <mergeCell ref="C217:C218"/>
    <mergeCell ref="D217:D218"/>
    <mergeCell ref="H217:H218"/>
    <mergeCell ref="I217:I218"/>
    <mergeCell ref="A189:A190"/>
    <mergeCell ref="B189:B190"/>
    <mergeCell ref="C189:C190"/>
    <mergeCell ref="D189:D190"/>
    <mergeCell ref="H189:H190"/>
    <mergeCell ref="A162:A163"/>
    <mergeCell ref="B162:B163"/>
    <mergeCell ref="C162:C163"/>
    <mergeCell ref="D162:D163"/>
    <mergeCell ref="H162:H163"/>
  </mergeCells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F3FA52-4BE0-864B-9D1B-ADD1E89DB430}">
  <sheetPr>
    <tabColor rgb="FF92D050"/>
  </sheetPr>
  <dimension ref="A1:Y338"/>
  <sheetViews>
    <sheetView workbookViewId="0"/>
  </sheetViews>
  <sheetFormatPr defaultColWidth="8.19921875" defaultRowHeight="13.8"/>
  <cols>
    <col min="1" max="1" width="50.19921875" style="139" customWidth="1"/>
    <col min="2" max="2" width="50" style="139" customWidth="1"/>
    <col min="3" max="6" width="12.19921875" style="98" customWidth="1"/>
    <col min="7" max="7" width="4.69921875" style="98" customWidth="1"/>
    <col min="8" max="11" width="12.19921875" style="98" customWidth="1"/>
    <col min="12" max="12" width="4.69921875" style="98" customWidth="1"/>
    <col min="13" max="16" width="12.19921875" style="98" customWidth="1"/>
    <col min="17" max="17" width="4.69921875" style="98" customWidth="1"/>
    <col min="18" max="21" width="12.19921875" style="98" customWidth="1"/>
    <col min="22" max="16384" width="8.19921875" style="98"/>
  </cols>
  <sheetData>
    <row r="1" spans="1:4">
      <c r="A1" s="138" t="s">
        <v>770</v>
      </c>
    </row>
    <row r="2" spans="1:4">
      <c r="A2" s="138" t="s">
        <v>771</v>
      </c>
    </row>
    <row r="3" spans="1:4">
      <c r="A3" s="138"/>
    </row>
    <row r="4" spans="1:4">
      <c r="A4" s="138"/>
    </row>
    <row r="5" spans="1:4" ht="24">
      <c r="A5" s="133" t="s">
        <v>758</v>
      </c>
      <c r="B5" s="134" t="s">
        <v>432</v>
      </c>
    </row>
    <row r="6" spans="1:4" ht="20.399999999999999">
      <c r="A6" s="140" t="s">
        <v>404</v>
      </c>
      <c r="B6" s="140" t="s">
        <v>405</v>
      </c>
      <c r="C6" s="95" t="s">
        <v>763</v>
      </c>
      <c r="D6" s="95" t="s">
        <v>764</v>
      </c>
    </row>
    <row r="7" spans="1:4">
      <c r="A7" s="141" t="s">
        <v>151</v>
      </c>
      <c r="B7" s="141" t="s">
        <v>0</v>
      </c>
      <c r="C7" s="142">
        <v>192972</v>
      </c>
      <c r="D7" s="142">
        <v>80878</v>
      </c>
    </row>
    <row r="8" spans="1:4">
      <c r="A8" s="143" t="s">
        <v>152</v>
      </c>
      <c r="B8" s="143" t="s">
        <v>1</v>
      </c>
      <c r="C8" s="144">
        <v>137220</v>
      </c>
      <c r="D8" s="144">
        <v>50870</v>
      </c>
    </row>
    <row r="9" spans="1:4">
      <c r="A9" s="143" t="s">
        <v>153</v>
      </c>
      <c r="B9" s="143" t="s">
        <v>2</v>
      </c>
      <c r="C9" s="144">
        <v>319</v>
      </c>
      <c r="D9" s="144">
        <v>48</v>
      </c>
    </row>
    <row r="10" spans="1:4">
      <c r="A10" s="143" t="s">
        <v>154</v>
      </c>
      <c r="B10" s="143" t="s">
        <v>492</v>
      </c>
      <c r="C10" s="144">
        <v>55433</v>
      </c>
      <c r="D10" s="144">
        <v>29960</v>
      </c>
    </row>
    <row r="11" spans="1:4">
      <c r="A11" s="141" t="s">
        <v>631</v>
      </c>
      <c r="B11" s="141" t="s">
        <v>630</v>
      </c>
      <c r="C11" s="142">
        <v>47491</v>
      </c>
      <c r="D11" s="142">
        <v>28691</v>
      </c>
    </row>
    <row r="12" spans="1:4">
      <c r="A12" s="143" t="s">
        <v>156</v>
      </c>
      <c r="B12" s="143" t="s">
        <v>494</v>
      </c>
      <c r="C12" s="144">
        <v>7677</v>
      </c>
      <c r="D12" s="144">
        <v>6983</v>
      </c>
    </row>
    <row r="13" spans="1:4">
      <c r="A13" s="143" t="s">
        <v>687</v>
      </c>
      <c r="B13" s="143" t="s">
        <v>495</v>
      </c>
      <c r="C13" s="144">
        <v>39814</v>
      </c>
      <c r="D13" s="144">
        <v>21708</v>
      </c>
    </row>
    <row r="14" spans="1:4">
      <c r="A14" s="145" t="s">
        <v>158</v>
      </c>
      <c r="B14" s="145" t="s">
        <v>735</v>
      </c>
      <c r="C14" s="142">
        <v>145481</v>
      </c>
      <c r="D14" s="142">
        <v>52187</v>
      </c>
    </row>
    <row r="15" spans="1:4">
      <c r="A15" s="146" t="s">
        <v>160</v>
      </c>
      <c r="B15" s="146" t="s">
        <v>9</v>
      </c>
      <c r="C15" s="144">
        <v>34557</v>
      </c>
      <c r="D15" s="144">
        <v>22222</v>
      </c>
    </row>
    <row r="16" spans="1:4">
      <c r="A16" s="146" t="s">
        <v>161</v>
      </c>
      <c r="B16" s="146" t="s">
        <v>10</v>
      </c>
      <c r="C16" s="144">
        <v>11771</v>
      </c>
      <c r="D16" s="144">
        <v>9677</v>
      </c>
    </row>
    <row r="17" spans="1:4">
      <c r="A17" s="146" t="s">
        <v>159</v>
      </c>
      <c r="B17" s="146" t="s">
        <v>8</v>
      </c>
      <c r="C17" s="144">
        <v>2090</v>
      </c>
      <c r="D17" s="144">
        <v>483</v>
      </c>
    </row>
    <row r="18" spans="1:4">
      <c r="A18" s="146" t="s">
        <v>162</v>
      </c>
      <c r="B18" s="146" t="s">
        <v>11</v>
      </c>
      <c r="C18" s="144">
        <v>3538</v>
      </c>
      <c r="D18" s="144">
        <v>277</v>
      </c>
    </row>
    <row r="19" spans="1:4">
      <c r="A19" s="146" t="s">
        <v>688</v>
      </c>
      <c r="B19" s="146" t="s">
        <v>639</v>
      </c>
      <c r="C19" s="144">
        <v>-80</v>
      </c>
      <c r="D19" s="144">
        <v>1</v>
      </c>
    </row>
    <row r="20" spans="1:4">
      <c r="A20" s="145" t="s">
        <v>163</v>
      </c>
      <c r="B20" s="145" t="s">
        <v>736</v>
      </c>
      <c r="C20" s="142">
        <v>97625</v>
      </c>
      <c r="D20" s="142">
        <v>20495</v>
      </c>
    </row>
    <row r="21" spans="1:4">
      <c r="A21" s="146" t="s">
        <v>164</v>
      </c>
      <c r="B21" s="146" t="s">
        <v>13</v>
      </c>
      <c r="C21" s="144">
        <v>3440</v>
      </c>
      <c r="D21" s="144">
        <v>2548</v>
      </c>
    </row>
    <row r="22" spans="1:4">
      <c r="A22" s="146" t="s">
        <v>165</v>
      </c>
      <c r="B22" s="146" t="s">
        <v>14</v>
      </c>
      <c r="C22" s="144">
        <v>107</v>
      </c>
      <c r="D22" s="144">
        <v>373</v>
      </c>
    </row>
    <row r="23" spans="1:4">
      <c r="A23" s="145" t="s">
        <v>503</v>
      </c>
      <c r="B23" s="145" t="s">
        <v>737</v>
      </c>
      <c r="C23" s="142">
        <v>100958</v>
      </c>
      <c r="D23" s="142">
        <v>22670</v>
      </c>
    </row>
    <row r="24" spans="1:4">
      <c r="A24" s="146" t="s">
        <v>168</v>
      </c>
      <c r="B24" s="146" t="s">
        <v>17</v>
      </c>
      <c r="C24" s="144">
        <v>8979</v>
      </c>
      <c r="D24" s="144">
        <v>4939</v>
      </c>
    </row>
    <row r="25" spans="1:4">
      <c r="A25" s="145"/>
      <c r="B25" s="145"/>
      <c r="C25" s="142"/>
      <c r="D25" s="142"/>
    </row>
    <row r="26" spans="1:4">
      <c r="A26" s="145" t="s">
        <v>232</v>
      </c>
      <c r="B26" s="145" t="s">
        <v>738</v>
      </c>
      <c r="C26" s="142">
        <v>91979</v>
      </c>
      <c r="D26" s="142">
        <v>17731</v>
      </c>
    </row>
    <row r="27" spans="1:4">
      <c r="A27" s="146"/>
      <c r="B27" s="146"/>
      <c r="C27" s="144"/>
      <c r="D27" s="144"/>
    </row>
    <row r="28" spans="1:4">
      <c r="A28" s="145" t="s">
        <v>505</v>
      </c>
      <c r="B28" s="145" t="s">
        <v>739</v>
      </c>
      <c r="C28" s="142">
        <v>91979</v>
      </c>
      <c r="D28" s="142">
        <v>17731</v>
      </c>
    </row>
    <row r="29" spans="1:4">
      <c r="B29" s="147"/>
      <c r="C29" s="148"/>
      <c r="D29" s="148"/>
    </row>
    <row r="30" spans="1:4">
      <c r="B30" s="149"/>
      <c r="C30" s="150"/>
      <c r="D30" s="150"/>
    </row>
    <row r="31" spans="1:4">
      <c r="A31" s="151" t="s">
        <v>175</v>
      </c>
      <c r="B31" s="151" t="s">
        <v>740</v>
      </c>
      <c r="C31" s="152"/>
      <c r="D31" s="152"/>
    </row>
    <row r="32" spans="1:4">
      <c r="A32" s="153" t="s">
        <v>176</v>
      </c>
      <c r="B32" s="153" t="s">
        <v>23</v>
      </c>
      <c r="C32" s="179">
        <v>0.95691843528922182</v>
      </c>
      <c r="D32" s="179">
        <v>0.18447053043836162</v>
      </c>
    </row>
    <row r="33" spans="1:5">
      <c r="A33" s="154" t="s">
        <v>177</v>
      </c>
      <c r="B33" s="154" t="s">
        <v>24</v>
      </c>
      <c r="C33" s="179">
        <v>0.91225477555392454</v>
      </c>
      <c r="D33" s="179">
        <v>0.17595738312113243</v>
      </c>
    </row>
    <row r="34" spans="1:5">
      <c r="A34" s="138"/>
    </row>
    <row r="36" spans="1:5">
      <c r="A36" s="151" t="s">
        <v>232</v>
      </c>
      <c r="B36" s="151" t="s">
        <v>738</v>
      </c>
      <c r="C36" s="142">
        <v>91979</v>
      </c>
      <c r="D36" s="142">
        <v>17731</v>
      </c>
    </row>
    <row r="37" spans="1:5">
      <c r="A37" s="155" t="s">
        <v>510</v>
      </c>
      <c r="B37" s="155" t="s">
        <v>513</v>
      </c>
      <c r="C37" s="156">
        <v>594</v>
      </c>
      <c r="D37" s="156">
        <v>15</v>
      </c>
    </row>
    <row r="38" spans="1:5">
      <c r="A38" s="157" t="s">
        <v>315</v>
      </c>
      <c r="B38" s="157" t="s">
        <v>640</v>
      </c>
      <c r="C38" s="144">
        <v>594</v>
      </c>
      <c r="D38" s="144">
        <v>15</v>
      </c>
    </row>
    <row r="39" spans="1:5">
      <c r="A39" s="79" t="s">
        <v>316</v>
      </c>
      <c r="B39" s="157" t="s">
        <v>308</v>
      </c>
      <c r="C39" s="184"/>
      <c r="D39" s="184">
        <v>0</v>
      </c>
    </row>
    <row r="40" spans="1:5">
      <c r="A40" s="157" t="s">
        <v>511</v>
      </c>
      <c r="B40" s="157" t="s">
        <v>515</v>
      </c>
      <c r="C40" s="144"/>
      <c r="D40" s="144"/>
    </row>
    <row r="41" spans="1:5">
      <c r="A41" s="151" t="s">
        <v>312</v>
      </c>
      <c r="B41" s="151" t="s">
        <v>516</v>
      </c>
      <c r="C41" s="142">
        <v>92573</v>
      </c>
      <c r="D41" s="142">
        <v>17746</v>
      </c>
    </row>
    <row r="42" spans="1:5">
      <c r="A42" s="157" t="s">
        <v>689</v>
      </c>
      <c r="B42" s="157" t="s">
        <v>480</v>
      </c>
      <c r="C42" s="144"/>
      <c r="D42" s="144"/>
    </row>
    <row r="43" spans="1:5" ht="24">
      <c r="A43" s="151" t="s">
        <v>512</v>
      </c>
      <c r="B43" s="151" t="s">
        <v>697</v>
      </c>
      <c r="C43" s="142">
        <v>92573</v>
      </c>
      <c r="D43" s="142">
        <v>17746</v>
      </c>
    </row>
    <row r="44" spans="1:5">
      <c r="A44" s="158" t="s">
        <v>541</v>
      </c>
    </row>
    <row r="46" spans="1:5" ht="24">
      <c r="A46" s="133" t="s">
        <v>759</v>
      </c>
      <c r="B46" s="133" t="s">
        <v>434</v>
      </c>
    </row>
    <row r="47" spans="1:5">
      <c r="A47" s="140" t="s">
        <v>203</v>
      </c>
      <c r="B47" s="140" t="s">
        <v>73</v>
      </c>
      <c r="C47" s="182" t="s">
        <v>765</v>
      </c>
      <c r="D47" s="182" t="s">
        <v>754</v>
      </c>
      <c r="E47" s="182" t="s">
        <v>766</v>
      </c>
    </row>
    <row r="48" spans="1:5">
      <c r="A48" s="159" t="s">
        <v>526</v>
      </c>
      <c r="B48" s="159" t="s">
        <v>488</v>
      </c>
      <c r="C48" s="160">
        <v>727765</v>
      </c>
      <c r="D48" s="160">
        <v>679097</v>
      </c>
      <c r="E48" s="160">
        <v>438408</v>
      </c>
    </row>
    <row r="49" spans="1:5">
      <c r="A49" s="146" t="s">
        <v>182</v>
      </c>
      <c r="B49" s="146" t="s">
        <v>27</v>
      </c>
      <c r="C49" s="161">
        <v>105947</v>
      </c>
      <c r="D49" s="161">
        <v>105267</v>
      </c>
      <c r="E49" s="161">
        <v>33126</v>
      </c>
    </row>
    <row r="50" spans="1:5">
      <c r="A50" s="146" t="s">
        <v>527</v>
      </c>
      <c r="B50" s="146" t="s">
        <v>475</v>
      </c>
      <c r="C50" s="161">
        <v>59533</v>
      </c>
      <c r="D50" s="161">
        <v>59763</v>
      </c>
      <c r="E50" s="161">
        <v>49905</v>
      </c>
    </row>
    <row r="51" spans="1:5">
      <c r="A51" s="162" t="s">
        <v>528</v>
      </c>
      <c r="B51" s="162" t="s">
        <v>416</v>
      </c>
      <c r="C51" s="163">
        <v>435784</v>
      </c>
      <c r="D51" s="163">
        <v>385848</v>
      </c>
      <c r="E51" s="163">
        <v>264351</v>
      </c>
    </row>
    <row r="52" spans="1:5">
      <c r="A52" s="146" t="s">
        <v>184</v>
      </c>
      <c r="B52" s="146" t="s">
        <v>29</v>
      </c>
      <c r="C52" s="161">
        <v>56438</v>
      </c>
      <c r="D52" s="161">
        <v>56438</v>
      </c>
      <c r="E52" s="161">
        <v>56438</v>
      </c>
    </row>
    <row r="53" spans="1:5">
      <c r="A53" s="146" t="s">
        <v>679</v>
      </c>
      <c r="B53" s="146" t="s">
        <v>30</v>
      </c>
      <c r="C53" s="161">
        <v>46402</v>
      </c>
      <c r="D53" s="161">
        <v>44960</v>
      </c>
      <c r="E53" s="161">
        <v>13033</v>
      </c>
    </row>
    <row r="54" spans="1:5">
      <c r="A54" s="146" t="s">
        <v>680</v>
      </c>
      <c r="B54" s="146" t="s">
        <v>674</v>
      </c>
      <c r="C54" s="161">
        <v>0</v>
      </c>
      <c r="D54" s="161">
        <v>0</v>
      </c>
      <c r="E54" s="161">
        <v>0</v>
      </c>
    </row>
    <row r="55" spans="1:5">
      <c r="A55" s="146" t="s">
        <v>187</v>
      </c>
      <c r="B55" s="146" t="s">
        <v>632</v>
      </c>
      <c r="C55" s="161">
        <v>8099</v>
      </c>
      <c r="D55" s="161">
        <v>8025</v>
      </c>
      <c r="E55" s="161">
        <v>4381</v>
      </c>
    </row>
    <row r="56" spans="1:5">
      <c r="A56" s="146" t="s">
        <v>189</v>
      </c>
      <c r="B56" s="146" t="s">
        <v>34</v>
      </c>
      <c r="C56" s="161">
        <v>0</v>
      </c>
      <c r="D56" s="161">
        <v>0</v>
      </c>
      <c r="E56" s="161">
        <v>0</v>
      </c>
    </row>
    <row r="57" spans="1:5">
      <c r="A57" s="146" t="s">
        <v>199</v>
      </c>
      <c r="B57" s="146" t="s">
        <v>44</v>
      </c>
      <c r="C57" s="161">
        <v>15143</v>
      </c>
      <c r="D57" s="161">
        <v>18730</v>
      </c>
      <c r="E57" s="161">
        <v>11771</v>
      </c>
    </row>
    <row r="58" spans="1:5">
      <c r="A58" s="146" t="s">
        <v>529</v>
      </c>
      <c r="B58" s="146" t="s">
        <v>35</v>
      </c>
      <c r="C58" s="161">
        <v>0</v>
      </c>
      <c r="D58" s="161">
        <v>0</v>
      </c>
      <c r="E58" s="161">
        <v>4833</v>
      </c>
    </row>
    <row r="59" spans="1:5">
      <c r="A59" s="146" t="s">
        <v>466</v>
      </c>
      <c r="B59" s="146" t="s">
        <v>465</v>
      </c>
      <c r="C59" s="161">
        <v>419</v>
      </c>
      <c r="D59" s="161">
        <v>66</v>
      </c>
      <c r="E59" s="161">
        <v>570</v>
      </c>
    </row>
    <row r="60" spans="1:5">
      <c r="A60" s="159" t="s">
        <v>530</v>
      </c>
      <c r="B60" s="159" t="s">
        <v>489</v>
      </c>
      <c r="C60" s="160">
        <v>796947</v>
      </c>
      <c r="D60" s="160">
        <v>725011</v>
      </c>
      <c r="E60" s="160">
        <v>707213</v>
      </c>
    </row>
    <row r="61" spans="1:5">
      <c r="A61" s="146" t="s">
        <v>193</v>
      </c>
      <c r="B61" s="146" t="s">
        <v>38</v>
      </c>
      <c r="C61" s="161">
        <v>22874</v>
      </c>
      <c r="D61" s="161">
        <v>12862</v>
      </c>
      <c r="E61" s="161">
        <v>379</v>
      </c>
    </row>
    <row r="62" spans="1:5">
      <c r="A62" s="146" t="s">
        <v>194</v>
      </c>
      <c r="B62" s="146" t="s">
        <v>39</v>
      </c>
      <c r="C62" s="161">
        <v>76658</v>
      </c>
      <c r="D62" s="161">
        <v>129573</v>
      </c>
      <c r="E62" s="161">
        <v>29832</v>
      </c>
    </row>
    <row r="63" spans="1:5">
      <c r="A63" s="146" t="s">
        <v>531</v>
      </c>
      <c r="B63" s="146" t="s">
        <v>40</v>
      </c>
      <c r="C63" s="161">
        <v>17245</v>
      </c>
      <c r="D63" s="161">
        <v>20349</v>
      </c>
      <c r="E63" s="161">
        <v>515</v>
      </c>
    </row>
    <row r="64" spans="1:5">
      <c r="A64" s="146" t="s">
        <v>196</v>
      </c>
      <c r="B64" s="146" t="s">
        <v>490</v>
      </c>
      <c r="C64" s="161">
        <v>46380</v>
      </c>
      <c r="D64" s="161">
        <v>60370</v>
      </c>
      <c r="E64" s="161">
        <v>41471</v>
      </c>
    </row>
    <row r="65" spans="1:5">
      <c r="A65" s="146" t="s">
        <v>189</v>
      </c>
      <c r="B65" s="146" t="s">
        <v>34</v>
      </c>
      <c r="C65" s="161">
        <v>0</v>
      </c>
      <c r="D65" s="161">
        <v>0</v>
      </c>
      <c r="E65" s="161">
        <v>0</v>
      </c>
    </row>
    <row r="66" spans="1:5">
      <c r="A66" s="146" t="s">
        <v>199</v>
      </c>
      <c r="B66" s="146" t="s">
        <v>44</v>
      </c>
      <c r="C66" s="161">
        <v>23470</v>
      </c>
      <c r="D66" s="161">
        <v>19556</v>
      </c>
      <c r="E66" s="161">
        <v>12676</v>
      </c>
    </row>
    <row r="67" spans="1:5">
      <c r="A67" s="164" t="s">
        <v>200</v>
      </c>
      <c r="B67" s="164" t="s">
        <v>482</v>
      </c>
      <c r="C67" s="165">
        <v>145590</v>
      </c>
      <c r="D67" s="165">
        <v>49406</v>
      </c>
      <c r="E67" s="165">
        <v>155508</v>
      </c>
    </row>
    <row r="68" spans="1:5">
      <c r="A68" s="146" t="s">
        <v>486</v>
      </c>
      <c r="B68" s="146" t="s">
        <v>483</v>
      </c>
      <c r="C68" s="161">
        <v>464730</v>
      </c>
      <c r="D68" s="161">
        <v>432895</v>
      </c>
      <c r="E68" s="161">
        <v>466783</v>
      </c>
    </row>
    <row r="69" spans="1:5">
      <c r="A69" s="146" t="s">
        <v>681</v>
      </c>
      <c r="B69" s="146" t="s">
        <v>675</v>
      </c>
      <c r="C69" s="161">
        <v>0</v>
      </c>
      <c r="D69" s="161">
        <v>0</v>
      </c>
      <c r="E69" s="161">
        <v>49</v>
      </c>
    </row>
    <row r="70" spans="1:5">
      <c r="A70" s="159" t="s">
        <v>532</v>
      </c>
      <c r="B70" s="159" t="s">
        <v>491</v>
      </c>
      <c r="C70" s="160">
        <v>1524712</v>
      </c>
      <c r="D70" s="160">
        <v>1404108</v>
      </c>
      <c r="E70" s="160">
        <v>1145621</v>
      </c>
    </row>
    <row r="71" spans="1:5">
      <c r="C71" s="166"/>
      <c r="D71" s="166"/>
      <c r="E71" s="166"/>
    </row>
    <row r="72" spans="1:5">
      <c r="A72" s="140" t="s">
        <v>229</v>
      </c>
      <c r="B72" s="140" t="s">
        <v>48</v>
      </c>
      <c r="C72" s="182" t="s">
        <v>765</v>
      </c>
      <c r="D72" s="182" t="s">
        <v>754</v>
      </c>
      <c r="E72" s="182" t="s">
        <v>766</v>
      </c>
    </row>
    <row r="73" spans="1:5">
      <c r="A73" s="159" t="s">
        <v>533</v>
      </c>
      <c r="B73" s="159" t="s">
        <v>518</v>
      </c>
      <c r="C73" s="160">
        <v>1202221</v>
      </c>
      <c r="D73" s="160">
        <v>1105651</v>
      </c>
      <c r="E73" s="160">
        <v>1023562</v>
      </c>
    </row>
    <row r="74" spans="1:5">
      <c r="A74" s="159" t="s">
        <v>690</v>
      </c>
      <c r="B74" s="159" t="s">
        <v>50</v>
      </c>
      <c r="C74" s="160">
        <v>1202221</v>
      </c>
      <c r="D74" s="160">
        <v>1105651</v>
      </c>
      <c r="E74" s="160">
        <v>1023562</v>
      </c>
    </row>
    <row r="75" spans="1:5">
      <c r="A75" s="146" t="s">
        <v>206</v>
      </c>
      <c r="B75" s="146" t="s">
        <v>51</v>
      </c>
      <c r="C75" s="161">
        <v>96120</v>
      </c>
      <c r="D75" s="161">
        <v>96120</v>
      </c>
      <c r="E75" s="161">
        <v>96120</v>
      </c>
    </row>
    <row r="76" spans="1:5">
      <c r="A76" s="146" t="s">
        <v>470</v>
      </c>
      <c r="B76" s="146" t="s">
        <v>519</v>
      </c>
      <c r="C76" s="161">
        <v>780951</v>
      </c>
      <c r="D76" s="161">
        <v>780951</v>
      </c>
      <c r="E76" s="161">
        <v>739724</v>
      </c>
    </row>
    <row r="77" spans="1:5">
      <c r="A77" s="146" t="s">
        <v>209</v>
      </c>
      <c r="B77" s="146" t="s">
        <v>54</v>
      </c>
      <c r="C77" s="161">
        <v>58654</v>
      </c>
      <c r="D77" s="161">
        <v>54657</v>
      </c>
      <c r="E77" s="161">
        <v>29097</v>
      </c>
    </row>
    <row r="78" spans="1:5">
      <c r="A78" s="146" t="s">
        <v>210</v>
      </c>
      <c r="B78" s="146" t="s">
        <v>520</v>
      </c>
      <c r="C78" s="161">
        <v>1492</v>
      </c>
      <c r="D78" s="161">
        <v>898</v>
      </c>
      <c r="E78" s="161">
        <v>1027</v>
      </c>
    </row>
    <row r="79" spans="1:5">
      <c r="A79" s="146" t="s">
        <v>211</v>
      </c>
      <c r="B79" s="146" t="s">
        <v>56</v>
      </c>
      <c r="C79" s="161">
        <v>173025</v>
      </c>
      <c r="D79" s="161">
        <v>-2290</v>
      </c>
      <c r="E79" s="161">
        <v>139863</v>
      </c>
    </row>
    <row r="80" spans="1:5">
      <c r="A80" s="146" t="s">
        <v>212</v>
      </c>
      <c r="B80" s="146" t="s">
        <v>57</v>
      </c>
      <c r="C80" s="161">
        <v>91979</v>
      </c>
      <c r="D80" s="161">
        <v>175315</v>
      </c>
      <c r="E80" s="161">
        <v>17731</v>
      </c>
    </row>
    <row r="81" spans="1:5">
      <c r="A81" s="141" t="s">
        <v>535</v>
      </c>
      <c r="B81" s="141" t="s">
        <v>58</v>
      </c>
      <c r="C81" s="167"/>
      <c r="D81" s="167"/>
      <c r="E81" s="167">
        <v>0</v>
      </c>
    </row>
    <row r="82" spans="1:5">
      <c r="A82" s="159" t="s">
        <v>536</v>
      </c>
      <c r="B82" s="159" t="s">
        <v>521</v>
      </c>
      <c r="C82" s="160">
        <v>23090</v>
      </c>
      <c r="D82" s="160">
        <v>25158</v>
      </c>
      <c r="E82" s="160">
        <v>14524</v>
      </c>
    </row>
    <row r="83" spans="1:5">
      <c r="A83" s="146" t="s">
        <v>216</v>
      </c>
      <c r="B83" s="146" t="s">
        <v>61</v>
      </c>
      <c r="C83" s="161">
        <v>17821</v>
      </c>
      <c r="D83" s="161">
        <v>17751</v>
      </c>
      <c r="E83" s="161">
        <v>7218</v>
      </c>
    </row>
    <row r="84" spans="1:5">
      <c r="A84" s="146" t="s">
        <v>811</v>
      </c>
      <c r="B84" s="146" t="s">
        <v>62</v>
      </c>
      <c r="C84" s="161">
        <v>3280</v>
      </c>
      <c r="D84" s="161">
        <v>3340</v>
      </c>
      <c r="E84" s="161">
        <v>0</v>
      </c>
    </row>
    <row r="85" spans="1:5">
      <c r="A85" s="146" t="s">
        <v>218</v>
      </c>
      <c r="B85" s="146" t="s">
        <v>63</v>
      </c>
      <c r="C85" s="161">
        <v>859</v>
      </c>
      <c r="D85" s="161">
        <v>2935</v>
      </c>
      <c r="E85" s="161">
        <v>0</v>
      </c>
    </row>
    <row r="86" spans="1:5">
      <c r="A86" s="146" t="s">
        <v>219</v>
      </c>
      <c r="B86" s="146" t="s">
        <v>64</v>
      </c>
      <c r="C86" s="161">
        <v>362</v>
      </c>
      <c r="D86" s="161">
        <v>364</v>
      </c>
      <c r="E86" s="161">
        <v>7116</v>
      </c>
    </row>
    <row r="87" spans="1:5">
      <c r="A87" s="146" t="s">
        <v>220</v>
      </c>
      <c r="B87" s="146" t="s">
        <v>522</v>
      </c>
      <c r="C87" s="161">
        <v>255</v>
      </c>
      <c r="D87" s="161">
        <v>255</v>
      </c>
      <c r="E87" s="161">
        <v>190</v>
      </c>
    </row>
    <row r="88" spans="1:5">
      <c r="A88" s="146" t="s">
        <v>539</v>
      </c>
      <c r="B88" s="146" t="s">
        <v>66</v>
      </c>
      <c r="C88" s="161">
        <v>513</v>
      </c>
      <c r="D88" s="161">
        <v>513</v>
      </c>
      <c r="E88" s="161">
        <v>0</v>
      </c>
    </row>
    <row r="89" spans="1:5">
      <c r="A89" s="159" t="s">
        <v>537</v>
      </c>
      <c r="B89" s="159" t="s">
        <v>523</v>
      </c>
      <c r="C89" s="160">
        <v>299401</v>
      </c>
      <c r="D89" s="160">
        <v>273299</v>
      </c>
      <c r="E89" s="160">
        <v>107535</v>
      </c>
    </row>
    <row r="90" spans="1:5">
      <c r="A90" s="146" t="s">
        <v>215</v>
      </c>
      <c r="B90" s="146" t="s">
        <v>60</v>
      </c>
      <c r="C90" s="161">
        <v>0</v>
      </c>
      <c r="D90" s="161">
        <v>0</v>
      </c>
      <c r="E90" s="161">
        <v>0</v>
      </c>
    </row>
    <row r="91" spans="1:5">
      <c r="A91" s="146" t="s">
        <v>216</v>
      </c>
      <c r="B91" s="146" t="s">
        <v>61</v>
      </c>
      <c r="C91" s="161">
        <v>2352</v>
      </c>
      <c r="D91" s="161">
        <v>2154</v>
      </c>
      <c r="E91" s="161">
        <v>6212</v>
      </c>
    </row>
    <row r="92" spans="1:5">
      <c r="A92" s="146" t="s">
        <v>223</v>
      </c>
      <c r="B92" s="146" t="s">
        <v>68</v>
      </c>
      <c r="C92" s="161">
        <v>50742</v>
      </c>
      <c r="D92" s="161">
        <v>59866</v>
      </c>
      <c r="E92" s="161">
        <v>41075</v>
      </c>
    </row>
    <row r="93" spans="1:5">
      <c r="A93" s="146" t="s">
        <v>538</v>
      </c>
      <c r="B93" s="146" t="s">
        <v>69</v>
      </c>
      <c r="C93" s="161">
        <v>173</v>
      </c>
      <c r="D93" s="161">
        <v>118</v>
      </c>
      <c r="E93" s="161">
        <v>22</v>
      </c>
    </row>
    <row r="94" spans="1:5">
      <c r="A94" s="146" t="s">
        <v>225</v>
      </c>
      <c r="B94" s="146" t="s">
        <v>524</v>
      </c>
      <c r="C94" s="161">
        <v>7889</v>
      </c>
      <c r="D94" s="161">
        <v>11122</v>
      </c>
      <c r="E94" s="161">
        <v>4787</v>
      </c>
    </row>
    <row r="95" spans="1:5">
      <c r="A95" s="146" t="s">
        <v>219</v>
      </c>
      <c r="B95" s="146" t="s">
        <v>64</v>
      </c>
      <c r="C95" s="161">
        <v>183961</v>
      </c>
      <c r="D95" s="161">
        <v>161364</v>
      </c>
      <c r="E95" s="161">
        <v>30369</v>
      </c>
    </row>
    <row r="96" spans="1:5">
      <c r="A96" s="146" t="s">
        <v>220</v>
      </c>
      <c r="B96" s="146" t="s">
        <v>522</v>
      </c>
      <c r="C96" s="161">
        <v>2</v>
      </c>
      <c r="D96" s="161">
        <v>2</v>
      </c>
      <c r="E96" s="161">
        <v>2</v>
      </c>
    </row>
    <row r="97" spans="1:5">
      <c r="A97" s="146" t="s">
        <v>539</v>
      </c>
      <c r="B97" s="146" t="s">
        <v>66</v>
      </c>
      <c r="C97" s="161">
        <v>54282</v>
      </c>
      <c r="D97" s="161">
        <v>38673</v>
      </c>
      <c r="E97" s="161">
        <v>25068</v>
      </c>
    </row>
    <row r="98" spans="1:5">
      <c r="A98" s="159" t="s">
        <v>540</v>
      </c>
      <c r="B98" s="159" t="s">
        <v>525</v>
      </c>
      <c r="C98" s="160">
        <v>1524712</v>
      </c>
      <c r="D98" s="160">
        <v>1404108</v>
      </c>
      <c r="E98" s="160">
        <v>1145621</v>
      </c>
    </row>
    <row r="99" spans="1:5">
      <c r="A99" s="158" t="s">
        <v>541</v>
      </c>
    </row>
    <row r="101" spans="1:5" ht="24">
      <c r="A101" s="133" t="s">
        <v>760</v>
      </c>
      <c r="B101" s="133" t="s">
        <v>436</v>
      </c>
    </row>
    <row r="102" spans="1:5" ht="20.399999999999999">
      <c r="A102" s="140" t="s">
        <v>280</v>
      </c>
      <c r="B102" s="140" t="s">
        <v>119</v>
      </c>
      <c r="C102" s="95" t="s">
        <v>763</v>
      </c>
      <c r="D102" s="95" t="s">
        <v>764</v>
      </c>
    </row>
    <row r="103" spans="1:5">
      <c r="A103" s="135" t="s">
        <v>542</v>
      </c>
      <c r="B103" s="135" t="s">
        <v>74</v>
      </c>
      <c r="C103" s="5"/>
      <c r="D103" s="5"/>
    </row>
    <row r="104" spans="1:5">
      <c r="A104" s="136" t="s">
        <v>543</v>
      </c>
      <c r="B104" s="136" t="s">
        <v>738</v>
      </c>
      <c r="C104" s="5">
        <v>91979</v>
      </c>
      <c r="D104" s="5">
        <v>17731</v>
      </c>
    </row>
    <row r="105" spans="1:5">
      <c r="A105" s="136" t="s">
        <v>233</v>
      </c>
      <c r="B105" s="136" t="s">
        <v>75</v>
      </c>
      <c r="C105" s="5">
        <v>94177</v>
      </c>
      <c r="D105" s="5">
        <v>-18365</v>
      </c>
    </row>
    <row r="106" spans="1:5">
      <c r="A106" s="169" t="s">
        <v>746</v>
      </c>
      <c r="B106" s="169" t="s">
        <v>745</v>
      </c>
      <c r="C106" s="168">
        <v>1906</v>
      </c>
      <c r="D106" s="168">
        <v>1984</v>
      </c>
    </row>
    <row r="107" spans="1:5">
      <c r="A107" s="169" t="s">
        <v>677</v>
      </c>
      <c r="B107" s="169" t="s">
        <v>684</v>
      </c>
      <c r="C107" s="168">
        <v>7291</v>
      </c>
      <c r="D107" s="168">
        <v>6947</v>
      </c>
    </row>
    <row r="108" spans="1:5">
      <c r="A108" s="170" t="s">
        <v>546</v>
      </c>
      <c r="B108" s="170" t="s">
        <v>78</v>
      </c>
      <c r="C108" s="168">
        <v>-2488</v>
      </c>
      <c r="D108" s="168">
        <v>-2373</v>
      </c>
    </row>
    <row r="109" spans="1:5">
      <c r="A109" s="169" t="s">
        <v>547</v>
      </c>
      <c r="B109" s="169" t="s">
        <v>564</v>
      </c>
      <c r="C109" s="168">
        <v>-12</v>
      </c>
      <c r="D109" s="168">
        <v>-139</v>
      </c>
    </row>
    <row r="110" spans="1:5">
      <c r="A110" s="169" t="s">
        <v>237</v>
      </c>
      <c r="B110" s="169" t="s">
        <v>80</v>
      </c>
      <c r="C110" s="168">
        <v>9802</v>
      </c>
      <c r="D110" s="168">
        <v>668</v>
      </c>
    </row>
    <row r="111" spans="1:5">
      <c r="A111" s="169" t="s">
        <v>238</v>
      </c>
      <c r="B111" s="169" t="s">
        <v>81</v>
      </c>
      <c r="C111" s="168">
        <v>-10012</v>
      </c>
      <c r="D111" s="168">
        <v>-121</v>
      </c>
    </row>
    <row r="112" spans="1:5">
      <c r="A112" s="169" t="s">
        <v>239</v>
      </c>
      <c r="B112" s="169" t="s">
        <v>82</v>
      </c>
      <c r="C112" s="168">
        <v>73052</v>
      </c>
      <c r="D112" s="168">
        <v>-16717</v>
      </c>
    </row>
    <row r="113" spans="1:13">
      <c r="A113" s="169" t="s">
        <v>240</v>
      </c>
      <c r="B113" s="169" t="s">
        <v>565</v>
      </c>
      <c r="C113" s="168">
        <v>-12480</v>
      </c>
      <c r="D113" s="168">
        <v>-13560</v>
      </c>
    </row>
    <row r="114" spans="1:13">
      <c r="A114" s="169" t="s">
        <v>241</v>
      </c>
      <c r="B114" s="169" t="s">
        <v>566</v>
      </c>
      <c r="C114" s="168">
        <v>22209</v>
      </c>
      <c r="D114" s="168">
        <v>2029</v>
      </c>
    </row>
    <row r="115" spans="1:13">
      <c r="A115" s="169" t="s">
        <v>242</v>
      </c>
      <c r="B115" s="169" t="s">
        <v>84</v>
      </c>
      <c r="C115" s="168">
        <v>4909</v>
      </c>
      <c r="D115" s="168">
        <v>2917</v>
      </c>
    </row>
    <row r="116" spans="1:13">
      <c r="A116" s="136" t="s">
        <v>548</v>
      </c>
      <c r="B116" s="136" t="s">
        <v>85</v>
      </c>
      <c r="C116" s="5">
        <v>186156</v>
      </c>
      <c r="D116" s="5">
        <v>-634</v>
      </c>
    </row>
    <row r="117" spans="1:13">
      <c r="A117" s="169" t="s">
        <v>691</v>
      </c>
      <c r="B117" s="169" t="s">
        <v>747</v>
      </c>
      <c r="C117" s="168">
        <v>8979</v>
      </c>
      <c r="D117" s="168">
        <v>4939</v>
      </c>
    </row>
    <row r="118" spans="1:13">
      <c r="A118" s="169" t="s">
        <v>749</v>
      </c>
      <c r="B118" s="169" t="s">
        <v>748</v>
      </c>
      <c r="C118" s="168">
        <v>-7910</v>
      </c>
      <c r="D118" s="168">
        <v>-6347</v>
      </c>
    </row>
    <row r="119" spans="1:13">
      <c r="A119" s="135" t="s">
        <v>549</v>
      </c>
      <c r="B119" s="135" t="s">
        <v>569</v>
      </c>
      <c r="C119" s="5">
        <v>187225</v>
      </c>
      <c r="D119" s="5">
        <v>-2042</v>
      </c>
    </row>
    <row r="120" spans="1:13">
      <c r="A120" s="135" t="s">
        <v>248</v>
      </c>
      <c r="B120" s="135" t="s">
        <v>88</v>
      </c>
      <c r="C120" s="5"/>
      <c r="D120" s="5"/>
    </row>
    <row r="121" spans="1:13">
      <c r="A121" s="136" t="s">
        <v>249</v>
      </c>
      <c r="B121" s="136" t="s">
        <v>89</v>
      </c>
      <c r="C121" s="5">
        <v>246667</v>
      </c>
      <c r="D121" s="5">
        <v>260446</v>
      </c>
    </row>
    <row r="122" spans="1:13">
      <c r="A122" s="169" t="s">
        <v>692</v>
      </c>
      <c r="B122" s="169" t="s">
        <v>487</v>
      </c>
      <c r="C122" s="168">
        <v>12</v>
      </c>
      <c r="D122" s="168">
        <v>0</v>
      </c>
    </row>
    <row r="123" spans="1:13">
      <c r="A123" s="169" t="s">
        <v>657</v>
      </c>
      <c r="B123" s="169" t="s">
        <v>654</v>
      </c>
      <c r="C123" s="168">
        <v>0</v>
      </c>
      <c r="D123" s="168">
        <v>0</v>
      </c>
    </row>
    <row r="124" spans="1:13">
      <c r="A124" s="170" t="s">
        <v>710</v>
      </c>
      <c r="B124" s="170" t="s">
        <v>705</v>
      </c>
      <c r="C124" s="168">
        <v>0</v>
      </c>
      <c r="D124" s="168">
        <v>1667</v>
      </c>
      <c r="M124" s="139"/>
    </row>
    <row r="125" spans="1:13">
      <c r="A125" s="169" t="s">
        <v>252</v>
      </c>
      <c r="B125" s="169" t="s">
        <v>92</v>
      </c>
      <c r="C125" s="168">
        <v>0</v>
      </c>
      <c r="D125" s="168">
        <v>0</v>
      </c>
      <c r="M125" s="139"/>
    </row>
    <row r="126" spans="1:13">
      <c r="A126" s="170" t="s">
        <v>693</v>
      </c>
      <c r="B126" s="170" t="s">
        <v>615</v>
      </c>
      <c r="C126" s="168">
        <v>244063</v>
      </c>
      <c r="D126" s="168">
        <v>256231</v>
      </c>
      <c r="M126" s="139"/>
    </row>
    <row r="127" spans="1:13">
      <c r="A127" s="169" t="s">
        <v>552</v>
      </c>
      <c r="B127" s="169" t="s">
        <v>570</v>
      </c>
      <c r="C127" s="168">
        <v>2592</v>
      </c>
      <c r="D127" s="168">
        <v>2548</v>
      </c>
    </row>
    <row r="128" spans="1:13">
      <c r="A128" s="136" t="s">
        <v>255</v>
      </c>
      <c r="B128" s="136" t="s">
        <v>94</v>
      </c>
      <c r="C128" s="5">
        <v>336698</v>
      </c>
      <c r="D128" s="5">
        <v>205607</v>
      </c>
    </row>
    <row r="129" spans="1:16">
      <c r="A129" s="169" t="s">
        <v>553</v>
      </c>
      <c r="B129" s="169" t="s">
        <v>571</v>
      </c>
      <c r="C129" s="168">
        <v>5463</v>
      </c>
      <c r="D129" s="168">
        <v>2285</v>
      </c>
    </row>
    <row r="130" spans="1:16">
      <c r="A130" s="169" t="s">
        <v>528</v>
      </c>
      <c r="B130" s="169" t="s">
        <v>416</v>
      </c>
      <c r="C130" s="168">
        <v>54300</v>
      </c>
      <c r="D130" s="168">
        <v>25183</v>
      </c>
    </row>
    <row r="131" spans="1:16">
      <c r="A131" s="169" t="s">
        <v>658</v>
      </c>
      <c r="B131" s="169" t="s">
        <v>655</v>
      </c>
      <c r="C131" s="168">
        <v>0</v>
      </c>
      <c r="D131" s="168">
        <v>0</v>
      </c>
    </row>
    <row r="132" spans="1:16">
      <c r="A132" s="169" t="s">
        <v>701</v>
      </c>
      <c r="B132" s="169" t="s">
        <v>700</v>
      </c>
      <c r="C132" s="168">
        <v>1037</v>
      </c>
      <c r="D132" s="168">
        <v>9017</v>
      </c>
    </row>
    <row r="133" spans="1:16">
      <c r="A133" s="169" t="s">
        <v>694</v>
      </c>
      <c r="B133" s="169" t="s">
        <v>628</v>
      </c>
      <c r="C133" s="168">
        <v>0</v>
      </c>
      <c r="D133" s="168">
        <v>1100</v>
      </c>
    </row>
    <row r="134" spans="1:16">
      <c r="A134" s="169" t="s">
        <v>682</v>
      </c>
      <c r="B134" s="169" t="s">
        <v>768</v>
      </c>
      <c r="C134" s="168">
        <v>0</v>
      </c>
      <c r="D134" s="168">
        <v>0</v>
      </c>
    </row>
    <row r="135" spans="1:16">
      <c r="A135" s="169" t="s">
        <v>695</v>
      </c>
      <c r="B135" s="169" t="s">
        <v>572</v>
      </c>
      <c r="C135" s="168">
        <v>275898</v>
      </c>
      <c r="D135" s="168">
        <v>168022</v>
      </c>
    </row>
    <row r="136" spans="1:16">
      <c r="A136" s="135" t="s">
        <v>555</v>
      </c>
      <c r="B136" s="135" t="s">
        <v>573</v>
      </c>
      <c r="C136" s="5">
        <v>-90031</v>
      </c>
      <c r="D136" s="5">
        <v>54839</v>
      </c>
    </row>
    <row r="137" spans="1:16">
      <c r="A137" s="135" t="s">
        <v>261</v>
      </c>
      <c r="B137" s="135" t="s">
        <v>580</v>
      </c>
      <c r="C137" s="5"/>
      <c r="D137" s="5"/>
      <c r="P137" s="139"/>
    </row>
    <row r="138" spans="1:16">
      <c r="A138" s="136" t="s">
        <v>249</v>
      </c>
      <c r="B138" s="136" t="s">
        <v>89</v>
      </c>
      <c r="C138" s="5">
        <v>0</v>
      </c>
      <c r="D138" s="5">
        <v>6</v>
      </c>
      <c r="P138" s="139"/>
    </row>
    <row r="139" spans="1:16">
      <c r="A139" s="170" t="s">
        <v>556</v>
      </c>
      <c r="B139" s="170" t="s">
        <v>574</v>
      </c>
      <c r="C139" s="168">
        <v>0</v>
      </c>
      <c r="D139" s="168">
        <v>0</v>
      </c>
      <c r="P139" s="139"/>
    </row>
    <row r="140" spans="1:16">
      <c r="A140" s="169" t="s">
        <v>215</v>
      </c>
      <c r="B140" s="169" t="s">
        <v>60</v>
      </c>
      <c r="C140" s="168">
        <v>0</v>
      </c>
      <c r="D140" s="168">
        <v>0</v>
      </c>
      <c r="P140" s="139"/>
    </row>
    <row r="141" spans="1:16">
      <c r="A141" s="170" t="s">
        <v>714</v>
      </c>
      <c r="B141" s="170" t="s">
        <v>707</v>
      </c>
      <c r="C141" s="168">
        <v>0</v>
      </c>
      <c r="D141" s="168">
        <v>6</v>
      </c>
    </row>
    <row r="142" spans="1:16">
      <c r="A142" s="170" t="s">
        <v>659</v>
      </c>
      <c r="B142" s="170" t="s">
        <v>111</v>
      </c>
      <c r="C142" s="168">
        <v>0</v>
      </c>
      <c r="D142" s="168">
        <v>0</v>
      </c>
    </row>
    <row r="143" spans="1:16">
      <c r="A143" s="136" t="s">
        <v>255</v>
      </c>
      <c r="B143" s="136" t="s">
        <v>94</v>
      </c>
      <c r="C143" s="5">
        <v>1010</v>
      </c>
      <c r="D143" s="5">
        <v>1673</v>
      </c>
    </row>
    <row r="144" spans="1:16">
      <c r="A144" s="169" t="s">
        <v>629</v>
      </c>
      <c r="B144" s="169" t="s">
        <v>628</v>
      </c>
      <c r="C144" s="168">
        <v>0</v>
      </c>
      <c r="D144" s="168">
        <v>0</v>
      </c>
      <c r="L144" s="139"/>
    </row>
    <row r="145" spans="1:12">
      <c r="A145" s="169" t="s">
        <v>696</v>
      </c>
      <c r="B145" s="169" t="s">
        <v>105</v>
      </c>
      <c r="C145" s="168">
        <v>0</v>
      </c>
      <c r="D145" s="168">
        <v>0</v>
      </c>
      <c r="L145" s="139"/>
    </row>
    <row r="146" spans="1:12">
      <c r="A146" s="169" t="s">
        <v>715</v>
      </c>
      <c r="B146" s="169" t="s">
        <v>708</v>
      </c>
      <c r="C146" s="168">
        <v>906</v>
      </c>
      <c r="D146" s="168">
        <v>1498</v>
      </c>
    </row>
    <row r="147" spans="1:12">
      <c r="A147" s="169" t="s">
        <v>659</v>
      </c>
      <c r="B147" s="169" t="s">
        <v>111</v>
      </c>
      <c r="C147" s="168">
        <v>104</v>
      </c>
      <c r="D147" s="168">
        <v>175</v>
      </c>
    </row>
    <row r="148" spans="1:12">
      <c r="A148" s="135" t="s">
        <v>558</v>
      </c>
      <c r="B148" s="135" t="s">
        <v>575</v>
      </c>
      <c r="C148" s="5">
        <v>-1010</v>
      </c>
      <c r="D148" s="5">
        <v>-1667</v>
      </c>
    </row>
    <row r="149" spans="1:12">
      <c r="A149" s="135" t="s">
        <v>559</v>
      </c>
      <c r="B149" s="135" t="s">
        <v>576</v>
      </c>
      <c r="C149" s="5">
        <v>96184</v>
      </c>
      <c r="D149" s="5">
        <v>51130</v>
      </c>
    </row>
    <row r="150" spans="1:12">
      <c r="A150" s="135" t="s">
        <v>560</v>
      </c>
      <c r="B150" s="135" t="s">
        <v>577</v>
      </c>
      <c r="C150" s="5">
        <v>96184</v>
      </c>
      <c r="D150" s="5">
        <v>51130</v>
      </c>
    </row>
    <row r="151" spans="1:12">
      <c r="A151" s="135" t="s">
        <v>561</v>
      </c>
      <c r="B151" s="135" t="s">
        <v>578</v>
      </c>
      <c r="C151" s="5">
        <v>49406</v>
      </c>
      <c r="D151" s="5">
        <v>104378</v>
      </c>
    </row>
    <row r="152" spans="1:12">
      <c r="A152" s="135" t="s">
        <v>562</v>
      </c>
      <c r="B152" s="135" t="s">
        <v>579</v>
      </c>
      <c r="C152" s="5">
        <v>145590</v>
      </c>
      <c r="D152" s="5">
        <v>155508</v>
      </c>
    </row>
    <row r="153" spans="1:12">
      <c r="A153" s="158" t="s">
        <v>541</v>
      </c>
      <c r="B153" s="149"/>
      <c r="C153" s="150"/>
      <c r="D153" s="150"/>
    </row>
    <row r="154" spans="1:12">
      <c r="A154" s="158"/>
      <c r="B154" s="149"/>
      <c r="C154" s="150"/>
      <c r="D154" s="150"/>
    </row>
    <row r="155" spans="1:12" ht="24">
      <c r="A155" s="133" t="s">
        <v>761</v>
      </c>
      <c r="B155" s="134" t="s">
        <v>604</v>
      </c>
      <c r="C155" s="312" t="s">
        <v>763</v>
      </c>
      <c r="D155" s="313"/>
      <c r="E155" s="313"/>
      <c r="F155" s="314"/>
      <c r="H155" s="312" t="s">
        <v>764</v>
      </c>
      <c r="I155" s="313"/>
      <c r="J155" s="313"/>
      <c r="K155" s="314"/>
    </row>
    <row r="156" spans="1:12" ht="48">
      <c r="A156" s="315" t="s">
        <v>403</v>
      </c>
      <c r="B156" s="329" t="s">
        <v>118</v>
      </c>
      <c r="C156" s="321" t="s">
        <v>413</v>
      </c>
      <c r="D156" s="321" t="s">
        <v>414</v>
      </c>
      <c r="E156" s="137" t="s">
        <v>120</v>
      </c>
      <c r="F156" s="137" t="s">
        <v>121</v>
      </c>
      <c r="H156" s="321" t="s">
        <v>413</v>
      </c>
      <c r="I156" s="321" t="s">
        <v>414</v>
      </c>
      <c r="J156" s="137" t="s">
        <v>120</v>
      </c>
      <c r="K156" s="137" t="s">
        <v>121</v>
      </c>
    </row>
    <row r="157" spans="1:12" ht="60">
      <c r="A157" s="315"/>
      <c r="B157" s="329"/>
      <c r="C157" s="322"/>
      <c r="D157" s="322"/>
      <c r="E157" s="137" t="s">
        <v>586</v>
      </c>
      <c r="F157" s="137" t="s">
        <v>285</v>
      </c>
      <c r="H157" s="322"/>
      <c r="I157" s="322"/>
      <c r="J157" s="137" t="s">
        <v>586</v>
      </c>
      <c r="K157" s="137" t="s">
        <v>285</v>
      </c>
    </row>
    <row r="158" spans="1:12">
      <c r="A158" s="172" t="s">
        <v>151</v>
      </c>
      <c r="B158" s="135" t="s">
        <v>0</v>
      </c>
      <c r="C158" s="174">
        <v>147774</v>
      </c>
      <c r="D158" s="174">
        <v>48993</v>
      </c>
      <c r="E158" s="174">
        <v>-3795</v>
      </c>
      <c r="F158" s="174">
        <v>192972</v>
      </c>
      <c r="H158" s="174">
        <v>49661</v>
      </c>
      <c r="I158" s="174">
        <v>33767</v>
      </c>
      <c r="J158" s="174">
        <v>-2550</v>
      </c>
      <c r="K158" s="174">
        <v>80878</v>
      </c>
      <c r="L158" s="139"/>
    </row>
    <row r="159" spans="1:12">
      <c r="A159" s="175" t="s">
        <v>152</v>
      </c>
      <c r="B159" s="143" t="s">
        <v>1</v>
      </c>
      <c r="C159" s="161">
        <v>133089</v>
      </c>
      <c r="D159" s="161">
        <v>2968</v>
      </c>
      <c r="E159" s="161">
        <v>1163</v>
      </c>
      <c r="F159" s="161">
        <v>137220</v>
      </c>
      <c r="H159" s="144">
        <v>48126</v>
      </c>
      <c r="I159" s="144">
        <v>1874</v>
      </c>
      <c r="J159" s="144">
        <v>870</v>
      </c>
      <c r="K159" s="161">
        <v>50870</v>
      </c>
      <c r="L159" s="139"/>
    </row>
    <row r="160" spans="1:12">
      <c r="A160" s="175" t="s">
        <v>153</v>
      </c>
      <c r="B160" s="143" t="s">
        <v>2</v>
      </c>
      <c r="C160" s="161">
        <v>1354</v>
      </c>
      <c r="D160" s="161">
        <v>0</v>
      </c>
      <c r="E160" s="161">
        <v>-1035</v>
      </c>
      <c r="F160" s="161">
        <v>319</v>
      </c>
      <c r="H160" s="144">
        <v>971</v>
      </c>
      <c r="I160" s="144">
        <v>0</v>
      </c>
      <c r="J160" s="144">
        <v>-923</v>
      </c>
      <c r="K160" s="161">
        <v>48</v>
      </c>
      <c r="L160" s="139"/>
    </row>
    <row r="161" spans="1:18">
      <c r="A161" s="175" t="s">
        <v>154</v>
      </c>
      <c r="B161" s="143" t="s">
        <v>492</v>
      </c>
      <c r="C161" s="161">
        <v>13331</v>
      </c>
      <c r="D161" s="161">
        <v>46025</v>
      </c>
      <c r="E161" s="161">
        <v>-3923</v>
      </c>
      <c r="F161" s="161">
        <v>55433</v>
      </c>
      <c r="H161" s="144">
        <v>564</v>
      </c>
      <c r="I161" s="144">
        <v>31893</v>
      </c>
      <c r="J161" s="144">
        <v>-2497</v>
      </c>
      <c r="K161" s="161">
        <v>29960</v>
      </c>
      <c r="L161" s="139"/>
    </row>
    <row r="162" spans="1:18">
      <c r="A162" s="172" t="s">
        <v>155</v>
      </c>
      <c r="B162" s="135" t="s">
        <v>630</v>
      </c>
      <c r="C162" s="174">
        <v>17043</v>
      </c>
      <c r="D162" s="174">
        <v>33553</v>
      </c>
      <c r="E162" s="174">
        <v>-3105</v>
      </c>
      <c r="F162" s="174">
        <v>47491</v>
      </c>
      <c r="H162" s="174">
        <v>6140</v>
      </c>
      <c r="I162" s="174">
        <v>24488</v>
      </c>
      <c r="J162" s="174">
        <v>-1937</v>
      </c>
      <c r="K162" s="174">
        <v>28691</v>
      </c>
      <c r="L162" s="139"/>
    </row>
    <row r="163" spans="1:18">
      <c r="A163" s="175" t="s">
        <v>156</v>
      </c>
      <c r="B163" s="143" t="s">
        <v>494</v>
      </c>
      <c r="C163" s="161">
        <v>6538</v>
      </c>
      <c r="D163" s="161">
        <v>1484</v>
      </c>
      <c r="E163" s="161">
        <v>-345</v>
      </c>
      <c r="F163" s="161">
        <v>7677</v>
      </c>
      <c r="H163" s="144">
        <v>5590</v>
      </c>
      <c r="I163" s="144">
        <v>1703</v>
      </c>
      <c r="J163" s="144">
        <v>-310</v>
      </c>
      <c r="K163" s="161">
        <v>6983</v>
      </c>
    </row>
    <row r="164" spans="1:18">
      <c r="A164" s="175" t="s">
        <v>687</v>
      </c>
      <c r="B164" s="143" t="s">
        <v>495</v>
      </c>
      <c r="C164" s="161">
        <v>10505</v>
      </c>
      <c r="D164" s="161">
        <v>32069</v>
      </c>
      <c r="E164" s="161">
        <v>-2760</v>
      </c>
      <c r="F164" s="161">
        <v>39814</v>
      </c>
      <c r="H164" s="144">
        <v>550</v>
      </c>
      <c r="I164" s="144">
        <v>22785</v>
      </c>
      <c r="J164" s="144">
        <v>-1627</v>
      </c>
      <c r="K164" s="161">
        <v>21708</v>
      </c>
    </row>
    <row r="165" spans="1:18">
      <c r="A165" s="176" t="s">
        <v>158</v>
      </c>
      <c r="B165" s="177" t="s">
        <v>735</v>
      </c>
      <c r="C165" s="174">
        <v>130731</v>
      </c>
      <c r="D165" s="174">
        <v>15440</v>
      </c>
      <c r="E165" s="174">
        <v>-690</v>
      </c>
      <c r="F165" s="174">
        <v>145481</v>
      </c>
      <c r="H165" s="174">
        <v>43521</v>
      </c>
      <c r="I165" s="174">
        <v>9279</v>
      </c>
      <c r="J165" s="174">
        <v>-613</v>
      </c>
      <c r="K165" s="174">
        <v>52187</v>
      </c>
    </row>
    <row r="166" spans="1:18">
      <c r="A166" s="173" t="s">
        <v>160</v>
      </c>
      <c r="B166" s="146" t="s">
        <v>9</v>
      </c>
      <c r="C166" s="161">
        <v>24588</v>
      </c>
      <c r="D166" s="161">
        <v>10572</v>
      </c>
      <c r="E166" s="161">
        <v>-603</v>
      </c>
      <c r="F166" s="161">
        <v>34557</v>
      </c>
      <c r="G166" s="196"/>
      <c r="H166" s="144">
        <v>13295</v>
      </c>
      <c r="I166" s="144">
        <v>9498</v>
      </c>
      <c r="J166" s="144">
        <v>-571</v>
      </c>
      <c r="K166" s="161">
        <v>22222</v>
      </c>
    </row>
    <row r="167" spans="1:18">
      <c r="A167" s="173" t="s">
        <v>161</v>
      </c>
      <c r="B167" s="146" t="s">
        <v>10</v>
      </c>
      <c r="C167" s="161">
        <v>10419</v>
      </c>
      <c r="D167" s="161">
        <v>1426</v>
      </c>
      <c r="E167" s="161">
        <v>-74</v>
      </c>
      <c r="F167" s="161">
        <v>11771</v>
      </c>
      <c r="G167" s="196"/>
      <c r="H167" s="144">
        <v>8158</v>
      </c>
      <c r="I167" s="144">
        <v>1561</v>
      </c>
      <c r="J167" s="144">
        <v>-42</v>
      </c>
      <c r="K167" s="161">
        <v>9677</v>
      </c>
    </row>
    <row r="168" spans="1:18">
      <c r="A168" s="173" t="s">
        <v>159</v>
      </c>
      <c r="B168" s="146" t="s">
        <v>8</v>
      </c>
      <c r="C168" s="161">
        <v>2349</v>
      </c>
      <c r="D168" s="161">
        <v>128</v>
      </c>
      <c r="E168" s="161">
        <v>-387</v>
      </c>
      <c r="F168" s="161">
        <v>2090</v>
      </c>
      <c r="G168" s="196"/>
      <c r="H168" s="144">
        <v>683</v>
      </c>
      <c r="I168" s="144">
        <v>53</v>
      </c>
      <c r="J168" s="144">
        <v>-253</v>
      </c>
      <c r="K168" s="161">
        <v>483</v>
      </c>
    </row>
    <row r="169" spans="1:18">
      <c r="A169" s="173" t="s">
        <v>162</v>
      </c>
      <c r="B169" s="146" t="s">
        <v>11</v>
      </c>
      <c r="C169" s="161">
        <v>3790</v>
      </c>
      <c r="D169" s="161">
        <v>135</v>
      </c>
      <c r="E169" s="161">
        <v>-387</v>
      </c>
      <c r="F169" s="161">
        <v>3538</v>
      </c>
      <c r="H169" s="144">
        <v>488</v>
      </c>
      <c r="I169" s="144">
        <v>42</v>
      </c>
      <c r="J169" s="144">
        <v>-253</v>
      </c>
      <c r="K169" s="161">
        <v>277</v>
      </c>
    </row>
    <row r="170" spans="1:18">
      <c r="A170" s="173" t="s">
        <v>688</v>
      </c>
      <c r="B170" s="146" t="s">
        <v>639</v>
      </c>
      <c r="C170" s="161">
        <v>-80</v>
      </c>
      <c r="D170" s="161">
        <v>0</v>
      </c>
      <c r="E170" s="161">
        <v>0</v>
      </c>
      <c r="F170" s="161">
        <v>-80</v>
      </c>
      <c r="H170" s="144">
        <v>1</v>
      </c>
      <c r="I170" s="144">
        <v>0</v>
      </c>
      <c r="J170" s="144">
        <v>0</v>
      </c>
      <c r="K170" s="161">
        <v>1</v>
      </c>
    </row>
    <row r="171" spans="1:18">
      <c r="A171" s="176" t="s">
        <v>163</v>
      </c>
      <c r="B171" s="177" t="s">
        <v>736</v>
      </c>
      <c r="C171" s="174">
        <v>94203</v>
      </c>
      <c r="D171" s="174">
        <v>3435</v>
      </c>
      <c r="E171" s="174">
        <v>-13</v>
      </c>
      <c r="F171" s="174">
        <v>97625</v>
      </c>
      <c r="H171" s="174">
        <v>22264</v>
      </c>
      <c r="I171" s="174">
        <v>-1769</v>
      </c>
      <c r="J171" s="174">
        <v>0</v>
      </c>
      <c r="K171" s="174">
        <v>20495</v>
      </c>
    </row>
    <row r="172" spans="1:18">
      <c r="A172" s="173" t="s">
        <v>164</v>
      </c>
      <c r="B172" s="146" t="s">
        <v>13</v>
      </c>
      <c r="C172" s="161">
        <v>4403</v>
      </c>
      <c r="D172" s="161">
        <v>86</v>
      </c>
      <c r="E172" s="161">
        <v>-1049</v>
      </c>
      <c r="F172" s="161">
        <v>3440</v>
      </c>
      <c r="H172" s="144">
        <v>2346</v>
      </c>
      <c r="I172" s="144">
        <v>202</v>
      </c>
      <c r="J172" s="144">
        <v>0</v>
      </c>
      <c r="K172" s="161">
        <v>2548</v>
      </c>
    </row>
    <row r="173" spans="1:18">
      <c r="A173" s="173" t="s">
        <v>165</v>
      </c>
      <c r="B173" s="146" t="s">
        <v>14</v>
      </c>
      <c r="C173" s="161">
        <v>105</v>
      </c>
      <c r="D173" s="161">
        <v>1078</v>
      </c>
      <c r="E173" s="161">
        <v>-1076</v>
      </c>
      <c r="F173" s="161">
        <v>107</v>
      </c>
      <c r="H173" s="144">
        <v>268</v>
      </c>
      <c r="I173" s="144">
        <v>105</v>
      </c>
      <c r="J173" s="144">
        <v>0</v>
      </c>
      <c r="K173" s="161">
        <v>373</v>
      </c>
    </row>
    <row r="174" spans="1:18">
      <c r="A174" s="176" t="s">
        <v>503</v>
      </c>
      <c r="B174" s="177" t="s">
        <v>737</v>
      </c>
      <c r="C174" s="174">
        <v>98501</v>
      </c>
      <c r="D174" s="174">
        <v>2443</v>
      </c>
      <c r="E174" s="174">
        <v>14</v>
      </c>
      <c r="F174" s="174">
        <v>100958</v>
      </c>
      <c r="H174" s="174">
        <v>24342</v>
      </c>
      <c r="I174" s="174">
        <v>-1672</v>
      </c>
      <c r="J174" s="174">
        <v>0</v>
      </c>
      <c r="K174" s="174">
        <v>22670</v>
      </c>
      <c r="L174" s="139"/>
    </row>
    <row r="175" spans="1:18">
      <c r="A175" s="173" t="s">
        <v>168</v>
      </c>
      <c r="B175" s="146" t="s">
        <v>17</v>
      </c>
      <c r="C175" s="161">
        <v>8453</v>
      </c>
      <c r="D175" s="161">
        <v>522</v>
      </c>
      <c r="E175" s="161">
        <v>4</v>
      </c>
      <c r="F175" s="161">
        <v>8979</v>
      </c>
      <c r="H175" s="144">
        <v>5091</v>
      </c>
      <c r="I175" s="144">
        <v>-152</v>
      </c>
      <c r="J175" s="144"/>
      <c r="K175" s="161">
        <v>4939</v>
      </c>
      <c r="L175" s="139"/>
      <c r="P175" s="139"/>
    </row>
    <row r="176" spans="1:18">
      <c r="A176" s="176" t="s">
        <v>232</v>
      </c>
      <c r="B176" s="177" t="s">
        <v>738</v>
      </c>
      <c r="C176" s="174">
        <v>90048</v>
      </c>
      <c r="D176" s="174">
        <v>1921</v>
      </c>
      <c r="E176" s="174">
        <v>10</v>
      </c>
      <c r="F176" s="174">
        <v>91979</v>
      </c>
      <c r="H176" s="174">
        <v>19251</v>
      </c>
      <c r="I176" s="174">
        <v>-1520</v>
      </c>
      <c r="J176" s="174">
        <v>0</v>
      </c>
      <c r="K176" s="174">
        <v>17731</v>
      </c>
      <c r="P176" s="139"/>
      <c r="Q176" s="139"/>
      <c r="R176" s="139"/>
    </row>
    <row r="177" spans="1:23">
      <c r="A177" s="173"/>
      <c r="B177" s="146"/>
      <c r="C177" s="161"/>
      <c r="D177" s="161"/>
      <c r="E177" s="161"/>
      <c r="F177" s="161"/>
      <c r="H177" s="144"/>
      <c r="I177" s="144"/>
      <c r="J177" s="144"/>
      <c r="K177" s="161"/>
      <c r="L177" s="139"/>
      <c r="Q177" s="139"/>
      <c r="R177" s="139"/>
    </row>
    <row r="178" spans="1:23">
      <c r="A178" s="176" t="s">
        <v>505</v>
      </c>
      <c r="B178" s="177" t="s">
        <v>739</v>
      </c>
      <c r="C178" s="174">
        <v>90048</v>
      </c>
      <c r="D178" s="174">
        <v>1921</v>
      </c>
      <c r="E178" s="174">
        <v>10</v>
      </c>
      <c r="F178" s="174">
        <v>91979</v>
      </c>
      <c r="H178" s="174">
        <v>19251</v>
      </c>
      <c r="I178" s="174">
        <v>-1520</v>
      </c>
      <c r="J178" s="174">
        <v>0</v>
      </c>
      <c r="K178" s="174">
        <v>17731</v>
      </c>
      <c r="L178" s="139"/>
      <c r="N178" s="139"/>
      <c r="O178" s="139"/>
      <c r="P178" s="139"/>
      <c r="Q178" s="139"/>
      <c r="R178" s="139"/>
      <c r="S178" s="139"/>
      <c r="T178" s="139"/>
      <c r="U178" s="139"/>
      <c r="V178" s="139"/>
      <c r="W178" s="139"/>
    </row>
    <row r="179" spans="1:23" s="139" customFormat="1">
      <c r="M179" s="98"/>
    </row>
    <row r="180" spans="1:23" s="139" customFormat="1">
      <c r="M180" s="98"/>
      <c r="N180" s="98"/>
      <c r="O180" s="98"/>
      <c r="P180" s="98"/>
      <c r="Q180" s="98"/>
      <c r="R180" s="98"/>
      <c r="S180" s="98"/>
      <c r="T180" s="98"/>
      <c r="U180" s="98"/>
      <c r="V180" s="98"/>
      <c r="W180" s="98"/>
    </row>
    <row r="182" spans="1:23" ht="24">
      <c r="A182" s="133" t="s">
        <v>762</v>
      </c>
      <c r="B182" s="133" t="s">
        <v>438</v>
      </c>
      <c r="C182" s="312" t="s">
        <v>765</v>
      </c>
      <c r="D182" s="313"/>
      <c r="E182" s="313"/>
      <c r="F182" s="314"/>
      <c r="H182" s="312" t="s">
        <v>767</v>
      </c>
      <c r="I182" s="313"/>
      <c r="J182" s="313"/>
      <c r="K182" s="314"/>
    </row>
    <row r="183" spans="1:23" ht="48">
      <c r="A183" s="319" t="s">
        <v>203</v>
      </c>
      <c r="B183" s="319" t="s">
        <v>73</v>
      </c>
      <c r="C183" s="321" t="s">
        <v>413</v>
      </c>
      <c r="D183" s="321" t="s">
        <v>414</v>
      </c>
      <c r="E183" s="137" t="s">
        <v>120</v>
      </c>
      <c r="F183" s="137" t="s">
        <v>121</v>
      </c>
      <c r="H183" s="321" t="s">
        <v>413</v>
      </c>
      <c r="I183" s="321" t="s">
        <v>414</v>
      </c>
      <c r="J183" s="137" t="s">
        <v>120</v>
      </c>
      <c r="K183" s="137" t="s">
        <v>121</v>
      </c>
    </row>
    <row r="184" spans="1:23" ht="60">
      <c r="A184" s="320"/>
      <c r="B184" s="320"/>
      <c r="C184" s="322"/>
      <c r="D184" s="322"/>
      <c r="E184" s="137" t="s">
        <v>586</v>
      </c>
      <c r="F184" s="137" t="s">
        <v>285</v>
      </c>
      <c r="H184" s="322"/>
      <c r="I184" s="322"/>
      <c r="J184" s="137" t="s">
        <v>586</v>
      </c>
      <c r="K184" s="137" t="s">
        <v>285</v>
      </c>
    </row>
    <row r="185" spans="1:23">
      <c r="A185" s="135" t="s">
        <v>181</v>
      </c>
      <c r="B185" s="135" t="s">
        <v>488</v>
      </c>
      <c r="C185" s="171">
        <v>701702</v>
      </c>
      <c r="D185" s="171">
        <v>45010</v>
      </c>
      <c r="E185" s="171">
        <v>-18947</v>
      </c>
      <c r="F185" s="171">
        <v>727765</v>
      </c>
      <c r="H185" s="171">
        <v>650260</v>
      </c>
      <c r="I185" s="171">
        <v>47760</v>
      </c>
      <c r="J185" s="171">
        <v>-18923</v>
      </c>
      <c r="K185" s="171">
        <v>679097</v>
      </c>
    </row>
    <row r="186" spans="1:23">
      <c r="A186" s="146" t="s">
        <v>182</v>
      </c>
      <c r="B186" s="146" t="s">
        <v>27</v>
      </c>
      <c r="C186" s="161">
        <v>103948</v>
      </c>
      <c r="D186" s="161">
        <v>4161</v>
      </c>
      <c r="E186" s="161">
        <v>-2162</v>
      </c>
      <c r="F186" s="161">
        <v>105947</v>
      </c>
      <c r="H186" s="161">
        <v>103305</v>
      </c>
      <c r="I186" s="161">
        <v>4243</v>
      </c>
      <c r="J186" s="161">
        <v>-2281</v>
      </c>
      <c r="K186" s="161">
        <v>105267</v>
      </c>
    </row>
    <row r="187" spans="1:23">
      <c r="A187" s="146" t="s">
        <v>527</v>
      </c>
      <c r="B187" s="146" t="s">
        <v>475</v>
      </c>
      <c r="C187" s="161">
        <v>59125</v>
      </c>
      <c r="D187" s="161">
        <v>408</v>
      </c>
      <c r="E187" s="161">
        <v>0</v>
      </c>
      <c r="F187" s="161">
        <v>59533</v>
      </c>
      <c r="H187" s="161">
        <v>59270</v>
      </c>
      <c r="I187" s="161">
        <v>493</v>
      </c>
      <c r="J187" s="161">
        <v>0</v>
      </c>
      <c r="K187" s="161">
        <v>59763</v>
      </c>
    </row>
    <row r="188" spans="1:23">
      <c r="A188" s="146" t="s">
        <v>528</v>
      </c>
      <c r="B188" s="146" t="s">
        <v>416</v>
      </c>
      <c r="C188" s="161">
        <v>409084</v>
      </c>
      <c r="D188" s="161">
        <v>26719</v>
      </c>
      <c r="E188" s="161">
        <v>-19</v>
      </c>
      <c r="F188" s="161">
        <v>435784</v>
      </c>
      <c r="H188" s="161">
        <v>359989</v>
      </c>
      <c r="I188" s="161">
        <v>25878</v>
      </c>
      <c r="J188" s="161">
        <v>-19</v>
      </c>
      <c r="K188" s="161">
        <v>385848</v>
      </c>
    </row>
    <row r="189" spans="1:23">
      <c r="A189" s="146" t="s">
        <v>184</v>
      </c>
      <c r="B189" s="146" t="s">
        <v>29</v>
      </c>
      <c r="C189" s="161">
        <v>56438</v>
      </c>
      <c r="D189" s="161">
        <v>0</v>
      </c>
      <c r="E189" s="161">
        <v>0</v>
      </c>
      <c r="F189" s="161">
        <v>56438</v>
      </c>
      <c r="H189" s="161">
        <v>56438</v>
      </c>
      <c r="I189" s="161">
        <v>0</v>
      </c>
      <c r="J189" s="161">
        <v>0</v>
      </c>
      <c r="K189" s="161">
        <v>56438</v>
      </c>
    </row>
    <row r="190" spans="1:23">
      <c r="A190" s="146" t="s">
        <v>679</v>
      </c>
      <c r="B190" s="146" t="s">
        <v>30</v>
      </c>
      <c r="C190" s="161">
        <v>46402</v>
      </c>
      <c r="D190" s="161">
        <v>0</v>
      </c>
      <c r="E190" s="161">
        <v>0</v>
      </c>
      <c r="F190" s="161">
        <v>46402</v>
      </c>
      <c r="H190" s="161">
        <v>44960</v>
      </c>
      <c r="I190" s="161">
        <v>0</v>
      </c>
      <c r="J190" s="161">
        <v>0</v>
      </c>
      <c r="K190" s="161">
        <v>44960</v>
      </c>
    </row>
    <row r="191" spans="1:23">
      <c r="A191" s="146" t="s">
        <v>680</v>
      </c>
      <c r="B191" s="146" t="s">
        <v>674</v>
      </c>
      <c r="C191" s="161">
        <v>0</v>
      </c>
      <c r="D191" s="161">
        <v>0</v>
      </c>
      <c r="E191" s="161">
        <v>0</v>
      </c>
      <c r="F191" s="161">
        <v>0</v>
      </c>
      <c r="H191" s="161">
        <v>0</v>
      </c>
      <c r="I191" s="161">
        <v>0</v>
      </c>
      <c r="J191" s="161">
        <v>0</v>
      </c>
      <c r="K191" s="161">
        <v>0</v>
      </c>
    </row>
    <row r="192" spans="1:23">
      <c r="A192" s="146" t="s">
        <v>186</v>
      </c>
      <c r="B192" s="146" t="s">
        <v>31</v>
      </c>
      <c r="C192" s="161">
        <v>14701</v>
      </c>
      <c r="D192" s="161">
        <v>0</v>
      </c>
      <c r="E192" s="161">
        <v>-14701</v>
      </c>
      <c r="F192" s="161">
        <v>0</v>
      </c>
      <c r="H192" s="161">
        <v>14688</v>
      </c>
      <c r="I192" s="161">
        <v>0</v>
      </c>
      <c r="J192" s="161">
        <v>-14688</v>
      </c>
      <c r="K192" s="161">
        <v>0</v>
      </c>
    </row>
    <row r="193" spans="1:25">
      <c r="A193" s="162" t="s">
        <v>626</v>
      </c>
      <c r="B193" s="162" t="s">
        <v>632</v>
      </c>
      <c r="C193" s="161">
        <v>8099</v>
      </c>
      <c r="D193" s="161">
        <v>0</v>
      </c>
      <c r="E193" s="161">
        <v>0</v>
      </c>
      <c r="F193" s="161">
        <v>8099</v>
      </c>
      <c r="H193" s="161">
        <v>8025</v>
      </c>
      <c r="I193" s="161">
        <v>0</v>
      </c>
      <c r="J193" s="161">
        <v>0</v>
      </c>
      <c r="K193" s="161">
        <v>8025</v>
      </c>
    </row>
    <row r="194" spans="1:25" s="198" customFormat="1">
      <c r="A194" s="199" t="s">
        <v>199</v>
      </c>
      <c r="B194" s="199" t="s">
        <v>44</v>
      </c>
      <c r="C194" s="200">
        <v>3520</v>
      </c>
      <c r="D194" s="200">
        <v>11623</v>
      </c>
      <c r="E194" s="200">
        <v>0</v>
      </c>
      <c r="F194" s="200">
        <v>15143</v>
      </c>
      <c r="H194" s="200">
        <v>3519</v>
      </c>
      <c r="I194" s="200">
        <v>15211</v>
      </c>
      <c r="J194" s="200">
        <v>0</v>
      </c>
      <c r="K194" s="200">
        <v>18730</v>
      </c>
      <c r="L194" s="98"/>
      <c r="M194" s="98"/>
      <c r="N194" s="98"/>
      <c r="O194" s="98"/>
      <c r="P194" s="98"/>
      <c r="Q194" s="98"/>
      <c r="R194" s="98"/>
      <c r="S194" s="98"/>
      <c r="T194" s="98"/>
      <c r="U194" s="98"/>
      <c r="V194" s="98"/>
      <c r="W194" s="98"/>
      <c r="X194" s="98"/>
      <c r="Y194" s="98"/>
    </row>
    <row r="195" spans="1:25">
      <c r="A195" s="146" t="s">
        <v>529</v>
      </c>
      <c r="B195" s="146" t="s">
        <v>583</v>
      </c>
      <c r="C195" s="161">
        <v>0</v>
      </c>
      <c r="D195" s="161">
        <v>2065</v>
      </c>
      <c r="E195" s="161">
        <v>-2065</v>
      </c>
      <c r="F195" s="161">
        <v>0</v>
      </c>
      <c r="H195" s="161">
        <v>0</v>
      </c>
      <c r="I195" s="161">
        <v>1935</v>
      </c>
      <c r="J195" s="161">
        <v>-1935</v>
      </c>
      <c r="K195" s="161">
        <v>0</v>
      </c>
    </row>
    <row r="196" spans="1:25">
      <c r="A196" s="146" t="s">
        <v>466</v>
      </c>
      <c r="B196" s="146" t="s">
        <v>465</v>
      </c>
      <c r="C196" s="161">
        <v>385</v>
      </c>
      <c r="D196" s="161">
        <v>34</v>
      </c>
      <c r="E196" s="161">
        <v>0</v>
      </c>
      <c r="F196" s="161">
        <v>419</v>
      </c>
      <c r="H196" s="161">
        <v>66</v>
      </c>
      <c r="I196" s="161">
        <v>0</v>
      </c>
      <c r="J196" s="161">
        <v>0</v>
      </c>
      <c r="K196" s="161">
        <v>66</v>
      </c>
    </row>
    <row r="197" spans="1:25">
      <c r="A197" s="135" t="s">
        <v>530</v>
      </c>
      <c r="B197" s="135" t="s">
        <v>489</v>
      </c>
      <c r="C197" s="171">
        <v>742897</v>
      </c>
      <c r="D197" s="171">
        <v>72515</v>
      </c>
      <c r="E197" s="171">
        <v>-18465</v>
      </c>
      <c r="F197" s="171">
        <v>796947</v>
      </c>
      <c r="H197" s="171">
        <v>675818</v>
      </c>
      <c r="I197" s="171">
        <v>69275</v>
      </c>
      <c r="J197" s="171">
        <v>-20082</v>
      </c>
      <c r="K197" s="171">
        <v>725011</v>
      </c>
    </row>
    <row r="198" spans="1:25">
      <c r="A198" s="146" t="s">
        <v>193</v>
      </c>
      <c r="B198" s="146" t="s">
        <v>584</v>
      </c>
      <c r="C198" s="161">
        <v>22874</v>
      </c>
      <c r="D198" s="161">
        <v>0</v>
      </c>
      <c r="E198" s="161">
        <v>0</v>
      </c>
      <c r="F198" s="161">
        <v>22874</v>
      </c>
      <c r="H198" s="161">
        <v>12862</v>
      </c>
      <c r="I198" s="161">
        <v>0</v>
      </c>
      <c r="J198" s="161">
        <v>0</v>
      </c>
      <c r="K198" s="161">
        <v>12862</v>
      </c>
    </row>
    <row r="199" spans="1:25">
      <c r="A199" s="146" t="s">
        <v>194</v>
      </c>
      <c r="B199" s="146" t="s">
        <v>39</v>
      </c>
      <c r="C199" s="161">
        <v>70998</v>
      </c>
      <c r="D199" s="161">
        <v>7728</v>
      </c>
      <c r="E199" s="161">
        <v>-2068</v>
      </c>
      <c r="F199" s="161">
        <v>76658</v>
      </c>
      <c r="H199" s="161">
        <v>124040</v>
      </c>
      <c r="I199" s="161">
        <v>8924</v>
      </c>
      <c r="J199" s="161">
        <v>-3391</v>
      </c>
      <c r="K199" s="161">
        <v>129573</v>
      </c>
    </row>
    <row r="200" spans="1:25">
      <c r="A200" s="146" t="s">
        <v>531</v>
      </c>
      <c r="B200" s="146" t="s">
        <v>40</v>
      </c>
      <c r="C200" s="161">
        <v>16543</v>
      </c>
      <c r="D200" s="161">
        <v>702</v>
      </c>
      <c r="E200" s="161">
        <v>0</v>
      </c>
      <c r="F200" s="161">
        <v>17245</v>
      </c>
      <c r="H200" s="161">
        <v>19298</v>
      </c>
      <c r="I200" s="161">
        <v>1051</v>
      </c>
      <c r="J200" s="161">
        <v>0</v>
      </c>
      <c r="K200" s="161">
        <v>20349</v>
      </c>
    </row>
    <row r="201" spans="1:25">
      <c r="A201" s="146" t="s">
        <v>196</v>
      </c>
      <c r="B201" s="146" t="s">
        <v>41</v>
      </c>
      <c r="C201" s="161">
        <v>46448</v>
      </c>
      <c r="D201" s="161">
        <v>2616</v>
      </c>
      <c r="E201" s="161">
        <v>-2684</v>
      </c>
      <c r="F201" s="161">
        <v>46380</v>
      </c>
      <c r="H201" s="161">
        <v>62476</v>
      </c>
      <c r="I201" s="161">
        <v>2031</v>
      </c>
      <c r="J201" s="161">
        <v>-4137</v>
      </c>
      <c r="K201" s="161">
        <v>60370</v>
      </c>
    </row>
    <row r="202" spans="1:25">
      <c r="A202" s="162" t="s">
        <v>189</v>
      </c>
      <c r="B202" s="162" t="s">
        <v>34</v>
      </c>
      <c r="C202" s="163">
        <v>0</v>
      </c>
      <c r="D202" s="163">
        <v>0</v>
      </c>
      <c r="E202" s="163">
        <v>0</v>
      </c>
      <c r="F202" s="163">
        <v>0</v>
      </c>
      <c r="H202" s="163">
        <v>0</v>
      </c>
      <c r="I202" s="163">
        <v>0</v>
      </c>
      <c r="J202" s="163">
        <v>0</v>
      </c>
      <c r="K202" s="163">
        <v>0</v>
      </c>
    </row>
    <row r="203" spans="1:25">
      <c r="A203" s="146" t="s">
        <v>199</v>
      </c>
      <c r="B203" s="146" t="s">
        <v>44</v>
      </c>
      <c r="C203" s="161">
        <v>8651</v>
      </c>
      <c r="D203" s="161">
        <v>28532</v>
      </c>
      <c r="E203" s="161">
        <v>-13713</v>
      </c>
      <c r="F203" s="161">
        <v>23470</v>
      </c>
      <c r="H203" s="161">
        <v>7485</v>
      </c>
      <c r="I203" s="161">
        <v>24625</v>
      </c>
      <c r="J203" s="161">
        <v>-12554</v>
      </c>
      <c r="K203" s="161">
        <v>19556</v>
      </c>
    </row>
    <row r="204" spans="1:25">
      <c r="A204" s="146" t="s">
        <v>200</v>
      </c>
      <c r="B204" s="146" t="s">
        <v>482</v>
      </c>
      <c r="C204" s="161">
        <v>112653</v>
      </c>
      <c r="D204" s="161">
        <v>32937</v>
      </c>
      <c r="E204" s="161">
        <v>0</v>
      </c>
      <c r="F204" s="161">
        <v>145590</v>
      </c>
      <c r="H204" s="161">
        <v>16762</v>
      </c>
      <c r="I204" s="161">
        <v>32644</v>
      </c>
      <c r="J204" s="161">
        <v>0</v>
      </c>
      <c r="K204" s="161">
        <v>49406</v>
      </c>
    </row>
    <row r="205" spans="1:25">
      <c r="A205" s="146" t="s">
        <v>486</v>
      </c>
      <c r="B205" s="146" t="s">
        <v>483</v>
      </c>
      <c r="C205" s="161">
        <v>464730</v>
      </c>
      <c r="D205" s="161">
        <v>0</v>
      </c>
      <c r="E205" s="161">
        <v>0</v>
      </c>
      <c r="F205" s="161">
        <v>464730</v>
      </c>
      <c r="H205" s="161">
        <v>432895</v>
      </c>
      <c r="I205" s="161">
        <v>0</v>
      </c>
      <c r="J205" s="161">
        <v>0</v>
      </c>
      <c r="K205" s="161">
        <v>432895</v>
      </c>
    </row>
    <row r="206" spans="1:25">
      <c r="A206" s="146" t="s">
        <v>681</v>
      </c>
      <c r="B206" s="146" t="s">
        <v>675</v>
      </c>
      <c r="C206" s="161">
        <v>0</v>
      </c>
      <c r="D206" s="161">
        <v>0</v>
      </c>
      <c r="E206" s="161">
        <v>0</v>
      </c>
      <c r="F206" s="161">
        <v>0</v>
      </c>
      <c r="H206" s="161">
        <v>0</v>
      </c>
      <c r="I206" s="161">
        <v>0</v>
      </c>
      <c r="J206" s="161">
        <v>0</v>
      </c>
      <c r="K206" s="161">
        <v>0</v>
      </c>
    </row>
    <row r="207" spans="1:25">
      <c r="A207" s="135" t="s">
        <v>532</v>
      </c>
      <c r="B207" s="135" t="s">
        <v>491</v>
      </c>
      <c r="C207" s="171">
        <v>1444599</v>
      </c>
      <c r="D207" s="171">
        <v>117525</v>
      </c>
      <c r="E207" s="171">
        <v>-37412</v>
      </c>
      <c r="F207" s="171">
        <v>1524712</v>
      </c>
      <c r="H207" s="171">
        <v>1326078</v>
      </c>
      <c r="I207" s="171">
        <v>117035</v>
      </c>
      <c r="J207" s="171">
        <v>-39005</v>
      </c>
      <c r="K207" s="171">
        <v>1404108</v>
      </c>
    </row>
    <row r="208" spans="1:25">
      <c r="A208" s="158"/>
    </row>
    <row r="209" spans="1:23">
      <c r="A209" s="133"/>
      <c r="B209" s="133"/>
      <c r="C209" s="312" t="s">
        <v>765</v>
      </c>
      <c r="D209" s="313"/>
      <c r="E209" s="313"/>
      <c r="F209" s="314"/>
      <c r="H209" s="312" t="s">
        <v>767</v>
      </c>
      <c r="I209" s="313"/>
      <c r="J209" s="313"/>
      <c r="K209" s="314"/>
    </row>
    <row r="210" spans="1:23" ht="48">
      <c r="A210" s="319" t="s">
        <v>229</v>
      </c>
      <c r="B210" s="319" t="s">
        <v>48</v>
      </c>
      <c r="C210" s="321" t="s">
        <v>413</v>
      </c>
      <c r="D210" s="321" t="s">
        <v>414</v>
      </c>
      <c r="E210" s="137" t="s">
        <v>120</v>
      </c>
      <c r="F210" s="137" t="s">
        <v>121</v>
      </c>
      <c r="H210" s="321" t="s">
        <v>413</v>
      </c>
      <c r="I210" s="321" t="s">
        <v>414</v>
      </c>
      <c r="J210" s="137" t="s">
        <v>120</v>
      </c>
      <c r="K210" s="137" t="s">
        <v>121</v>
      </c>
    </row>
    <row r="211" spans="1:23" ht="60">
      <c r="A211" s="320"/>
      <c r="B211" s="320"/>
      <c r="C211" s="322"/>
      <c r="D211" s="322"/>
      <c r="E211" s="137" t="s">
        <v>586</v>
      </c>
      <c r="F211" s="137" t="s">
        <v>285</v>
      </c>
      <c r="H211" s="322"/>
      <c r="I211" s="322"/>
      <c r="J211" s="137" t="s">
        <v>586</v>
      </c>
      <c r="K211" s="137" t="s">
        <v>285</v>
      </c>
    </row>
    <row r="212" spans="1:23">
      <c r="A212" s="172" t="s">
        <v>533</v>
      </c>
      <c r="B212" s="135" t="s">
        <v>518</v>
      </c>
      <c r="C212" s="171">
        <v>1172798</v>
      </c>
      <c r="D212" s="171">
        <v>44133</v>
      </c>
      <c r="E212" s="171">
        <v>-14710</v>
      </c>
      <c r="F212" s="171">
        <v>1202221</v>
      </c>
      <c r="H212" s="171">
        <v>1078159</v>
      </c>
      <c r="I212" s="171">
        <v>42198</v>
      </c>
      <c r="J212" s="171">
        <v>-14706</v>
      </c>
      <c r="K212" s="171">
        <v>1105651</v>
      </c>
    </row>
    <row r="213" spans="1:23">
      <c r="A213" s="172" t="s">
        <v>690</v>
      </c>
      <c r="B213" s="135" t="s">
        <v>50</v>
      </c>
      <c r="C213" s="171">
        <v>1172798</v>
      </c>
      <c r="D213" s="171">
        <v>44133</v>
      </c>
      <c r="E213" s="171">
        <v>-14710</v>
      </c>
      <c r="F213" s="171">
        <v>1202221</v>
      </c>
      <c r="H213" s="171">
        <v>1078159</v>
      </c>
      <c r="I213" s="171">
        <v>42198</v>
      </c>
      <c r="J213" s="171">
        <v>-14706</v>
      </c>
      <c r="K213" s="171">
        <v>1105651</v>
      </c>
    </row>
    <row r="214" spans="1:23">
      <c r="A214" s="173" t="s">
        <v>206</v>
      </c>
      <c r="B214" s="146" t="s">
        <v>51</v>
      </c>
      <c r="C214" s="161">
        <v>96120</v>
      </c>
      <c r="D214" s="161">
        <v>136</v>
      </c>
      <c r="E214" s="161">
        <v>-136</v>
      </c>
      <c r="F214" s="161">
        <v>96120</v>
      </c>
      <c r="H214" s="161">
        <v>96120</v>
      </c>
      <c r="I214" s="161">
        <v>136</v>
      </c>
      <c r="J214" s="161">
        <v>-136</v>
      </c>
      <c r="K214" s="161">
        <v>96120</v>
      </c>
    </row>
    <row r="215" spans="1:23">
      <c r="A215" s="173" t="s">
        <v>470</v>
      </c>
      <c r="B215" s="146" t="s">
        <v>469</v>
      </c>
      <c r="C215" s="161">
        <v>748323</v>
      </c>
      <c r="D215" s="161">
        <v>38143</v>
      </c>
      <c r="E215" s="161">
        <v>-5515</v>
      </c>
      <c r="F215" s="161">
        <v>780951</v>
      </c>
      <c r="H215" s="161">
        <v>748323</v>
      </c>
      <c r="I215" s="161">
        <v>38143</v>
      </c>
      <c r="J215" s="161">
        <v>-5515</v>
      </c>
      <c r="K215" s="161">
        <v>780951</v>
      </c>
    </row>
    <row r="216" spans="1:23">
      <c r="A216" s="173" t="s">
        <v>209</v>
      </c>
      <c r="B216" s="146" t="s">
        <v>587</v>
      </c>
      <c r="C216" s="161">
        <v>58654</v>
      </c>
      <c r="D216" s="161">
        <v>1013</v>
      </c>
      <c r="E216" s="161">
        <v>-1013</v>
      </c>
      <c r="F216" s="161">
        <v>58654</v>
      </c>
      <c r="H216" s="161">
        <v>54657</v>
      </c>
      <c r="I216" s="161">
        <v>999</v>
      </c>
      <c r="J216" s="161">
        <v>-999</v>
      </c>
      <c r="K216" s="161">
        <v>54657</v>
      </c>
    </row>
    <row r="217" spans="1:23">
      <c r="A217" s="173" t="s">
        <v>210</v>
      </c>
      <c r="B217" s="146" t="s">
        <v>55</v>
      </c>
      <c r="C217" s="161">
        <v>543</v>
      </c>
      <c r="D217" s="161">
        <v>-65</v>
      </c>
      <c r="E217" s="161">
        <v>1014</v>
      </c>
      <c r="F217" s="161">
        <v>1492</v>
      </c>
      <c r="H217" s="161">
        <v>-51</v>
      </c>
      <c r="I217" s="161">
        <v>-65</v>
      </c>
      <c r="J217" s="161">
        <v>1014</v>
      </c>
      <c r="K217" s="161">
        <v>898</v>
      </c>
    </row>
    <row r="218" spans="1:23">
      <c r="A218" s="173" t="s">
        <v>211</v>
      </c>
      <c r="B218" s="146" t="s">
        <v>589</v>
      </c>
      <c r="C218" s="161">
        <v>179110</v>
      </c>
      <c r="D218" s="161">
        <v>2985</v>
      </c>
      <c r="E218" s="161">
        <v>-9070</v>
      </c>
      <c r="F218" s="161">
        <v>173025</v>
      </c>
      <c r="H218" s="161">
        <v>6763</v>
      </c>
      <c r="I218" s="161">
        <v>2</v>
      </c>
      <c r="J218" s="161">
        <v>-9055</v>
      </c>
      <c r="K218" s="161">
        <v>-2290</v>
      </c>
    </row>
    <row r="219" spans="1:23">
      <c r="A219" s="173" t="s">
        <v>212</v>
      </c>
      <c r="B219" s="146" t="s">
        <v>57</v>
      </c>
      <c r="C219" s="161">
        <v>90048</v>
      </c>
      <c r="D219" s="161">
        <v>1921</v>
      </c>
      <c r="E219" s="161">
        <v>10</v>
      </c>
      <c r="F219" s="161">
        <v>91979</v>
      </c>
      <c r="H219" s="161">
        <v>172347</v>
      </c>
      <c r="I219" s="161">
        <v>2983</v>
      </c>
      <c r="J219" s="161">
        <v>-15</v>
      </c>
      <c r="K219" s="161">
        <v>175315</v>
      </c>
    </row>
    <row r="220" spans="1:23">
      <c r="A220" s="135" t="s">
        <v>535</v>
      </c>
      <c r="B220" s="135" t="s">
        <v>58</v>
      </c>
      <c r="C220" s="171">
        <v>0</v>
      </c>
      <c r="D220" s="171">
        <v>0</v>
      </c>
      <c r="E220" s="171">
        <v>0</v>
      </c>
      <c r="F220" s="171">
        <v>0</v>
      </c>
      <c r="H220" s="171">
        <v>0</v>
      </c>
      <c r="I220" s="171">
        <v>0</v>
      </c>
      <c r="J220" s="171">
        <v>0</v>
      </c>
      <c r="K220" s="171">
        <v>0</v>
      </c>
    </row>
    <row r="221" spans="1:23">
      <c r="A221" s="172" t="s">
        <v>536</v>
      </c>
      <c r="B221" s="135" t="s">
        <v>521</v>
      </c>
      <c r="C221" s="171">
        <v>24221</v>
      </c>
      <c r="D221" s="171">
        <v>2672</v>
      </c>
      <c r="E221" s="171">
        <v>-3803</v>
      </c>
      <c r="F221" s="171">
        <v>23090</v>
      </c>
      <c r="H221" s="171">
        <v>26156</v>
      </c>
      <c r="I221" s="171">
        <v>2790</v>
      </c>
      <c r="J221" s="171">
        <v>-3788</v>
      </c>
      <c r="K221" s="171">
        <v>25158</v>
      </c>
    </row>
    <row r="222" spans="1:23">
      <c r="A222" s="173" t="s">
        <v>216</v>
      </c>
      <c r="B222" s="146" t="s">
        <v>61</v>
      </c>
      <c r="C222" s="161">
        <v>17771</v>
      </c>
      <c r="D222" s="161">
        <v>1792</v>
      </c>
      <c r="E222" s="161">
        <v>-1742</v>
      </c>
      <c r="F222" s="161">
        <v>17821</v>
      </c>
      <c r="H222" s="161">
        <v>17694</v>
      </c>
      <c r="I222" s="161">
        <v>1910</v>
      </c>
      <c r="J222" s="161">
        <v>-1853</v>
      </c>
      <c r="K222" s="161">
        <v>17751</v>
      </c>
      <c r="Q222" s="198"/>
      <c r="R222" s="198"/>
      <c r="S222" s="198"/>
      <c r="T222" s="198"/>
      <c r="U222" s="198"/>
      <c r="V222" s="198"/>
      <c r="W222" s="198"/>
    </row>
    <row r="223" spans="1:23" s="198" customFormat="1">
      <c r="A223" s="199" t="s">
        <v>811</v>
      </c>
      <c r="B223" s="199" t="s">
        <v>62</v>
      </c>
      <c r="C223" s="200">
        <v>3280</v>
      </c>
      <c r="D223" s="200">
        <v>0</v>
      </c>
      <c r="E223" s="200">
        <v>0</v>
      </c>
      <c r="F223" s="200">
        <v>3280</v>
      </c>
      <c r="H223" s="200">
        <v>3340</v>
      </c>
      <c r="I223" s="200">
        <v>0</v>
      </c>
      <c r="J223" s="200">
        <v>0</v>
      </c>
      <c r="K223" s="200">
        <v>3340</v>
      </c>
      <c r="L223" s="98"/>
      <c r="M223" s="98"/>
      <c r="N223" s="98"/>
      <c r="O223" s="98"/>
      <c r="P223" s="98"/>
    </row>
    <row r="224" spans="1:23" s="198" customFormat="1">
      <c r="A224" s="201" t="s">
        <v>218</v>
      </c>
      <c r="B224" s="202" t="s">
        <v>63</v>
      </c>
      <c r="C224" s="203">
        <v>2920</v>
      </c>
      <c r="D224" s="203">
        <v>0</v>
      </c>
      <c r="E224" s="203">
        <v>-2061</v>
      </c>
      <c r="F224" s="203">
        <v>859</v>
      </c>
      <c r="H224" s="203">
        <v>4870</v>
      </c>
      <c r="I224" s="203">
        <v>0</v>
      </c>
      <c r="J224" s="203">
        <v>-1935</v>
      </c>
      <c r="K224" s="203">
        <v>2935</v>
      </c>
      <c r="L224" s="98"/>
      <c r="M224" s="98"/>
      <c r="N224" s="98"/>
      <c r="O224" s="98"/>
      <c r="P224" s="98"/>
    </row>
    <row r="225" spans="1:23" s="198" customFormat="1">
      <c r="A225" s="201" t="s">
        <v>219</v>
      </c>
      <c r="B225" s="202" t="s">
        <v>64</v>
      </c>
      <c r="C225" s="203">
        <v>4</v>
      </c>
      <c r="D225" s="203">
        <v>358</v>
      </c>
      <c r="E225" s="203">
        <v>0</v>
      </c>
      <c r="F225" s="203">
        <v>362</v>
      </c>
      <c r="H225" s="203">
        <v>6</v>
      </c>
      <c r="I225" s="203">
        <v>358</v>
      </c>
      <c r="J225" s="203">
        <v>0</v>
      </c>
      <c r="K225" s="203">
        <v>364</v>
      </c>
      <c r="L225" s="98"/>
      <c r="M225" s="98"/>
      <c r="N225" s="98"/>
      <c r="O225" s="98"/>
      <c r="P225" s="98"/>
    </row>
    <row r="226" spans="1:23" s="198" customFormat="1">
      <c r="A226" s="201" t="s">
        <v>220</v>
      </c>
      <c r="B226" s="202" t="s">
        <v>65</v>
      </c>
      <c r="C226" s="203">
        <v>246</v>
      </c>
      <c r="D226" s="203">
        <v>9</v>
      </c>
      <c r="E226" s="203">
        <v>0</v>
      </c>
      <c r="F226" s="203">
        <v>255</v>
      </c>
      <c r="H226" s="203">
        <v>246</v>
      </c>
      <c r="I226" s="203">
        <v>9</v>
      </c>
      <c r="J226" s="203">
        <v>0</v>
      </c>
      <c r="K226" s="203">
        <v>255</v>
      </c>
      <c r="L226" s="98"/>
      <c r="M226" s="98"/>
      <c r="N226" s="98"/>
      <c r="O226" s="98"/>
      <c r="P226" s="98"/>
      <c r="Q226" s="98"/>
      <c r="R226" s="98"/>
      <c r="S226" s="98"/>
      <c r="T226" s="98"/>
      <c r="U226" s="98"/>
      <c r="V226" s="98"/>
      <c r="W226" s="98"/>
    </row>
    <row r="227" spans="1:23" s="198" customFormat="1">
      <c r="A227" s="201" t="s">
        <v>539</v>
      </c>
      <c r="B227" s="199" t="s">
        <v>66</v>
      </c>
      <c r="C227" s="200">
        <v>0</v>
      </c>
      <c r="D227" s="200">
        <v>513</v>
      </c>
      <c r="E227" s="200">
        <v>0</v>
      </c>
      <c r="F227" s="200">
        <v>513</v>
      </c>
      <c r="H227" s="200">
        <v>0</v>
      </c>
      <c r="I227" s="200">
        <v>513</v>
      </c>
      <c r="J227" s="200">
        <v>0</v>
      </c>
      <c r="K227" s="200">
        <v>513</v>
      </c>
      <c r="L227" s="98"/>
      <c r="M227" s="98"/>
      <c r="N227" s="98"/>
      <c r="O227" s="98"/>
      <c r="P227" s="98"/>
      <c r="Q227" s="98"/>
      <c r="R227" s="98"/>
      <c r="S227" s="98"/>
      <c r="T227" s="98"/>
      <c r="U227" s="98"/>
      <c r="V227" s="98"/>
      <c r="W227" s="98"/>
    </row>
    <row r="228" spans="1:23">
      <c r="A228" s="172" t="s">
        <v>537</v>
      </c>
      <c r="B228" s="135" t="s">
        <v>523</v>
      </c>
      <c r="C228" s="171">
        <v>247580</v>
      </c>
      <c r="D228" s="171">
        <v>70720</v>
      </c>
      <c r="E228" s="171">
        <v>-18899</v>
      </c>
      <c r="F228" s="171">
        <v>299401</v>
      </c>
      <c r="H228" s="171">
        <v>221763</v>
      </c>
      <c r="I228" s="171">
        <v>72047</v>
      </c>
      <c r="J228" s="171">
        <v>-20511</v>
      </c>
      <c r="K228" s="171">
        <v>273299</v>
      </c>
    </row>
    <row r="229" spans="1:23">
      <c r="A229" s="173" t="s">
        <v>215</v>
      </c>
      <c r="B229" s="146" t="s">
        <v>60</v>
      </c>
      <c r="C229" s="161">
        <v>0</v>
      </c>
      <c r="D229" s="161">
        <v>0</v>
      </c>
      <c r="E229" s="161">
        <v>0</v>
      </c>
      <c r="F229" s="161">
        <v>0</v>
      </c>
      <c r="H229" s="161">
        <v>0</v>
      </c>
      <c r="I229" s="161">
        <v>0</v>
      </c>
      <c r="J229" s="161">
        <v>0</v>
      </c>
      <c r="K229" s="161">
        <v>0</v>
      </c>
    </row>
    <row r="230" spans="1:23">
      <c r="A230" s="173" t="s">
        <v>216</v>
      </c>
      <c r="B230" s="146" t="s">
        <v>61</v>
      </c>
      <c r="C230" s="161">
        <v>2320</v>
      </c>
      <c r="D230" s="161">
        <v>466</v>
      </c>
      <c r="E230" s="161">
        <v>-434</v>
      </c>
      <c r="F230" s="161">
        <v>2352</v>
      </c>
      <c r="H230" s="161">
        <v>2123</v>
      </c>
      <c r="I230" s="161">
        <v>460</v>
      </c>
      <c r="J230" s="161">
        <v>-429</v>
      </c>
      <c r="K230" s="161">
        <v>2154</v>
      </c>
    </row>
    <row r="231" spans="1:23">
      <c r="A231" s="173" t="s">
        <v>223</v>
      </c>
      <c r="B231" s="146" t="s">
        <v>68</v>
      </c>
      <c r="C231" s="161">
        <v>16441</v>
      </c>
      <c r="D231" s="161">
        <v>36346</v>
      </c>
      <c r="E231" s="161">
        <v>-2045</v>
      </c>
      <c r="F231" s="161">
        <v>50742</v>
      </c>
      <c r="H231" s="161">
        <v>25764</v>
      </c>
      <c r="I231" s="161">
        <v>37493</v>
      </c>
      <c r="J231" s="161">
        <v>-3391</v>
      </c>
      <c r="K231" s="161">
        <v>59866</v>
      </c>
    </row>
    <row r="232" spans="1:23">
      <c r="A232" s="173" t="s">
        <v>538</v>
      </c>
      <c r="B232" s="146" t="s">
        <v>69</v>
      </c>
      <c r="C232" s="161">
        <v>173</v>
      </c>
      <c r="D232" s="161">
        <v>0</v>
      </c>
      <c r="E232" s="161">
        <v>0</v>
      </c>
      <c r="F232" s="161">
        <v>173</v>
      </c>
      <c r="H232" s="161">
        <v>118</v>
      </c>
      <c r="I232" s="161">
        <v>0</v>
      </c>
      <c r="J232" s="161">
        <v>0</v>
      </c>
      <c r="K232" s="161">
        <v>118</v>
      </c>
    </row>
    <row r="233" spans="1:23">
      <c r="A233" s="173" t="s">
        <v>225</v>
      </c>
      <c r="B233" s="146" t="s">
        <v>524</v>
      </c>
      <c r="C233" s="161">
        <v>2501</v>
      </c>
      <c r="D233" s="161">
        <v>8072</v>
      </c>
      <c r="E233" s="161">
        <v>-2684</v>
      </c>
      <c r="F233" s="161">
        <v>7889</v>
      </c>
      <c r="H233" s="161">
        <v>5152</v>
      </c>
      <c r="I233" s="161">
        <v>10107</v>
      </c>
      <c r="J233" s="161">
        <v>-4137</v>
      </c>
      <c r="K233" s="161">
        <v>11122</v>
      </c>
    </row>
    <row r="234" spans="1:23">
      <c r="A234" s="173" t="s">
        <v>219</v>
      </c>
      <c r="B234" s="146" t="s">
        <v>64</v>
      </c>
      <c r="C234" s="161">
        <v>174832</v>
      </c>
      <c r="D234" s="161">
        <v>22842</v>
      </c>
      <c r="E234" s="161">
        <v>-13713</v>
      </c>
      <c r="F234" s="161">
        <v>183961</v>
      </c>
      <c r="H234" s="161">
        <v>152750</v>
      </c>
      <c r="I234" s="161">
        <v>21168</v>
      </c>
      <c r="J234" s="161">
        <v>-12554</v>
      </c>
      <c r="K234" s="161">
        <v>161364</v>
      </c>
    </row>
    <row r="235" spans="1:23">
      <c r="A235" s="173" t="s">
        <v>220</v>
      </c>
      <c r="B235" s="146" t="s">
        <v>65</v>
      </c>
      <c r="C235" s="161">
        <v>2</v>
      </c>
      <c r="D235" s="161">
        <v>0</v>
      </c>
      <c r="E235" s="161">
        <v>0</v>
      </c>
      <c r="F235" s="161">
        <v>2</v>
      </c>
      <c r="H235" s="161">
        <v>2</v>
      </c>
      <c r="I235" s="161">
        <v>0</v>
      </c>
      <c r="J235" s="161">
        <v>0</v>
      </c>
      <c r="K235" s="161">
        <v>2</v>
      </c>
    </row>
    <row r="236" spans="1:23">
      <c r="A236" s="173" t="s">
        <v>539</v>
      </c>
      <c r="B236" s="146" t="s">
        <v>66</v>
      </c>
      <c r="C236" s="161">
        <v>51311</v>
      </c>
      <c r="D236" s="161">
        <v>2994</v>
      </c>
      <c r="E236" s="161">
        <v>-23</v>
      </c>
      <c r="F236" s="161">
        <v>54282</v>
      </c>
      <c r="H236" s="161">
        <v>35854</v>
      </c>
      <c r="I236" s="161">
        <v>2819</v>
      </c>
      <c r="J236" s="161">
        <v>0</v>
      </c>
      <c r="K236" s="161">
        <v>38673</v>
      </c>
    </row>
    <row r="237" spans="1:23">
      <c r="A237" s="172" t="s">
        <v>540</v>
      </c>
      <c r="B237" s="135" t="s">
        <v>525</v>
      </c>
      <c r="C237" s="171">
        <v>1444599</v>
      </c>
      <c r="D237" s="171">
        <v>117525</v>
      </c>
      <c r="E237" s="171">
        <v>-37412</v>
      </c>
      <c r="F237" s="171">
        <v>1524712</v>
      </c>
      <c r="H237" s="171">
        <v>1326078</v>
      </c>
      <c r="I237" s="171">
        <v>117035</v>
      </c>
      <c r="J237" s="171">
        <v>-39005</v>
      </c>
      <c r="K237" s="171">
        <v>1404108</v>
      </c>
    </row>
    <row r="238" spans="1:23">
      <c r="A238" s="158" t="s">
        <v>541</v>
      </c>
    </row>
    <row r="245" s="98" customFormat="1"/>
    <row r="246" s="98" customFormat="1"/>
    <row r="247" s="98" customFormat="1"/>
    <row r="248" s="98" customFormat="1"/>
    <row r="249" s="98" customFormat="1"/>
    <row r="250" s="98" customFormat="1"/>
    <row r="251" s="98" customFormat="1"/>
    <row r="252" s="98" customFormat="1"/>
    <row r="253" s="98" customFormat="1"/>
    <row r="254" s="98" customFormat="1"/>
    <row r="255" s="98" customFormat="1"/>
    <row r="256" s="98" customFormat="1"/>
    <row r="257" s="98" customFormat="1"/>
    <row r="258" s="98" customFormat="1"/>
    <row r="259" s="98" customFormat="1"/>
    <row r="260" s="98" customFormat="1"/>
    <row r="261" s="98" customFormat="1"/>
    <row r="262" s="98" customFormat="1"/>
    <row r="263" s="98" customFormat="1"/>
    <row r="264" s="98" customFormat="1"/>
    <row r="265" s="98" customFormat="1"/>
    <row r="266" s="98" customFormat="1"/>
    <row r="267" s="98" customFormat="1"/>
    <row r="268" s="98" customFormat="1"/>
    <row r="269" s="98" customFormat="1"/>
    <row r="270" s="98" customFormat="1"/>
    <row r="271" s="98" customFormat="1"/>
    <row r="272" s="98" customFormat="1"/>
    <row r="277" s="98" customFormat="1"/>
    <row r="278" s="98" customFormat="1"/>
    <row r="279" s="98" customFormat="1"/>
    <row r="280" s="98" customFormat="1"/>
    <row r="281" s="98" customFormat="1"/>
    <row r="282" s="98" customFormat="1"/>
    <row r="338" spans="18:18">
      <c r="R338" s="98">
        <v>1.42</v>
      </c>
    </row>
  </sheetData>
  <mergeCells count="24">
    <mergeCell ref="C155:F155"/>
    <mergeCell ref="H155:K155"/>
    <mergeCell ref="A156:A157"/>
    <mergeCell ref="B156:B157"/>
    <mergeCell ref="C156:C157"/>
    <mergeCell ref="D156:D157"/>
    <mergeCell ref="H156:H157"/>
    <mergeCell ref="I156:I157"/>
    <mergeCell ref="C182:F182"/>
    <mergeCell ref="H182:K182"/>
    <mergeCell ref="A183:A184"/>
    <mergeCell ref="B183:B184"/>
    <mergeCell ref="C183:C184"/>
    <mergeCell ref="D183:D184"/>
    <mergeCell ref="H183:H184"/>
    <mergeCell ref="I183:I184"/>
    <mergeCell ref="C209:F209"/>
    <mergeCell ref="H209:K209"/>
    <mergeCell ref="A210:A211"/>
    <mergeCell ref="B210:B211"/>
    <mergeCell ref="C210:C211"/>
    <mergeCell ref="D210:D211"/>
    <mergeCell ref="H210:H211"/>
    <mergeCell ref="I210:I211"/>
  </mergeCells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6C4152-A0AF-1E40-AE79-278687E85B25}">
  <sheetPr>
    <tabColor rgb="FF76D6FF"/>
  </sheetPr>
  <dimension ref="A1:R338"/>
  <sheetViews>
    <sheetView zoomScaleNormal="100" workbookViewId="0"/>
  </sheetViews>
  <sheetFormatPr defaultColWidth="8.19921875" defaultRowHeight="13.8"/>
  <cols>
    <col min="1" max="1" width="50.19921875" style="139" customWidth="1"/>
    <col min="2" max="2" width="50" style="139" customWidth="1"/>
    <col min="3" max="6" width="12.19921875" style="98" customWidth="1"/>
    <col min="7" max="7" width="4.69921875" style="98" customWidth="1"/>
    <col min="8" max="11" width="12.19921875" style="98" customWidth="1"/>
    <col min="12" max="12" width="4.69921875" style="98" customWidth="1"/>
    <col min="13" max="16" width="12.19921875" style="98" customWidth="1"/>
    <col min="17" max="17" width="4.69921875" style="98" customWidth="1"/>
    <col min="18" max="21" width="12.19921875" style="98" customWidth="1"/>
    <col min="22" max="16384" width="8.19921875" style="98"/>
  </cols>
  <sheetData>
    <row r="1" spans="1:4">
      <c r="A1" s="138" t="s">
        <v>752</v>
      </c>
    </row>
    <row r="2" spans="1:4">
      <c r="A2" s="138" t="s">
        <v>757</v>
      </c>
    </row>
    <row r="3" spans="1:4">
      <c r="A3" s="138"/>
    </row>
    <row r="4" spans="1:4">
      <c r="A4" s="138"/>
    </row>
    <row r="5" spans="1:4" ht="24">
      <c r="A5" s="133" t="s">
        <v>758</v>
      </c>
      <c r="B5" s="134" t="s">
        <v>432</v>
      </c>
    </row>
    <row r="6" spans="1:4" ht="20.399999999999999">
      <c r="A6" s="140" t="s">
        <v>404</v>
      </c>
      <c r="B6" s="140" t="s">
        <v>405</v>
      </c>
      <c r="C6" s="95" t="s">
        <v>753</v>
      </c>
      <c r="D6" s="95" t="s">
        <v>672</v>
      </c>
    </row>
    <row r="7" spans="1:4">
      <c r="A7" s="141" t="s">
        <v>151</v>
      </c>
      <c r="B7" s="141" t="s">
        <v>0</v>
      </c>
      <c r="C7" s="142">
        <v>521272</v>
      </c>
      <c r="D7" s="142">
        <v>362901</v>
      </c>
    </row>
    <row r="8" spans="1:4">
      <c r="A8" s="143" t="s">
        <v>152</v>
      </c>
      <c r="B8" s="143" t="s">
        <v>1</v>
      </c>
      <c r="C8" s="144">
        <v>304475</v>
      </c>
      <c r="D8" s="144">
        <v>235919</v>
      </c>
    </row>
    <row r="9" spans="1:4">
      <c r="A9" s="143" t="s">
        <v>153</v>
      </c>
      <c r="B9" s="143" t="s">
        <v>2</v>
      </c>
      <c r="C9" s="144">
        <v>38304</v>
      </c>
      <c r="D9" s="144">
        <v>108</v>
      </c>
    </row>
    <row r="10" spans="1:4">
      <c r="A10" s="143" t="s">
        <v>154</v>
      </c>
      <c r="B10" s="143" t="s">
        <v>492</v>
      </c>
      <c r="C10" s="144">
        <v>178493</v>
      </c>
      <c r="D10" s="144">
        <v>126874</v>
      </c>
    </row>
    <row r="11" spans="1:4">
      <c r="A11" s="141" t="s">
        <v>631</v>
      </c>
      <c r="B11" s="141" t="s">
        <v>630</v>
      </c>
      <c r="C11" s="142">
        <v>161308</v>
      </c>
      <c r="D11" s="142">
        <v>106254</v>
      </c>
    </row>
    <row r="12" spans="1:4">
      <c r="A12" s="143" t="s">
        <v>156</v>
      </c>
      <c r="B12" s="143" t="s">
        <v>494</v>
      </c>
      <c r="C12" s="144">
        <v>31657</v>
      </c>
      <c r="D12" s="144">
        <v>12692</v>
      </c>
    </row>
    <row r="13" spans="1:4">
      <c r="A13" s="143" t="s">
        <v>687</v>
      </c>
      <c r="B13" s="143" t="s">
        <v>495</v>
      </c>
      <c r="C13" s="144">
        <v>129651</v>
      </c>
      <c r="D13" s="144">
        <v>93562</v>
      </c>
    </row>
    <row r="14" spans="1:4">
      <c r="A14" s="145" t="s">
        <v>158</v>
      </c>
      <c r="B14" s="145" t="s">
        <v>735</v>
      </c>
      <c r="C14" s="142">
        <v>359964</v>
      </c>
      <c r="D14" s="142">
        <v>256647</v>
      </c>
    </row>
    <row r="15" spans="1:4">
      <c r="A15" s="146" t="s">
        <v>160</v>
      </c>
      <c r="B15" s="146" t="s">
        <v>9</v>
      </c>
      <c r="C15" s="144">
        <v>125341</v>
      </c>
      <c r="D15" s="144">
        <v>107183</v>
      </c>
    </row>
    <row r="16" spans="1:4">
      <c r="A16" s="146" t="s">
        <v>161</v>
      </c>
      <c r="B16" s="146" t="s">
        <v>10</v>
      </c>
      <c r="C16" s="144">
        <v>57113</v>
      </c>
      <c r="D16" s="144">
        <v>36602</v>
      </c>
    </row>
    <row r="17" spans="1:4">
      <c r="A17" s="146" t="s">
        <v>159</v>
      </c>
      <c r="B17" s="146" t="s">
        <v>8</v>
      </c>
      <c r="C17" s="144">
        <v>8274</v>
      </c>
      <c r="D17" s="144">
        <v>2480</v>
      </c>
    </row>
    <row r="18" spans="1:4">
      <c r="A18" s="146" t="s">
        <v>162</v>
      </c>
      <c r="B18" s="146" t="s">
        <v>11</v>
      </c>
      <c r="C18" s="144">
        <v>5503</v>
      </c>
      <c r="D18" s="144">
        <v>3134</v>
      </c>
    </row>
    <row r="19" spans="1:4">
      <c r="A19" s="146" t="s">
        <v>688</v>
      </c>
      <c r="B19" s="146" t="s">
        <v>639</v>
      </c>
      <c r="C19" s="144">
        <v>5</v>
      </c>
      <c r="D19" s="144">
        <v>184</v>
      </c>
    </row>
    <row r="20" spans="1:4">
      <c r="A20" s="145" t="s">
        <v>163</v>
      </c>
      <c r="B20" s="145" t="s">
        <v>736</v>
      </c>
      <c r="C20" s="142">
        <v>180286</v>
      </c>
      <c r="D20" s="142">
        <v>112392</v>
      </c>
    </row>
    <row r="21" spans="1:4">
      <c r="A21" s="146" t="s">
        <v>164</v>
      </c>
      <c r="B21" s="146" t="s">
        <v>13</v>
      </c>
      <c r="C21" s="144">
        <v>9463</v>
      </c>
      <c r="D21" s="144">
        <v>10771</v>
      </c>
    </row>
    <row r="22" spans="1:4">
      <c r="A22" s="146" t="s">
        <v>165</v>
      </c>
      <c r="B22" s="146" t="s">
        <v>14</v>
      </c>
      <c r="C22" s="144">
        <v>587</v>
      </c>
      <c r="D22" s="144">
        <v>130</v>
      </c>
    </row>
    <row r="23" spans="1:4">
      <c r="A23" s="145" t="s">
        <v>503</v>
      </c>
      <c r="B23" s="145" t="s">
        <v>737</v>
      </c>
      <c r="C23" s="142">
        <v>189162</v>
      </c>
      <c r="D23" s="142">
        <v>123033</v>
      </c>
    </row>
    <row r="24" spans="1:4">
      <c r="A24" s="146" t="s">
        <v>168</v>
      </c>
      <c r="B24" s="146" t="s">
        <v>17</v>
      </c>
      <c r="C24" s="144">
        <v>13847</v>
      </c>
      <c r="D24" s="144">
        <v>13699</v>
      </c>
    </row>
    <row r="25" spans="1:4">
      <c r="A25" s="145"/>
      <c r="B25" s="145"/>
      <c r="C25" s="142"/>
      <c r="D25" s="142"/>
    </row>
    <row r="26" spans="1:4">
      <c r="A26" s="145" t="s">
        <v>232</v>
      </c>
      <c r="B26" s="145" t="s">
        <v>738</v>
      </c>
      <c r="C26" s="142">
        <v>175315</v>
      </c>
      <c r="D26" s="142">
        <v>109334</v>
      </c>
    </row>
    <row r="27" spans="1:4">
      <c r="A27" s="146"/>
      <c r="B27" s="146"/>
      <c r="C27" s="144"/>
      <c r="D27" s="144"/>
    </row>
    <row r="28" spans="1:4">
      <c r="A28" s="145" t="s">
        <v>505</v>
      </c>
      <c r="B28" s="145" t="s">
        <v>739</v>
      </c>
      <c r="C28" s="142">
        <v>175315</v>
      </c>
      <c r="D28" s="142">
        <v>109334</v>
      </c>
    </row>
    <row r="29" spans="1:4">
      <c r="B29" s="147"/>
      <c r="C29" s="148"/>
      <c r="D29" s="148"/>
    </row>
    <row r="30" spans="1:4">
      <c r="B30" s="149"/>
      <c r="C30" s="150"/>
      <c r="D30" s="150"/>
    </row>
    <row r="31" spans="1:4">
      <c r="A31" s="151" t="s">
        <v>175</v>
      </c>
      <c r="B31" s="151" t="s">
        <v>740</v>
      </c>
      <c r="C31" s="152"/>
      <c r="D31" s="152"/>
    </row>
    <row r="32" spans="1:4">
      <c r="A32" s="153" t="s">
        <v>176</v>
      </c>
      <c r="B32" s="153" t="s">
        <v>23</v>
      </c>
      <c r="C32" s="179">
        <v>1.8239185523414543</v>
      </c>
      <c r="D32" s="179">
        <v>1.1374711462458982</v>
      </c>
    </row>
    <row r="33" spans="1:4">
      <c r="A33" s="154" t="s">
        <v>177</v>
      </c>
      <c r="B33" s="154" t="s">
        <v>24</v>
      </c>
      <c r="C33" s="179">
        <v>1.7416169400422887</v>
      </c>
      <c r="D33" s="179">
        <v>1.0873480680998875</v>
      </c>
    </row>
    <row r="34" spans="1:4">
      <c r="A34" s="138"/>
    </row>
    <row r="36" spans="1:4">
      <c r="A36" s="151" t="s">
        <v>232</v>
      </c>
      <c r="B36" s="151" t="s">
        <v>738</v>
      </c>
      <c r="C36" s="142">
        <v>175315</v>
      </c>
      <c r="D36" s="142">
        <v>109334</v>
      </c>
    </row>
    <row r="37" spans="1:4">
      <c r="A37" s="155" t="s">
        <v>510</v>
      </c>
      <c r="B37" s="155" t="s">
        <v>513</v>
      </c>
      <c r="C37" s="156">
        <v>-114</v>
      </c>
      <c r="D37" s="156">
        <v>100</v>
      </c>
    </row>
    <row r="38" spans="1:4">
      <c r="A38" s="157" t="s">
        <v>315</v>
      </c>
      <c r="B38" s="157" t="s">
        <v>640</v>
      </c>
      <c r="C38" s="144">
        <v>-114</v>
      </c>
      <c r="D38" s="144">
        <v>100</v>
      </c>
    </row>
    <row r="39" spans="1:4">
      <c r="A39" s="79" t="s">
        <v>316</v>
      </c>
      <c r="B39" s="157" t="s">
        <v>308</v>
      </c>
      <c r="C39" s="184"/>
      <c r="D39" s="184"/>
    </row>
    <row r="40" spans="1:4">
      <c r="A40" s="157" t="s">
        <v>511</v>
      </c>
      <c r="B40" s="157" t="s">
        <v>515</v>
      </c>
      <c r="C40" s="144"/>
      <c r="D40" s="144"/>
    </row>
    <row r="41" spans="1:4">
      <c r="A41" s="151" t="s">
        <v>312</v>
      </c>
      <c r="B41" s="151" t="s">
        <v>516</v>
      </c>
      <c r="C41" s="142">
        <v>175201</v>
      </c>
      <c r="D41" s="142">
        <v>109434</v>
      </c>
    </row>
    <row r="42" spans="1:4">
      <c r="A42" s="157" t="s">
        <v>689</v>
      </c>
      <c r="B42" s="157" t="s">
        <v>480</v>
      </c>
      <c r="C42" s="144"/>
      <c r="D42" s="144"/>
    </row>
    <row r="43" spans="1:4" ht="24">
      <c r="A43" s="151" t="s">
        <v>512</v>
      </c>
      <c r="B43" s="151" t="s">
        <v>697</v>
      </c>
      <c r="C43" s="142">
        <v>175201</v>
      </c>
      <c r="D43" s="142">
        <v>109434</v>
      </c>
    </row>
    <row r="44" spans="1:4">
      <c r="A44" s="158"/>
    </row>
    <row r="46" spans="1:4" ht="24">
      <c r="A46" s="133" t="s">
        <v>759</v>
      </c>
      <c r="B46" s="133" t="s">
        <v>434</v>
      </c>
    </row>
    <row r="47" spans="1:4">
      <c r="A47" s="140" t="s">
        <v>203</v>
      </c>
      <c r="B47" s="140" t="s">
        <v>73</v>
      </c>
      <c r="C47" s="182" t="s">
        <v>754</v>
      </c>
      <c r="D47" s="182" t="s">
        <v>726</v>
      </c>
    </row>
    <row r="48" spans="1:4">
      <c r="A48" s="159" t="s">
        <v>526</v>
      </c>
      <c r="B48" s="159" t="s">
        <v>488</v>
      </c>
      <c r="C48" s="160">
        <v>679097</v>
      </c>
      <c r="D48" s="160">
        <v>396431</v>
      </c>
    </row>
    <row r="49" spans="1:8">
      <c r="A49" s="146" t="s">
        <v>182</v>
      </c>
      <c r="B49" s="146" t="s">
        <v>27</v>
      </c>
      <c r="C49" s="161">
        <v>105267</v>
      </c>
      <c r="D49" s="161">
        <v>19241</v>
      </c>
    </row>
    <row r="50" spans="1:8">
      <c r="A50" s="146" t="s">
        <v>527</v>
      </c>
      <c r="B50" s="146" t="s">
        <v>475</v>
      </c>
      <c r="C50" s="161">
        <v>59763</v>
      </c>
      <c r="D50" s="161">
        <v>50210</v>
      </c>
    </row>
    <row r="51" spans="1:8">
      <c r="A51" s="162" t="s">
        <v>528</v>
      </c>
      <c r="B51" s="162" t="s">
        <v>416</v>
      </c>
      <c r="C51" s="163">
        <v>385848</v>
      </c>
      <c r="D51" s="163">
        <v>242816</v>
      </c>
    </row>
    <row r="52" spans="1:8">
      <c r="A52" s="146" t="s">
        <v>184</v>
      </c>
      <c r="B52" s="146" t="s">
        <v>29</v>
      </c>
      <c r="C52" s="161">
        <v>56438</v>
      </c>
      <c r="D52" s="161">
        <v>56438</v>
      </c>
    </row>
    <row r="53" spans="1:8">
      <c r="A53" s="146" t="s">
        <v>679</v>
      </c>
      <c r="B53" s="146" t="s">
        <v>30</v>
      </c>
      <c r="C53" s="161">
        <v>44960</v>
      </c>
      <c r="D53" s="161">
        <v>9553</v>
      </c>
    </row>
    <row r="54" spans="1:8">
      <c r="A54" s="146" t="s">
        <v>680</v>
      </c>
      <c r="B54" s="146" t="s">
        <v>674</v>
      </c>
      <c r="C54" s="161">
        <v>0</v>
      </c>
      <c r="D54" s="161">
        <v>3478</v>
      </c>
    </row>
    <row r="55" spans="1:8">
      <c r="A55" s="146" t="s">
        <v>187</v>
      </c>
      <c r="B55" s="146" t="s">
        <v>632</v>
      </c>
      <c r="C55" s="161">
        <v>8025</v>
      </c>
      <c r="D55" s="161">
        <v>3183</v>
      </c>
    </row>
    <row r="56" spans="1:8">
      <c r="A56" s="146" t="s">
        <v>189</v>
      </c>
      <c r="B56" s="146" t="s">
        <v>34</v>
      </c>
      <c r="C56" s="161">
        <v>0</v>
      </c>
      <c r="D56" s="161">
        <v>0</v>
      </c>
    </row>
    <row r="57" spans="1:8">
      <c r="A57" s="194" t="s">
        <v>199</v>
      </c>
      <c r="B57" s="185" t="s">
        <v>44</v>
      </c>
      <c r="C57" s="193">
        <v>18730</v>
      </c>
      <c r="D57" s="193">
        <v>8622</v>
      </c>
      <c r="E57" s="330" t="s">
        <v>656</v>
      </c>
      <c r="F57" s="328"/>
      <c r="G57" s="328"/>
      <c r="H57" s="328"/>
    </row>
    <row r="58" spans="1:8">
      <c r="A58" s="146" t="s">
        <v>529</v>
      </c>
      <c r="B58" s="146" t="s">
        <v>35</v>
      </c>
      <c r="C58" s="161">
        <v>0</v>
      </c>
      <c r="D58" s="161">
        <v>2320</v>
      </c>
    </row>
    <row r="59" spans="1:8">
      <c r="A59" s="146" t="s">
        <v>466</v>
      </c>
      <c r="B59" s="146" t="s">
        <v>465</v>
      </c>
      <c r="C59" s="161">
        <v>66</v>
      </c>
      <c r="D59" s="161">
        <v>570</v>
      </c>
    </row>
    <row r="60" spans="1:8">
      <c r="A60" s="159" t="s">
        <v>530</v>
      </c>
      <c r="B60" s="159" t="s">
        <v>489</v>
      </c>
      <c r="C60" s="160">
        <v>725011</v>
      </c>
      <c r="D60" s="160">
        <v>730407</v>
      </c>
    </row>
    <row r="61" spans="1:8">
      <c r="A61" s="146" t="s">
        <v>193</v>
      </c>
      <c r="B61" s="146" t="s">
        <v>38</v>
      </c>
      <c r="C61" s="161">
        <v>12862</v>
      </c>
      <c r="D61" s="161">
        <v>258</v>
      </c>
    </row>
    <row r="62" spans="1:8">
      <c r="A62" s="146" t="s">
        <v>194</v>
      </c>
      <c r="B62" s="146" t="s">
        <v>39</v>
      </c>
      <c r="C62" s="161">
        <v>129573</v>
      </c>
      <c r="D62" s="161">
        <v>37008</v>
      </c>
    </row>
    <row r="63" spans="1:8">
      <c r="A63" s="146" t="s">
        <v>531</v>
      </c>
      <c r="B63" s="146" t="s">
        <v>40</v>
      </c>
      <c r="C63" s="161">
        <v>20349</v>
      </c>
      <c r="D63" s="161">
        <v>1611</v>
      </c>
    </row>
    <row r="64" spans="1:8">
      <c r="A64" s="146" t="s">
        <v>196</v>
      </c>
      <c r="B64" s="146" t="s">
        <v>490</v>
      </c>
      <c r="C64" s="161">
        <v>60370</v>
      </c>
      <c r="D64" s="161">
        <v>19231</v>
      </c>
    </row>
    <row r="65" spans="1:4">
      <c r="A65" s="146" t="s">
        <v>189</v>
      </c>
      <c r="B65" s="146" t="s">
        <v>34</v>
      </c>
      <c r="C65" s="161">
        <v>0</v>
      </c>
      <c r="D65" s="161">
        <v>0</v>
      </c>
    </row>
    <row r="66" spans="1:4">
      <c r="A66" s="146" t="s">
        <v>199</v>
      </c>
      <c r="B66" s="146" t="s">
        <v>44</v>
      </c>
      <c r="C66" s="161">
        <v>19556</v>
      </c>
      <c r="D66" s="161">
        <v>12880</v>
      </c>
    </row>
    <row r="67" spans="1:4">
      <c r="A67" s="164" t="s">
        <v>200</v>
      </c>
      <c r="B67" s="164" t="s">
        <v>482</v>
      </c>
      <c r="C67" s="165">
        <v>49406</v>
      </c>
      <c r="D67" s="165">
        <v>104378</v>
      </c>
    </row>
    <row r="68" spans="1:4">
      <c r="A68" s="146" t="s">
        <v>486</v>
      </c>
      <c r="B68" s="146" t="s">
        <v>483</v>
      </c>
      <c r="C68" s="161">
        <v>432895</v>
      </c>
      <c r="D68" s="161">
        <v>554992</v>
      </c>
    </row>
    <row r="69" spans="1:4">
      <c r="A69" s="146" t="s">
        <v>681</v>
      </c>
      <c r="B69" s="146" t="s">
        <v>675</v>
      </c>
      <c r="C69" s="161">
        <v>0</v>
      </c>
      <c r="D69" s="161">
        <v>49</v>
      </c>
    </row>
    <row r="70" spans="1:4">
      <c r="A70" s="159" t="s">
        <v>532</v>
      </c>
      <c r="B70" s="159" t="s">
        <v>491</v>
      </c>
      <c r="C70" s="160">
        <v>1404108</v>
      </c>
      <c r="D70" s="160">
        <v>1126838</v>
      </c>
    </row>
    <row r="71" spans="1:4">
      <c r="C71" s="166"/>
      <c r="D71" s="166"/>
    </row>
    <row r="72" spans="1:4">
      <c r="A72" s="140" t="s">
        <v>229</v>
      </c>
      <c r="B72" s="140" t="s">
        <v>48</v>
      </c>
      <c r="C72" s="182" t="s">
        <v>754</v>
      </c>
      <c r="D72" s="182" t="s">
        <v>726</v>
      </c>
    </row>
    <row r="73" spans="1:4">
      <c r="A73" s="159" t="s">
        <v>533</v>
      </c>
      <c r="B73" s="159" t="s">
        <v>518</v>
      </c>
      <c r="C73" s="160">
        <v>1105651</v>
      </c>
      <c r="D73" s="160">
        <v>1002864</v>
      </c>
    </row>
    <row r="74" spans="1:4">
      <c r="A74" s="159" t="s">
        <v>690</v>
      </c>
      <c r="B74" s="159" t="s">
        <v>50</v>
      </c>
      <c r="C74" s="160">
        <v>1105651</v>
      </c>
      <c r="D74" s="160">
        <v>1002864</v>
      </c>
    </row>
    <row r="75" spans="1:4">
      <c r="A75" s="146" t="s">
        <v>206</v>
      </c>
      <c r="B75" s="146" t="s">
        <v>51</v>
      </c>
      <c r="C75" s="161">
        <v>96120</v>
      </c>
      <c r="D75" s="161">
        <v>96120</v>
      </c>
    </row>
    <row r="76" spans="1:4">
      <c r="A76" s="146" t="s">
        <v>470</v>
      </c>
      <c r="B76" s="146" t="s">
        <v>519</v>
      </c>
      <c r="C76" s="161">
        <v>780951</v>
      </c>
      <c r="D76" s="161">
        <v>739724</v>
      </c>
    </row>
    <row r="77" spans="1:4">
      <c r="A77" s="146" t="s">
        <v>209</v>
      </c>
      <c r="B77" s="146" t="s">
        <v>54</v>
      </c>
      <c r="C77" s="161">
        <v>54657</v>
      </c>
      <c r="D77" s="161">
        <v>26145</v>
      </c>
    </row>
    <row r="78" spans="1:4">
      <c r="A78" s="146" t="s">
        <v>210</v>
      </c>
      <c r="B78" s="146" t="s">
        <v>520</v>
      </c>
      <c r="C78" s="161">
        <v>898</v>
      </c>
      <c r="D78" s="161">
        <v>1012</v>
      </c>
    </row>
    <row r="79" spans="1:4">
      <c r="A79" s="146" t="s">
        <v>211</v>
      </c>
      <c r="B79" s="146" t="s">
        <v>56</v>
      </c>
      <c r="C79" s="161">
        <v>-2290</v>
      </c>
      <c r="D79" s="161">
        <v>30529</v>
      </c>
    </row>
    <row r="80" spans="1:4">
      <c r="A80" s="146" t="s">
        <v>212</v>
      </c>
      <c r="B80" s="146" t="s">
        <v>57</v>
      </c>
      <c r="C80" s="161">
        <v>175315</v>
      </c>
      <c r="D80" s="161">
        <v>109334</v>
      </c>
    </row>
    <row r="81" spans="1:8">
      <c r="A81" s="141" t="s">
        <v>535</v>
      </c>
      <c r="B81" s="141" t="s">
        <v>58</v>
      </c>
      <c r="C81" s="167">
        <v>0</v>
      </c>
      <c r="D81" s="167">
        <v>0</v>
      </c>
    </row>
    <row r="82" spans="1:8">
      <c r="A82" s="159" t="s">
        <v>536</v>
      </c>
      <c r="B82" s="159" t="s">
        <v>521</v>
      </c>
      <c r="C82" s="160">
        <v>25158</v>
      </c>
      <c r="D82" s="160">
        <v>6691</v>
      </c>
    </row>
    <row r="83" spans="1:8">
      <c r="A83" s="146" t="s">
        <v>216</v>
      </c>
      <c r="B83" s="146" t="s">
        <v>61</v>
      </c>
      <c r="C83" s="161">
        <v>17751</v>
      </c>
      <c r="D83" s="161">
        <v>163</v>
      </c>
    </row>
    <row r="84" spans="1:8">
      <c r="A84" s="185" t="s">
        <v>811</v>
      </c>
      <c r="B84" s="185" t="s">
        <v>62</v>
      </c>
      <c r="C84" s="193">
        <v>3340</v>
      </c>
      <c r="D84" s="193">
        <v>0</v>
      </c>
      <c r="E84" s="330" t="s">
        <v>656</v>
      </c>
      <c r="F84" s="328"/>
      <c r="G84" s="328"/>
      <c r="H84" s="328"/>
    </row>
    <row r="85" spans="1:8">
      <c r="A85" s="146" t="s">
        <v>218</v>
      </c>
      <c r="B85" s="146" t="s">
        <v>63</v>
      </c>
      <c r="C85" s="161">
        <v>2935</v>
      </c>
      <c r="D85" s="161">
        <v>0</v>
      </c>
    </row>
    <row r="86" spans="1:8">
      <c r="A86" s="146" t="s">
        <v>219</v>
      </c>
      <c r="B86" s="146" t="s">
        <v>64</v>
      </c>
      <c r="C86" s="161">
        <v>364</v>
      </c>
      <c r="D86" s="161">
        <v>6338</v>
      </c>
    </row>
    <row r="87" spans="1:8">
      <c r="A87" s="146" t="s">
        <v>220</v>
      </c>
      <c r="B87" s="146" t="s">
        <v>522</v>
      </c>
      <c r="C87" s="161">
        <v>255</v>
      </c>
      <c r="D87" s="161">
        <v>190</v>
      </c>
    </row>
    <row r="88" spans="1:8">
      <c r="A88" s="194" t="s">
        <v>539</v>
      </c>
      <c r="B88" s="185" t="s">
        <v>66</v>
      </c>
      <c r="C88" s="193">
        <v>513</v>
      </c>
      <c r="D88" s="193">
        <v>0</v>
      </c>
      <c r="E88" s="330" t="s">
        <v>656</v>
      </c>
      <c r="F88" s="328"/>
      <c r="G88" s="328"/>
      <c r="H88" s="328"/>
    </row>
    <row r="89" spans="1:8">
      <c r="A89" s="159" t="s">
        <v>537</v>
      </c>
      <c r="B89" s="159" t="s">
        <v>523</v>
      </c>
      <c r="C89" s="160">
        <v>273299</v>
      </c>
      <c r="D89" s="160">
        <v>117283</v>
      </c>
    </row>
    <row r="90" spans="1:8">
      <c r="A90" s="146" t="s">
        <v>215</v>
      </c>
      <c r="B90" s="146" t="s">
        <v>60</v>
      </c>
      <c r="C90" s="161">
        <v>0</v>
      </c>
      <c r="D90" s="161">
        <v>0</v>
      </c>
    </row>
    <row r="91" spans="1:8">
      <c r="A91" s="146" t="s">
        <v>216</v>
      </c>
      <c r="B91" s="146" t="s">
        <v>61</v>
      </c>
      <c r="C91" s="161">
        <v>2154</v>
      </c>
      <c r="D91" s="161">
        <v>246</v>
      </c>
    </row>
    <row r="92" spans="1:8">
      <c r="A92" s="146" t="s">
        <v>223</v>
      </c>
      <c r="B92" s="146" t="s">
        <v>68</v>
      </c>
      <c r="C92" s="161">
        <v>59866</v>
      </c>
      <c r="D92" s="161">
        <v>49914</v>
      </c>
    </row>
    <row r="93" spans="1:8">
      <c r="A93" s="146" t="s">
        <v>538</v>
      </c>
      <c r="B93" s="146" t="s">
        <v>69</v>
      </c>
      <c r="C93" s="161">
        <v>118</v>
      </c>
      <c r="D93" s="161">
        <v>0</v>
      </c>
    </row>
    <row r="94" spans="1:8">
      <c r="A94" s="146" t="s">
        <v>225</v>
      </c>
      <c r="B94" s="146" t="s">
        <v>524</v>
      </c>
      <c r="C94" s="161">
        <v>11122</v>
      </c>
      <c r="D94" s="161">
        <v>17785</v>
      </c>
    </row>
    <row r="95" spans="1:8">
      <c r="A95" s="146" t="s">
        <v>219</v>
      </c>
      <c r="B95" s="146" t="s">
        <v>64</v>
      </c>
      <c r="C95" s="161">
        <v>161364</v>
      </c>
      <c r="D95" s="161">
        <v>26172</v>
      </c>
    </row>
    <row r="96" spans="1:8">
      <c r="A96" s="146" t="s">
        <v>220</v>
      </c>
      <c r="B96" s="146" t="s">
        <v>522</v>
      </c>
      <c r="C96" s="161">
        <v>2</v>
      </c>
      <c r="D96" s="161">
        <v>2</v>
      </c>
    </row>
    <row r="97" spans="1:4">
      <c r="A97" s="146" t="s">
        <v>539</v>
      </c>
      <c r="B97" s="146" t="s">
        <v>66</v>
      </c>
      <c r="C97" s="161">
        <v>38673</v>
      </c>
      <c r="D97" s="161">
        <v>23164</v>
      </c>
    </row>
    <row r="98" spans="1:4">
      <c r="A98" s="159" t="s">
        <v>540</v>
      </c>
      <c r="B98" s="159" t="s">
        <v>525</v>
      </c>
      <c r="C98" s="160">
        <v>1404108</v>
      </c>
      <c r="D98" s="160">
        <v>1126838</v>
      </c>
    </row>
    <row r="99" spans="1:4">
      <c r="A99" s="158" t="s">
        <v>541</v>
      </c>
    </row>
    <row r="101" spans="1:4" ht="24">
      <c r="A101" s="133" t="s">
        <v>760</v>
      </c>
      <c r="B101" s="133" t="s">
        <v>436</v>
      </c>
    </row>
    <row r="102" spans="1:4" ht="20.399999999999999">
      <c r="A102" s="140" t="s">
        <v>280</v>
      </c>
      <c r="B102" s="140" t="s">
        <v>119</v>
      </c>
      <c r="C102" s="95" t="s">
        <v>753</v>
      </c>
      <c r="D102" s="95" t="s">
        <v>756</v>
      </c>
    </row>
    <row r="103" spans="1:4">
      <c r="A103" s="135" t="s">
        <v>542</v>
      </c>
      <c r="B103" s="135" t="s">
        <v>74</v>
      </c>
      <c r="C103" s="5"/>
      <c r="D103" s="5"/>
    </row>
    <row r="104" spans="1:4">
      <c r="A104" s="136" t="s">
        <v>543</v>
      </c>
      <c r="B104" s="136" t="s">
        <v>738</v>
      </c>
      <c r="C104" s="5">
        <v>175315</v>
      </c>
      <c r="D104" s="5">
        <v>109334</v>
      </c>
    </row>
    <row r="105" spans="1:4">
      <c r="A105" s="136" t="s">
        <v>233</v>
      </c>
      <c r="B105" s="136" t="s">
        <v>75</v>
      </c>
      <c r="C105" s="5">
        <v>54769</v>
      </c>
      <c r="D105" s="5">
        <v>32600</v>
      </c>
    </row>
    <row r="106" spans="1:4">
      <c r="A106" s="169" t="s">
        <v>746</v>
      </c>
      <c r="B106" s="169" t="s">
        <v>745</v>
      </c>
      <c r="C106" s="168">
        <v>8117</v>
      </c>
      <c r="D106" s="168">
        <v>4768</v>
      </c>
    </row>
    <row r="107" spans="1:4">
      <c r="A107" s="169" t="s">
        <v>677</v>
      </c>
      <c r="B107" s="169" t="s">
        <v>684</v>
      </c>
      <c r="C107" s="168">
        <v>29370</v>
      </c>
      <c r="D107" s="168">
        <v>11867</v>
      </c>
    </row>
    <row r="108" spans="1:4">
      <c r="A108" s="170" t="s">
        <v>546</v>
      </c>
      <c r="B108" s="170" t="s">
        <v>78</v>
      </c>
      <c r="C108" s="168">
        <v>-8788</v>
      </c>
      <c r="D108" s="168">
        <v>-10706</v>
      </c>
    </row>
    <row r="109" spans="1:4">
      <c r="A109" s="169" t="s">
        <v>547</v>
      </c>
      <c r="B109" s="169" t="s">
        <v>564</v>
      </c>
      <c r="C109" s="168">
        <v>-1283</v>
      </c>
      <c r="D109" s="168">
        <v>545</v>
      </c>
    </row>
    <row r="110" spans="1:4">
      <c r="A110" s="169" t="s">
        <v>237</v>
      </c>
      <c r="B110" s="169" t="s">
        <v>80</v>
      </c>
      <c r="C110" s="168">
        <v>10585</v>
      </c>
      <c r="D110" s="168">
        <v>-27312</v>
      </c>
    </row>
    <row r="111" spans="1:4">
      <c r="A111" s="169" t="s">
        <v>238</v>
      </c>
      <c r="B111" s="169" t="s">
        <v>81</v>
      </c>
      <c r="C111" s="168">
        <v>-12604</v>
      </c>
      <c r="D111" s="168">
        <v>65</v>
      </c>
    </row>
    <row r="112" spans="1:4">
      <c r="A112" s="169" t="s">
        <v>239</v>
      </c>
      <c r="B112" s="169" t="s">
        <v>82</v>
      </c>
      <c r="C112" s="168">
        <v>-126397</v>
      </c>
      <c r="D112" s="168">
        <v>8310</v>
      </c>
    </row>
    <row r="113" spans="1:4">
      <c r="A113" s="169" t="s">
        <v>240</v>
      </c>
      <c r="B113" s="169" t="s">
        <v>565</v>
      </c>
      <c r="C113" s="168">
        <v>11421</v>
      </c>
      <c r="D113" s="168">
        <v>15290</v>
      </c>
    </row>
    <row r="114" spans="1:4">
      <c r="A114" s="169" t="s">
        <v>241</v>
      </c>
      <c r="B114" s="169" t="s">
        <v>566</v>
      </c>
      <c r="C114" s="168">
        <v>115774</v>
      </c>
      <c r="D114" s="168">
        <v>20027</v>
      </c>
    </row>
    <row r="115" spans="1:4">
      <c r="A115" s="169" t="s">
        <v>242</v>
      </c>
      <c r="B115" s="169" t="s">
        <v>84</v>
      </c>
      <c r="C115" s="168">
        <v>28574</v>
      </c>
      <c r="D115" s="168">
        <v>9746</v>
      </c>
    </row>
    <row r="116" spans="1:4">
      <c r="A116" s="136" t="s">
        <v>548</v>
      </c>
      <c r="B116" s="136" t="s">
        <v>85</v>
      </c>
      <c r="C116" s="5">
        <v>230084</v>
      </c>
      <c r="D116" s="5">
        <v>141934</v>
      </c>
    </row>
    <row r="117" spans="1:4">
      <c r="A117" s="169" t="s">
        <v>691</v>
      </c>
      <c r="B117" s="169" t="s">
        <v>747</v>
      </c>
      <c r="C117" s="168">
        <v>13847</v>
      </c>
      <c r="D117" s="168">
        <v>13699</v>
      </c>
    </row>
    <row r="118" spans="1:4">
      <c r="A118" s="169" t="s">
        <v>749</v>
      </c>
      <c r="B118" s="169" t="s">
        <v>748</v>
      </c>
      <c r="C118" s="168">
        <v>-27225</v>
      </c>
      <c r="D118" s="168">
        <v>-23042</v>
      </c>
    </row>
    <row r="119" spans="1:4">
      <c r="A119" s="135" t="s">
        <v>549</v>
      </c>
      <c r="B119" s="135" t="s">
        <v>569</v>
      </c>
      <c r="C119" s="5">
        <v>216706</v>
      </c>
      <c r="D119" s="5">
        <v>132591</v>
      </c>
    </row>
    <row r="120" spans="1:4">
      <c r="A120" s="135" t="s">
        <v>248</v>
      </c>
      <c r="B120" s="135" t="s">
        <v>88</v>
      </c>
      <c r="C120" s="5"/>
      <c r="D120" s="5"/>
    </row>
    <row r="121" spans="1:4">
      <c r="A121" s="136" t="s">
        <v>249</v>
      </c>
      <c r="B121" s="136" t="s">
        <v>89</v>
      </c>
      <c r="C121" s="5">
        <v>881888</v>
      </c>
      <c r="D121" s="5">
        <v>1136419</v>
      </c>
    </row>
    <row r="122" spans="1:4">
      <c r="A122" s="169" t="s">
        <v>692</v>
      </c>
      <c r="B122" s="169" t="s">
        <v>487</v>
      </c>
      <c r="C122" s="168">
        <v>136</v>
      </c>
      <c r="D122" s="168">
        <v>230</v>
      </c>
    </row>
    <row r="123" spans="1:4">
      <c r="A123" s="169" t="s">
        <v>657</v>
      </c>
      <c r="B123" s="169" t="s">
        <v>654</v>
      </c>
      <c r="C123" s="168">
        <v>0</v>
      </c>
      <c r="D123" s="168">
        <v>26</v>
      </c>
    </row>
    <row r="124" spans="1:4">
      <c r="A124" s="170" t="s">
        <v>710</v>
      </c>
      <c r="B124" s="170" t="s">
        <v>705</v>
      </c>
      <c r="C124" s="168">
        <v>1667</v>
      </c>
      <c r="D124" s="168">
        <v>0</v>
      </c>
    </row>
    <row r="125" spans="1:4">
      <c r="A125" s="169" t="s">
        <v>252</v>
      </c>
      <c r="B125" s="169" t="s">
        <v>92</v>
      </c>
      <c r="C125" s="168">
        <v>0</v>
      </c>
      <c r="D125" s="168">
        <v>0</v>
      </c>
    </row>
    <row r="126" spans="1:4">
      <c r="A126" s="170" t="s">
        <v>693</v>
      </c>
      <c r="B126" s="170" t="s">
        <v>615</v>
      </c>
      <c r="C126" s="168">
        <v>870742</v>
      </c>
      <c r="D126" s="168">
        <v>1125444</v>
      </c>
    </row>
    <row r="127" spans="1:4">
      <c r="A127" s="169" t="s">
        <v>552</v>
      </c>
      <c r="B127" s="169" t="s">
        <v>570</v>
      </c>
      <c r="C127" s="168">
        <v>9343</v>
      </c>
      <c r="D127" s="168">
        <v>10719</v>
      </c>
    </row>
    <row r="128" spans="1:4">
      <c r="A128" s="136" t="s">
        <v>255</v>
      </c>
      <c r="B128" s="136" t="s">
        <v>94</v>
      </c>
      <c r="C128" s="5">
        <v>1046386</v>
      </c>
      <c r="D128" s="5">
        <v>1230913</v>
      </c>
    </row>
    <row r="129" spans="1:16">
      <c r="A129" s="169" t="s">
        <v>553</v>
      </c>
      <c r="B129" s="169" t="s">
        <v>571</v>
      </c>
      <c r="C129" s="168">
        <v>91509</v>
      </c>
      <c r="D129" s="168">
        <v>15176</v>
      </c>
    </row>
    <row r="130" spans="1:16">
      <c r="A130" s="169" t="s">
        <v>528</v>
      </c>
      <c r="B130" s="169" t="s">
        <v>416</v>
      </c>
      <c r="C130" s="168">
        <v>164990</v>
      </c>
      <c r="D130" s="168">
        <v>98475</v>
      </c>
    </row>
    <row r="131" spans="1:16">
      <c r="A131" s="169" t="s">
        <v>658</v>
      </c>
      <c r="B131" s="169" t="s">
        <v>655</v>
      </c>
      <c r="C131" s="168">
        <v>0</v>
      </c>
      <c r="D131" s="168">
        <v>10550</v>
      </c>
      <c r="M131" s="139"/>
    </row>
    <row r="132" spans="1:16">
      <c r="A132" s="169" t="s">
        <v>711</v>
      </c>
      <c r="B132" s="169" t="s">
        <v>706</v>
      </c>
      <c r="C132" s="168">
        <v>36743</v>
      </c>
      <c r="D132" s="168">
        <v>4078</v>
      </c>
      <c r="M132" s="139"/>
    </row>
    <row r="133" spans="1:16">
      <c r="A133" s="169" t="s">
        <v>694</v>
      </c>
      <c r="B133" s="169" t="s">
        <v>628</v>
      </c>
      <c r="C133" s="168">
        <v>4500</v>
      </c>
      <c r="D133" s="168">
        <v>2000</v>
      </c>
      <c r="M133" s="139"/>
    </row>
    <row r="134" spans="1:16">
      <c r="A134" s="169" t="s">
        <v>712</v>
      </c>
      <c r="B134" s="169" t="s">
        <v>713</v>
      </c>
      <c r="C134" s="168">
        <v>0</v>
      </c>
      <c r="D134" s="168">
        <v>727</v>
      </c>
      <c r="M134" s="139"/>
    </row>
    <row r="135" spans="1:16">
      <c r="A135" s="169" t="s">
        <v>695</v>
      </c>
      <c r="B135" s="169" t="s">
        <v>572</v>
      </c>
      <c r="C135" s="168">
        <v>748644</v>
      </c>
      <c r="D135" s="168">
        <v>1099907</v>
      </c>
      <c r="M135" s="139"/>
    </row>
    <row r="136" spans="1:16">
      <c r="A136" s="135" t="s">
        <v>555</v>
      </c>
      <c r="B136" s="135" t="s">
        <v>573</v>
      </c>
      <c r="C136" s="5">
        <v>-164498</v>
      </c>
      <c r="D136" s="5">
        <v>-94494</v>
      </c>
    </row>
    <row r="137" spans="1:16">
      <c r="A137" s="135" t="s">
        <v>261</v>
      </c>
      <c r="B137" s="135" t="s">
        <v>580</v>
      </c>
      <c r="C137" s="5"/>
      <c r="D137" s="5"/>
      <c r="P137" s="139"/>
    </row>
    <row r="138" spans="1:16">
      <c r="A138" s="136" t="s">
        <v>249</v>
      </c>
      <c r="B138" s="136" t="s">
        <v>89</v>
      </c>
      <c r="C138" s="5">
        <v>0</v>
      </c>
      <c r="D138" s="5">
        <v>0</v>
      </c>
      <c r="P138" s="139"/>
    </row>
    <row r="139" spans="1:16">
      <c r="A139" s="170" t="s">
        <v>556</v>
      </c>
      <c r="B139" s="170" t="s">
        <v>574</v>
      </c>
      <c r="C139" s="168">
        <v>0</v>
      </c>
      <c r="D139" s="168">
        <v>0</v>
      </c>
      <c r="P139" s="139"/>
    </row>
    <row r="140" spans="1:16">
      <c r="A140" s="169" t="s">
        <v>215</v>
      </c>
      <c r="B140" s="169" t="s">
        <v>60</v>
      </c>
      <c r="C140" s="168">
        <v>0</v>
      </c>
      <c r="D140" s="168">
        <v>0</v>
      </c>
      <c r="P140" s="139"/>
    </row>
    <row r="141" spans="1:16">
      <c r="A141" s="170" t="s">
        <v>714</v>
      </c>
      <c r="B141" s="170" t="s">
        <v>707</v>
      </c>
      <c r="C141" s="168">
        <v>0</v>
      </c>
      <c r="D141" s="168">
        <v>0</v>
      </c>
    </row>
    <row r="142" spans="1:16">
      <c r="A142" s="170" t="s">
        <v>659</v>
      </c>
      <c r="B142" s="170" t="s">
        <v>111</v>
      </c>
      <c r="C142" s="168">
        <v>0</v>
      </c>
      <c r="D142" s="168">
        <v>0</v>
      </c>
    </row>
    <row r="143" spans="1:16">
      <c r="A143" s="136" t="s">
        <v>255</v>
      </c>
      <c r="B143" s="136" t="s">
        <v>94</v>
      </c>
      <c r="C143" s="5">
        <v>107180</v>
      </c>
      <c r="D143" s="5">
        <v>706</v>
      </c>
    </row>
    <row r="144" spans="1:16">
      <c r="A144" s="169" t="s">
        <v>629</v>
      </c>
      <c r="B144" s="169" t="s">
        <v>628</v>
      </c>
      <c r="C144" s="168">
        <v>0</v>
      </c>
      <c r="D144" s="168">
        <v>0</v>
      </c>
      <c r="L144" s="139"/>
    </row>
    <row r="145" spans="1:12">
      <c r="A145" s="169" t="s">
        <v>696</v>
      </c>
      <c r="B145" s="169" t="s">
        <v>105</v>
      </c>
      <c r="C145" s="168">
        <v>100926</v>
      </c>
      <c r="D145" s="168">
        <v>0</v>
      </c>
      <c r="L145" s="139"/>
    </row>
    <row r="146" spans="1:12">
      <c r="A146" s="169" t="s">
        <v>715</v>
      </c>
      <c r="B146" s="169" t="s">
        <v>708</v>
      </c>
      <c r="C146" s="168">
        <v>5708</v>
      </c>
      <c r="D146" s="168">
        <v>693</v>
      </c>
    </row>
    <row r="147" spans="1:12">
      <c r="A147" s="169" t="s">
        <v>659</v>
      </c>
      <c r="B147" s="169" t="s">
        <v>111</v>
      </c>
      <c r="C147" s="168">
        <v>546</v>
      </c>
      <c r="D147" s="168">
        <v>13</v>
      </c>
    </row>
    <row r="148" spans="1:12">
      <c r="A148" s="135" t="s">
        <v>558</v>
      </c>
      <c r="B148" s="135" t="s">
        <v>575</v>
      </c>
      <c r="C148" s="5">
        <v>-107180</v>
      </c>
      <c r="D148" s="5">
        <v>-706</v>
      </c>
    </row>
    <row r="149" spans="1:12">
      <c r="A149" s="135" t="s">
        <v>559</v>
      </c>
      <c r="B149" s="135" t="s">
        <v>576</v>
      </c>
      <c r="C149" s="5">
        <v>-54972</v>
      </c>
      <c r="D149" s="5">
        <v>37391</v>
      </c>
    </row>
    <row r="150" spans="1:12">
      <c r="A150" s="135" t="s">
        <v>560</v>
      </c>
      <c r="B150" s="135" t="s">
        <v>577</v>
      </c>
      <c r="C150" s="5">
        <v>-54972</v>
      </c>
      <c r="D150" s="5">
        <v>37391</v>
      </c>
    </row>
    <row r="151" spans="1:12">
      <c r="A151" s="135" t="s">
        <v>561</v>
      </c>
      <c r="B151" s="135" t="s">
        <v>578</v>
      </c>
      <c r="C151" s="5">
        <v>104378</v>
      </c>
      <c r="D151" s="5">
        <v>66987</v>
      </c>
    </row>
    <row r="152" spans="1:12">
      <c r="A152" s="135" t="s">
        <v>562</v>
      </c>
      <c r="B152" s="135" t="s">
        <v>579</v>
      </c>
      <c r="C152" s="5">
        <v>49406</v>
      </c>
      <c r="D152" s="5">
        <v>104378</v>
      </c>
    </row>
    <row r="153" spans="1:12">
      <c r="A153" s="158" t="s">
        <v>541</v>
      </c>
      <c r="B153" s="149"/>
      <c r="C153" s="150"/>
      <c r="D153" s="150"/>
    </row>
    <row r="154" spans="1:12">
      <c r="A154" s="158"/>
      <c r="B154" s="149"/>
      <c r="C154" s="150"/>
      <c r="D154" s="150"/>
    </row>
    <row r="155" spans="1:12" ht="24">
      <c r="A155" s="133" t="s">
        <v>761</v>
      </c>
      <c r="B155" s="134" t="s">
        <v>604</v>
      </c>
      <c r="C155" s="312" t="s">
        <v>753</v>
      </c>
      <c r="D155" s="313"/>
      <c r="E155" s="313"/>
      <c r="F155" s="314"/>
      <c r="H155" s="312" t="s">
        <v>672</v>
      </c>
      <c r="I155" s="313"/>
      <c r="J155" s="313"/>
      <c r="K155" s="314"/>
    </row>
    <row r="156" spans="1:12" ht="48">
      <c r="A156" s="315" t="s">
        <v>403</v>
      </c>
      <c r="B156" s="329" t="s">
        <v>118</v>
      </c>
      <c r="C156" s="321" t="s">
        <v>413</v>
      </c>
      <c r="D156" s="321" t="s">
        <v>414</v>
      </c>
      <c r="E156" s="137" t="s">
        <v>120</v>
      </c>
      <c r="F156" s="137" t="s">
        <v>121</v>
      </c>
      <c r="H156" s="321" t="s">
        <v>413</v>
      </c>
      <c r="I156" s="321" t="s">
        <v>414</v>
      </c>
      <c r="J156" s="137" t="s">
        <v>120</v>
      </c>
      <c r="K156" s="137" t="s">
        <v>121</v>
      </c>
    </row>
    <row r="157" spans="1:12" ht="60">
      <c r="A157" s="315"/>
      <c r="B157" s="329"/>
      <c r="C157" s="322"/>
      <c r="D157" s="322"/>
      <c r="E157" s="137" t="s">
        <v>586</v>
      </c>
      <c r="F157" s="137" t="s">
        <v>285</v>
      </c>
      <c r="H157" s="322"/>
      <c r="I157" s="322"/>
      <c r="J157" s="137" t="s">
        <v>586</v>
      </c>
      <c r="K157" s="137" t="s">
        <v>285</v>
      </c>
    </row>
    <row r="158" spans="1:12">
      <c r="A158" s="172" t="s">
        <v>151</v>
      </c>
      <c r="B158" s="135" t="s">
        <v>0</v>
      </c>
      <c r="C158" s="174">
        <v>369332</v>
      </c>
      <c r="D158" s="174">
        <v>162256</v>
      </c>
      <c r="E158" s="174">
        <v>-10316</v>
      </c>
      <c r="F158" s="174">
        <v>521272</v>
      </c>
      <c r="H158" s="174">
        <v>227830</v>
      </c>
      <c r="I158" s="174">
        <v>144317</v>
      </c>
      <c r="J158" s="174">
        <v>-9246</v>
      </c>
      <c r="K158" s="174">
        <v>362901</v>
      </c>
      <c r="L158" s="139"/>
    </row>
    <row r="159" spans="1:12">
      <c r="A159" s="175" t="s">
        <v>152</v>
      </c>
      <c r="B159" s="143" t="s">
        <v>1</v>
      </c>
      <c r="C159" s="161">
        <v>292386</v>
      </c>
      <c r="D159" s="161">
        <v>7633</v>
      </c>
      <c r="E159" s="161">
        <v>4456</v>
      </c>
      <c r="F159" s="161">
        <v>304475</v>
      </c>
      <c r="H159" s="144">
        <v>220641</v>
      </c>
      <c r="I159" s="144">
        <v>12782</v>
      </c>
      <c r="J159" s="144">
        <v>2496</v>
      </c>
      <c r="K159" s="161">
        <v>235919</v>
      </c>
      <c r="L159" s="139"/>
    </row>
    <row r="160" spans="1:12">
      <c r="A160" s="175" t="s">
        <v>153</v>
      </c>
      <c r="B160" s="143" t="s">
        <v>2</v>
      </c>
      <c r="C160" s="161">
        <v>41945</v>
      </c>
      <c r="D160" s="161">
        <v>250</v>
      </c>
      <c r="E160" s="161">
        <v>-3891</v>
      </c>
      <c r="F160" s="161">
        <v>38304</v>
      </c>
      <c r="H160" s="144">
        <v>4409</v>
      </c>
      <c r="I160" s="144">
        <v>15</v>
      </c>
      <c r="J160" s="144">
        <v>-4316</v>
      </c>
      <c r="K160" s="161">
        <v>108</v>
      </c>
      <c r="L160" s="139"/>
    </row>
    <row r="161" spans="1:16">
      <c r="A161" s="175" t="s">
        <v>154</v>
      </c>
      <c r="B161" s="143" t="s">
        <v>492</v>
      </c>
      <c r="C161" s="161">
        <v>35001</v>
      </c>
      <c r="D161" s="161">
        <v>154373</v>
      </c>
      <c r="E161" s="161">
        <v>-10881</v>
      </c>
      <c r="F161" s="161">
        <v>178493</v>
      </c>
      <c r="H161" s="144">
        <v>2780</v>
      </c>
      <c r="I161" s="144">
        <v>131520</v>
      </c>
      <c r="J161" s="144">
        <v>-7426</v>
      </c>
      <c r="K161" s="161">
        <v>126874</v>
      </c>
      <c r="L161" s="139"/>
    </row>
    <row r="162" spans="1:16">
      <c r="A162" s="172" t="s">
        <v>155</v>
      </c>
      <c r="B162" s="135" t="s">
        <v>630</v>
      </c>
      <c r="C162" s="174">
        <v>53763</v>
      </c>
      <c r="D162" s="174">
        <v>114275</v>
      </c>
      <c r="E162" s="174">
        <v>-6730</v>
      </c>
      <c r="F162" s="174">
        <v>161308</v>
      </c>
      <c r="H162" s="174">
        <v>13752</v>
      </c>
      <c r="I162" s="174">
        <v>98766</v>
      </c>
      <c r="J162" s="174">
        <v>-6264</v>
      </c>
      <c r="K162" s="174">
        <v>106254</v>
      </c>
      <c r="L162" s="139"/>
    </row>
    <row r="163" spans="1:16">
      <c r="A163" s="175" t="s">
        <v>156</v>
      </c>
      <c r="B163" s="143" t="s">
        <v>494</v>
      </c>
      <c r="C163" s="161">
        <v>25606</v>
      </c>
      <c r="D163" s="161">
        <v>6361</v>
      </c>
      <c r="E163" s="161">
        <v>-310</v>
      </c>
      <c r="F163" s="161">
        <v>31657</v>
      </c>
      <c r="H163" s="144">
        <v>11132</v>
      </c>
      <c r="I163" s="144">
        <v>2896</v>
      </c>
      <c r="J163" s="144">
        <v>-1336</v>
      </c>
      <c r="K163" s="161">
        <v>12692</v>
      </c>
    </row>
    <row r="164" spans="1:16">
      <c r="A164" s="175" t="s">
        <v>687</v>
      </c>
      <c r="B164" s="143" t="s">
        <v>495</v>
      </c>
      <c r="C164" s="161">
        <v>28157</v>
      </c>
      <c r="D164" s="161">
        <v>107914</v>
      </c>
      <c r="E164" s="161">
        <v>-6420</v>
      </c>
      <c r="F164" s="161">
        <v>129651</v>
      </c>
      <c r="H164" s="144">
        <v>2620</v>
      </c>
      <c r="I164" s="144">
        <v>95870</v>
      </c>
      <c r="J164" s="144">
        <v>-4928</v>
      </c>
      <c r="K164" s="161">
        <v>93562</v>
      </c>
    </row>
    <row r="165" spans="1:16">
      <c r="A165" s="176" t="s">
        <v>158</v>
      </c>
      <c r="B165" s="177" t="s">
        <v>735</v>
      </c>
      <c r="C165" s="174">
        <v>315569</v>
      </c>
      <c r="D165" s="174">
        <v>47981</v>
      </c>
      <c r="E165" s="174">
        <v>-3586</v>
      </c>
      <c r="F165" s="174">
        <v>359964</v>
      </c>
      <c r="H165" s="174">
        <v>214078</v>
      </c>
      <c r="I165" s="174">
        <v>45551</v>
      </c>
      <c r="J165" s="174">
        <v>-2982</v>
      </c>
      <c r="K165" s="174">
        <v>256647</v>
      </c>
    </row>
    <row r="166" spans="1:16">
      <c r="A166" s="173" t="s">
        <v>160</v>
      </c>
      <c r="B166" s="146" t="s">
        <v>9</v>
      </c>
      <c r="C166" s="161">
        <v>86476</v>
      </c>
      <c r="D166" s="161">
        <v>41029</v>
      </c>
      <c r="E166" s="161">
        <v>-2164</v>
      </c>
      <c r="F166" s="161">
        <v>125341</v>
      </c>
      <c r="G166" s="196"/>
      <c r="H166" s="144">
        <v>69750</v>
      </c>
      <c r="I166" s="144">
        <v>40185</v>
      </c>
      <c r="J166" s="144">
        <v>-2752</v>
      </c>
      <c r="K166" s="161">
        <v>107183</v>
      </c>
    </row>
    <row r="167" spans="1:16">
      <c r="A167" s="173" t="s">
        <v>161</v>
      </c>
      <c r="B167" s="146" t="s">
        <v>10</v>
      </c>
      <c r="C167" s="161">
        <v>54132</v>
      </c>
      <c r="D167" s="161">
        <v>4400</v>
      </c>
      <c r="E167" s="161">
        <v>-1419</v>
      </c>
      <c r="F167" s="161">
        <v>57113</v>
      </c>
      <c r="G167" s="196"/>
      <c r="H167" s="144">
        <v>30794</v>
      </c>
      <c r="I167" s="144">
        <v>6035</v>
      </c>
      <c r="J167" s="144">
        <v>-227</v>
      </c>
      <c r="K167" s="161">
        <v>36602</v>
      </c>
    </row>
    <row r="168" spans="1:16">
      <c r="A168" s="173" t="s">
        <v>159</v>
      </c>
      <c r="B168" s="146" t="s">
        <v>8</v>
      </c>
      <c r="C168" s="161">
        <v>8085</v>
      </c>
      <c r="D168" s="161">
        <v>1424</v>
      </c>
      <c r="E168" s="161">
        <v>-1235</v>
      </c>
      <c r="F168" s="161">
        <v>8274</v>
      </c>
      <c r="G168" s="196"/>
      <c r="H168" s="144">
        <v>3442</v>
      </c>
      <c r="I168" s="144">
        <v>428</v>
      </c>
      <c r="J168" s="144">
        <v>-1390</v>
      </c>
      <c r="K168" s="161">
        <v>2480</v>
      </c>
    </row>
    <row r="169" spans="1:16">
      <c r="A169" s="173" t="s">
        <v>162</v>
      </c>
      <c r="B169" s="146" t="s">
        <v>11</v>
      </c>
      <c r="C169" s="161">
        <v>6308</v>
      </c>
      <c r="D169" s="161">
        <v>399</v>
      </c>
      <c r="E169" s="161">
        <v>-1204</v>
      </c>
      <c r="F169" s="161">
        <v>5503</v>
      </c>
      <c r="H169" s="144">
        <v>3628</v>
      </c>
      <c r="I169" s="144">
        <v>896</v>
      </c>
      <c r="J169" s="144">
        <v>-1390</v>
      </c>
      <c r="K169" s="161">
        <v>3134</v>
      </c>
    </row>
    <row r="170" spans="1:16">
      <c r="A170" s="173" t="s">
        <v>688</v>
      </c>
      <c r="B170" s="146" t="s">
        <v>639</v>
      </c>
      <c r="C170" s="161">
        <v>5</v>
      </c>
      <c r="D170" s="161">
        <v>0</v>
      </c>
      <c r="E170" s="161">
        <v>0</v>
      </c>
      <c r="F170" s="161">
        <v>5</v>
      </c>
      <c r="H170" s="144">
        <v>171</v>
      </c>
      <c r="I170" s="144">
        <v>13</v>
      </c>
      <c r="J170" s="144">
        <v>0</v>
      </c>
      <c r="K170" s="161">
        <v>184</v>
      </c>
    </row>
    <row r="171" spans="1:16">
      <c r="A171" s="176" t="s">
        <v>163</v>
      </c>
      <c r="B171" s="177" t="s">
        <v>736</v>
      </c>
      <c r="C171" s="174">
        <v>176743</v>
      </c>
      <c r="D171" s="174">
        <v>3577</v>
      </c>
      <c r="E171" s="174">
        <v>-34</v>
      </c>
      <c r="F171" s="174">
        <v>180286</v>
      </c>
      <c r="H171" s="174">
        <v>113519</v>
      </c>
      <c r="I171" s="174">
        <v>-1124</v>
      </c>
      <c r="J171" s="174">
        <v>-3</v>
      </c>
      <c r="K171" s="174">
        <v>112392</v>
      </c>
    </row>
    <row r="172" spans="1:16">
      <c r="A172" s="173" t="s">
        <v>164</v>
      </c>
      <c r="B172" s="146" t="s">
        <v>13</v>
      </c>
      <c r="C172" s="161">
        <v>9673</v>
      </c>
      <c r="D172" s="161">
        <v>466</v>
      </c>
      <c r="E172" s="161">
        <v>-676</v>
      </c>
      <c r="F172" s="161">
        <v>9463</v>
      </c>
      <c r="H172" s="144">
        <v>10887</v>
      </c>
      <c r="I172" s="144">
        <v>427</v>
      </c>
      <c r="J172" s="144">
        <v>-543</v>
      </c>
      <c r="K172" s="161">
        <v>10771</v>
      </c>
    </row>
    <row r="173" spans="1:16">
      <c r="A173" s="173" t="s">
        <v>165</v>
      </c>
      <c r="B173" s="146" t="s">
        <v>14</v>
      </c>
      <c r="C173" s="161">
        <v>547</v>
      </c>
      <c r="D173" s="161">
        <v>735</v>
      </c>
      <c r="E173" s="161">
        <v>-695</v>
      </c>
      <c r="F173" s="161">
        <v>587</v>
      </c>
      <c r="H173" s="144">
        <v>104</v>
      </c>
      <c r="I173" s="144">
        <v>569</v>
      </c>
      <c r="J173" s="144">
        <v>-543</v>
      </c>
      <c r="K173" s="161">
        <v>130</v>
      </c>
    </row>
    <row r="174" spans="1:16">
      <c r="A174" s="176" t="s">
        <v>503</v>
      </c>
      <c r="B174" s="177" t="s">
        <v>737</v>
      </c>
      <c r="C174" s="174">
        <v>185869</v>
      </c>
      <c r="D174" s="174">
        <v>3308</v>
      </c>
      <c r="E174" s="174">
        <v>-15</v>
      </c>
      <c r="F174" s="174">
        <v>189162</v>
      </c>
      <c r="H174" s="174">
        <v>124302</v>
      </c>
      <c r="I174" s="174">
        <v>-1266</v>
      </c>
      <c r="J174" s="174">
        <v>-3</v>
      </c>
      <c r="K174" s="174">
        <v>123033</v>
      </c>
      <c r="L174" s="139"/>
    </row>
    <row r="175" spans="1:16">
      <c r="A175" s="173" t="s">
        <v>168</v>
      </c>
      <c r="B175" s="146" t="s">
        <v>17</v>
      </c>
      <c r="C175" s="161">
        <v>13522</v>
      </c>
      <c r="D175" s="161">
        <v>325</v>
      </c>
      <c r="E175" s="161">
        <v>0</v>
      </c>
      <c r="F175" s="161">
        <v>13847</v>
      </c>
      <c r="H175" s="144">
        <v>14995</v>
      </c>
      <c r="I175" s="144">
        <v>-1296</v>
      </c>
      <c r="J175" s="144">
        <v>0</v>
      </c>
      <c r="K175" s="161">
        <v>13699</v>
      </c>
      <c r="L175" s="139"/>
    </row>
    <row r="176" spans="1:16">
      <c r="A176" s="176" t="s">
        <v>232</v>
      </c>
      <c r="B176" s="177" t="s">
        <v>738</v>
      </c>
      <c r="C176" s="174">
        <v>172347</v>
      </c>
      <c r="D176" s="174">
        <v>2983</v>
      </c>
      <c r="E176" s="174">
        <v>-15</v>
      </c>
      <c r="F176" s="174">
        <v>175315</v>
      </c>
      <c r="H176" s="174">
        <v>109307</v>
      </c>
      <c r="I176" s="174">
        <v>30</v>
      </c>
      <c r="J176" s="174">
        <v>-3</v>
      </c>
      <c r="K176" s="174">
        <v>109334</v>
      </c>
      <c r="P176" s="139"/>
    </row>
    <row r="177" spans="1:18">
      <c r="A177" s="173"/>
      <c r="B177" s="146"/>
      <c r="C177" s="161"/>
      <c r="D177" s="161"/>
      <c r="E177" s="161"/>
      <c r="F177" s="161">
        <v>0</v>
      </c>
      <c r="H177" s="144"/>
      <c r="I177" s="144"/>
      <c r="J177" s="144"/>
      <c r="K177" s="161">
        <v>0</v>
      </c>
      <c r="L177" s="139"/>
      <c r="P177" s="139"/>
      <c r="Q177" s="139"/>
      <c r="R177" s="139"/>
    </row>
    <row r="178" spans="1:18">
      <c r="A178" s="176" t="s">
        <v>505</v>
      </c>
      <c r="B178" s="177" t="s">
        <v>739</v>
      </c>
      <c r="C178" s="174">
        <v>172347</v>
      </c>
      <c r="D178" s="174">
        <v>2983</v>
      </c>
      <c r="E178" s="174">
        <v>-15</v>
      </c>
      <c r="F178" s="174">
        <v>175315</v>
      </c>
      <c r="H178" s="174">
        <v>109307</v>
      </c>
      <c r="I178" s="174">
        <v>30</v>
      </c>
      <c r="J178" s="174">
        <v>-3</v>
      </c>
      <c r="K178" s="174">
        <v>109334</v>
      </c>
      <c r="L178" s="139"/>
      <c r="Q178" s="139"/>
      <c r="R178" s="139"/>
    </row>
    <row r="179" spans="1:18" s="139" customFormat="1">
      <c r="M179" s="98"/>
    </row>
    <row r="180" spans="1:18" s="139" customFormat="1">
      <c r="M180" s="98"/>
    </row>
    <row r="182" spans="1:18" ht="24">
      <c r="A182" s="133" t="s">
        <v>762</v>
      </c>
      <c r="B182" s="133" t="s">
        <v>438</v>
      </c>
      <c r="C182" s="312" t="s">
        <v>754</v>
      </c>
      <c r="D182" s="313"/>
      <c r="E182" s="313"/>
      <c r="F182" s="314"/>
      <c r="H182" s="312" t="s">
        <v>726</v>
      </c>
      <c r="I182" s="313"/>
      <c r="J182" s="313"/>
      <c r="K182" s="314"/>
    </row>
    <row r="183" spans="1:18" ht="48">
      <c r="A183" s="319" t="s">
        <v>203</v>
      </c>
      <c r="B183" s="319" t="s">
        <v>73</v>
      </c>
      <c r="C183" s="321" t="s">
        <v>413</v>
      </c>
      <c r="D183" s="321" t="s">
        <v>414</v>
      </c>
      <c r="E183" s="137" t="s">
        <v>120</v>
      </c>
      <c r="F183" s="137" t="s">
        <v>121</v>
      </c>
      <c r="H183" s="321" t="s">
        <v>413</v>
      </c>
      <c r="I183" s="321" t="s">
        <v>414</v>
      </c>
      <c r="J183" s="137" t="s">
        <v>120</v>
      </c>
      <c r="K183" s="137" t="s">
        <v>121</v>
      </c>
    </row>
    <row r="184" spans="1:18" ht="60">
      <c r="A184" s="320"/>
      <c r="B184" s="320"/>
      <c r="C184" s="322"/>
      <c r="D184" s="322"/>
      <c r="E184" s="137" t="s">
        <v>586</v>
      </c>
      <c r="F184" s="137" t="s">
        <v>285</v>
      </c>
      <c r="H184" s="322"/>
      <c r="I184" s="322"/>
      <c r="J184" s="137" t="s">
        <v>586</v>
      </c>
      <c r="K184" s="137" t="s">
        <v>285</v>
      </c>
    </row>
    <row r="185" spans="1:18">
      <c r="A185" s="135" t="s">
        <v>181</v>
      </c>
      <c r="B185" s="135" t="s">
        <v>488</v>
      </c>
      <c r="C185" s="171">
        <v>650260</v>
      </c>
      <c r="D185" s="171">
        <v>47760</v>
      </c>
      <c r="E185" s="171">
        <v>-18923</v>
      </c>
      <c r="F185" s="171">
        <v>679097</v>
      </c>
      <c r="H185" s="171">
        <v>374512</v>
      </c>
      <c r="I185" s="171">
        <v>38142</v>
      </c>
      <c r="J185" s="171">
        <v>-16223</v>
      </c>
      <c r="K185" s="171">
        <v>396431</v>
      </c>
    </row>
    <row r="186" spans="1:18">
      <c r="A186" s="146" t="s">
        <v>182</v>
      </c>
      <c r="B186" s="146" t="s">
        <v>27</v>
      </c>
      <c r="C186" s="161">
        <v>103305</v>
      </c>
      <c r="D186" s="161">
        <v>4243</v>
      </c>
      <c r="E186" s="161">
        <v>-2281</v>
      </c>
      <c r="F186" s="161">
        <v>105267</v>
      </c>
      <c r="H186" s="161">
        <v>16867</v>
      </c>
      <c r="I186" s="161">
        <v>2374</v>
      </c>
      <c r="J186" s="161">
        <v>0</v>
      </c>
      <c r="K186" s="161">
        <v>19241</v>
      </c>
    </row>
    <row r="187" spans="1:18">
      <c r="A187" s="146" t="s">
        <v>527</v>
      </c>
      <c r="B187" s="146" t="s">
        <v>475</v>
      </c>
      <c r="C187" s="161">
        <v>59270</v>
      </c>
      <c r="D187" s="161">
        <v>493</v>
      </c>
      <c r="E187" s="161">
        <v>0</v>
      </c>
      <c r="F187" s="161">
        <v>59763</v>
      </c>
      <c r="H187" s="161">
        <v>49413</v>
      </c>
      <c r="I187" s="161">
        <v>797</v>
      </c>
      <c r="J187" s="161">
        <v>0</v>
      </c>
      <c r="K187" s="161">
        <v>50210</v>
      </c>
    </row>
    <row r="188" spans="1:18">
      <c r="A188" s="146" t="s">
        <v>528</v>
      </c>
      <c r="B188" s="146" t="s">
        <v>416</v>
      </c>
      <c r="C188" s="161">
        <v>359989</v>
      </c>
      <c r="D188" s="161">
        <v>25878</v>
      </c>
      <c r="E188" s="161">
        <v>-19</v>
      </c>
      <c r="F188" s="161">
        <v>385848</v>
      </c>
      <c r="H188" s="161">
        <v>218753</v>
      </c>
      <c r="I188" s="161">
        <v>24066</v>
      </c>
      <c r="J188" s="161">
        <v>-3</v>
      </c>
      <c r="K188" s="161">
        <v>242816</v>
      </c>
    </row>
    <row r="189" spans="1:18">
      <c r="A189" s="146" t="s">
        <v>184</v>
      </c>
      <c r="B189" s="146" t="s">
        <v>29</v>
      </c>
      <c r="C189" s="161">
        <v>56438</v>
      </c>
      <c r="D189" s="161">
        <v>0</v>
      </c>
      <c r="E189" s="161">
        <v>0</v>
      </c>
      <c r="F189" s="161">
        <v>56438</v>
      </c>
      <c r="H189" s="161">
        <v>56438</v>
      </c>
      <c r="I189" s="161">
        <v>0</v>
      </c>
      <c r="J189" s="161">
        <v>0</v>
      </c>
      <c r="K189" s="161">
        <v>56438</v>
      </c>
    </row>
    <row r="190" spans="1:18">
      <c r="A190" s="146" t="s">
        <v>679</v>
      </c>
      <c r="B190" s="146" t="s">
        <v>30</v>
      </c>
      <c r="C190" s="161">
        <v>44960</v>
      </c>
      <c r="D190" s="161">
        <v>0</v>
      </c>
      <c r="E190" s="161">
        <v>0</v>
      </c>
      <c r="F190" s="161">
        <v>44960</v>
      </c>
      <c r="H190" s="161">
        <v>9553</v>
      </c>
      <c r="I190" s="161">
        <v>0</v>
      </c>
      <c r="J190" s="161">
        <v>0</v>
      </c>
      <c r="K190" s="161">
        <v>9553</v>
      </c>
    </row>
    <row r="191" spans="1:18">
      <c r="A191" s="146" t="s">
        <v>680</v>
      </c>
      <c r="B191" s="146" t="s">
        <v>674</v>
      </c>
      <c r="C191" s="161">
        <v>0</v>
      </c>
      <c r="D191" s="161">
        <v>0</v>
      </c>
      <c r="E191" s="161">
        <v>0</v>
      </c>
      <c r="F191" s="161">
        <v>0</v>
      </c>
      <c r="H191" s="161">
        <v>3478</v>
      </c>
      <c r="I191" s="161">
        <v>0</v>
      </c>
      <c r="J191" s="161">
        <v>0</v>
      </c>
      <c r="K191" s="161">
        <v>3478</v>
      </c>
    </row>
    <row r="192" spans="1:18">
      <c r="A192" s="146" t="s">
        <v>186</v>
      </c>
      <c r="B192" s="146" t="s">
        <v>31</v>
      </c>
      <c r="C192" s="161">
        <v>14688</v>
      </c>
      <c r="D192" s="161">
        <v>0</v>
      </c>
      <c r="E192" s="161">
        <v>-14688</v>
      </c>
      <c r="F192" s="161">
        <v>0</v>
      </c>
      <c r="H192" s="161">
        <v>16220</v>
      </c>
      <c r="I192" s="161">
        <v>0</v>
      </c>
      <c r="J192" s="161">
        <v>-16220</v>
      </c>
      <c r="K192" s="161">
        <v>0</v>
      </c>
    </row>
    <row r="193" spans="1:15">
      <c r="A193" s="162" t="s">
        <v>626</v>
      </c>
      <c r="B193" s="162" t="s">
        <v>632</v>
      </c>
      <c r="C193" s="161">
        <v>8025</v>
      </c>
      <c r="D193" s="161">
        <v>0</v>
      </c>
      <c r="E193" s="161">
        <v>0</v>
      </c>
      <c r="F193" s="161">
        <v>8025</v>
      </c>
      <c r="H193" s="161">
        <v>3183</v>
      </c>
      <c r="I193" s="161">
        <v>0</v>
      </c>
      <c r="J193" s="161">
        <v>0</v>
      </c>
      <c r="K193" s="161">
        <v>3183</v>
      </c>
    </row>
    <row r="194" spans="1:15">
      <c r="A194" s="185" t="s">
        <v>199</v>
      </c>
      <c r="B194" s="185" t="s">
        <v>44</v>
      </c>
      <c r="C194" s="193">
        <v>3519</v>
      </c>
      <c r="D194" s="193">
        <v>15211</v>
      </c>
      <c r="E194" s="193">
        <v>0</v>
      </c>
      <c r="F194" s="193">
        <v>18730</v>
      </c>
      <c r="G194" s="190"/>
      <c r="H194" s="193">
        <v>0</v>
      </c>
      <c r="I194" s="193">
        <v>8622</v>
      </c>
      <c r="J194" s="193">
        <v>0</v>
      </c>
      <c r="K194" s="193">
        <v>8622</v>
      </c>
      <c r="L194" s="330" t="s">
        <v>656</v>
      </c>
      <c r="M194" s="328"/>
      <c r="N194" s="328"/>
      <c r="O194" s="328"/>
    </row>
    <row r="195" spans="1:15">
      <c r="A195" s="146" t="s">
        <v>529</v>
      </c>
      <c r="B195" s="146" t="s">
        <v>583</v>
      </c>
      <c r="C195" s="161">
        <v>0</v>
      </c>
      <c r="D195" s="161">
        <v>1935</v>
      </c>
      <c r="E195" s="161">
        <v>-1935</v>
      </c>
      <c r="F195" s="161">
        <v>0</v>
      </c>
      <c r="H195" s="161">
        <v>37</v>
      </c>
      <c r="I195" s="161">
        <v>2283</v>
      </c>
      <c r="J195" s="161">
        <v>0</v>
      </c>
      <c r="K195" s="161">
        <v>2320</v>
      </c>
    </row>
    <row r="196" spans="1:15">
      <c r="A196" s="146" t="s">
        <v>466</v>
      </c>
      <c r="B196" s="146" t="s">
        <v>465</v>
      </c>
      <c r="C196" s="161">
        <v>66</v>
      </c>
      <c r="D196" s="161">
        <v>0</v>
      </c>
      <c r="E196" s="161">
        <v>0</v>
      </c>
      <c r="F196" s="161">
        <v>66</v>
      </c>
      <c r="H196" s="161">
        <v>570</v>
      </c>
      <c r="I196" s="161">
        <v>0</v>
      </c>
      <c r="J196" s="161">
        <v>0</v>
      </c>
      <c r="K196" s="161">
        <v>570</v>
      </c>
    </row>
    <row r="197" spans="1:15">
      <c r="A197" s="135" t="s">
        <v>530</v>
      </c>
      <c r="B197" s="135" t="s">
        <v>489</v>
      </c>
      <c r="C197" s="171">
        <v>675818</v>
      </c>
      <c r="D197" s="171">
        <v>69275</v>
      </c>
      <c r="E197" s="171">
        <v>-20082</v>
      </c>
      <c r="F197" s="171">
        <v>725011</v>
      </c>
      <c r="H197" s="171">
        <v>677633</v>
      </c>
      <c r="I197" s="171">
        <v>82395</v>
      </c>
      <c r="J197" s="171">
        <v>-29621</v>
      </c>
      <c r="K197" s="171">
        <v>730407</v>
      </c>
    </row>
    <row r="198" spans="1:15">
      <c r="A198" s="146" t="s">
        <v>193</v>
      </c>
      <c r="B198" s="146" t="s">
        <v>584</v>
      </c>
      <c r="C198" s="161">
        <v>12862</v>
      </c>
      <c r="D198" s="161">
        <v>0</v>
      </c>
      <c r="E198" s="161">
        <v>0</v>
      </c>
      <c r="F198" s="161">
        <v>12862</v>
      </c>
      <c r="H198" s="161">
        <v>258</v>
      </c>
      <c r="I198" s="161">
        <v>0</v>
      </c>
      <c r="J198" s="161">
        <v>0</v>
      </c>
      <c r="K198" s="161">
        <v>258</v>
      </c>
    </row>
    <row r="199" spans="1:15">
      <c r="A199" s="146" t="s">
        <v>194</v>
      </c>
      <c r="B199" s="146" t="s">
        <v>39</v>
      </c>
      <c r="C199" s="161">
        <v>124040</v>
      </c>
      <c r="D199" s="161">
        <v>8924</v>
      </c>
      <c r="E199" s="161">
        <v>-3391</v>
      </c>
      <c r="F199" s="161">
        <v>129573</v>
      </c>
      <c r="H199" s="161">
        <v>31714</v>
      </c>
      <c r="I199" s="161">
        <v>6607</v>
      </c>
      <c r="J199" s="161">
        <v>-1313</v>
      </c>
      <c r="K199" s="161">
        <v>37008</v>
      </c>
    </row>
    <row r="200" spans="1:15">
      <c r="A200" s="146" t="s">
        <v>531</v>
      </c>
      <c r="B200" s="146" t="s">
        <v>40</v>
      </c>
      <c r="C200" s="161">
        <v>19298</v>
      </c>
      <c r="D200" s="161">
        <v>1051</v>
      </c>
      <c r="E200" s="161">
        <v>0</v>
      </c>
      <c r="F200" s="161">
        <v>20349</v>
      </c>
      <c r="H200" s="161">
        <v>1525</v>
      </c>
      <c r="I200" s="161">
        <v>86</v>
      </c>
      <c r="J200" s="161">
        <v>0</v>
      </c>
      <c r="K200" s="161">
        <v>1611</v>
      </c>
    </row>
    <row r="201" spans="1:15">
      <c r="A201" s="146" t="s">
        <v>196</v>
      </c>
      <c r="B201" s="146" t="s">
        <v>41</v>
      </c>
      <c r="C201" s="161">
        <v>62476</v>
      </c>
      <c r="D201" s="161">
        <v>2031</v>
      </c>
      <c r="E201" s="161">
        <v>-4137</v>
      </c>
      <c r="F201" s="161">
        <v>60370</v>
      </c>
      <c r="H201" s="161">
        <v>45764</v>
      </c>
      <c r="I201" s="161">
        <v>1775</v>
      </c>
      <c r="J201" s="161">
        <v>-28308</v>
      </c>
      <c r="K201" s="161">
        <v>19231</v>
      </c>
    </row>
    <row r="202" spans="1:15">
      <c r="A202" s="162" t="s">
        <v>189</v>
      </c>
      <c r="B202" s="162" t="s">
        <v>34</v>
      </c>
      <c r="C202" s="163">
        <v>0</v>
      </c>
      <c r="D202" s="163">
        <v>0</v>
      </c>
      <c r="E202" s="163">
        <v>0</v>
      </c>
      <c r="F202" s="163">
        <v>0</v>
      </c>
      <c r="H202" s="163">
        <v>0</v>
      </c>
      <c r="I202" s="163">
        <v>0</v>
      </c>
      <c r="J202" s="163">
        <v>0</v>
      </c>
      <c r="K202" s="163">
        <v>0</v>
      </c>
    </row>
    <row r="203" spans="1:15">
      <c r="A203" s="146" t="s">
        <v>199</v>
      </c>
      <c r="B203" s="146" t="s">
        <v>44</v>
      </c>
      <c r="C203" s="161">
        <v>7485</v>
      </c>
      <c r="D203" s="161">
        <v>24625</v>
      </c>
      <c r="E203" s="161">
        <v>-12554</v>
      </c>
      <c r="F203" s="161">
        <v>19556</v>
      </c>
      <c r="H203" s="161">
        <v>1272</v>
      </c>
      <c r="I203" s="161">
        <v>11608</v>
      </c>
      <c r="J203" s="161">
        <v>0</v>
      </c>
      <c r="K203" s="161">
        <v>12880</v>
      </c>
    </row>
    <row r="204" spans="1:15">
      <c r="A204" s="146" t="s">
        <v>200</v>
      </c>
      <c r="B204" s="146" t="s">
        <v>482</v>
      </c>
      <c r="C204" s="161">
        <v>16762</v>
      </c>
      <c r="D204" s="161">
        <v>32644</v>
      </c>
      <c r="E204" s="161">
        <v>0</v>
      </c>
      <c r="F204" s="161">
        <v>49406</v>
      </c>
      <c r="H204" s="161">
        <v>42059</v>
      </c>
      <c r="I204" s="161">
        <v>62319</v>
      </c>
      <c r="J204" s="161">
        <v>0</v>
      </c>
      <c r="K204" s="161">
        <v>104378</v>
      </c>
    </row>
    <row r="205" spans="1:15">
      <c r="A205" s="146" t="s">
        <v>486</v>
      </c>
      <c r="B205" s="146" t="s">
        <v>483</v>
      </c>
      <c r="C205" s="161">
        <v>432895</v>
      </c>
      <c r="D205" s="161">
        <v>0</v>
      </c>
      <c r="E205" s="161">
        <v>0</v>
      </c>
      <c r="F205" s="161">
        <v>432895</v>
      </c>
      <c r="H205" s="161">
        <v>554992</v>
      </c>
      <c r="I205" s="161">
        <v>0</v>
      </c>
      <c r="J205" s="161">
        <v>0</v>
      </c>
      <c r="K205" s="161">
        <v>554992</v>
      </c>
    </row>
    <row r="206" spans="1:15">
      <c r="A206" s="146" t="s">
        <v>681</v>
      </c>
      <c r="B206" s="146" t="s">
        <v>675</v>
      </c>
      <c r="C206" s="161">
        <v>0</v>
      </c>
      <c r="D206" s="161">
        <v>0</v>
      </c>
      <c r="E206" s="161">
        <v>0</v>
      </c>
      <c r="F206" s="161">
        <v>0</v>
      </c>
      <c r="H206" s="161">
        <v>49</v>
      </c>
      <c r="I206" s="161">
        <v>0</v>
      </c>
      <c r="J206" s="161">
        <v>0</v>
      </c>
      <c r="K206" s="161">
        <v>49</v>
      </c>
    </row>
    <row r="207" spans="1:15">
      <c r="A207" s="135" t="s">
        <v>532</v>
      </c>
      <c r="B207" s="135" t="s">
        <v>491</v>
      </c>
      <c r="C207" s="171">
        <v>1326078</v>
      </c>
      <c r="D207" s="171">
        <v>117035</v>
      </c>
      <c r="E207" s="171">
        <v>-39005</v>
      </c>
      <c r="F207" s="171">
        <v>1404108</v>
      </c>
      <c r="H207" s="171">
        <v>1052145</v>
      </c>
      <c r="I207" s="171">
        <v>120537</v>
      </c>
      <c r="J207" s="171">
        <v>-45844</v>
      </c>
      <c r="K207" s="171">
        <v>1126838</v>
      </c>
    </row>
    <row r="208" spans="1:15">
      <c r="A208" s="158"/>
    </row>
    <row r="209" spans="1:15">
      <c r="A209" s="133"/>
      <c r="B209" s="133"/>
      <c r="C209" s="312" t="s">
        <v>754</v>
      </c>
      <c r="D209" s="313"/>
      <c r="E209" s="313"/>
      <c r="F209" s="314"/>
      <c r="H209" s="312" t="s">
        <v>726</v>
      </c>
      <c r="I209" s="313"/>
      <c r="J209" s="313"/>
      <c r="K209" s="314"/>
    </row>
    <row r="210" spans="1:15" ht="48">
      <c r="A210" s="319" t="s">
        <v>229</v>
      </c>
      <c r="B210" s="319" t="s">
        <v>48</v>
      </c>
      <c r="C210" s="321" t="s">
        <v>413</v>
      </c>
      <c r="D210" s="321" t="s">
        <v>414</v>
      </c>
      <c r="E210" s="137" t="s">
        <v>120</v>
      </c>
      <c r="F210" s="137" t="s">
        <v>121</v>
      </c>
      <c r="H210" s="321" t="s">
        <v>413</v>
      </c>
      <c r="I210" s="321" t="s">
        <v>414</v>
      </c>
      <c r="J210" s="137" t="s">
        <v>120</v>
      </c>
      <c r="K210" s="137" t="s">
        <v>121</v>
      </c>
    </row>
    <row r="211" spans="1:15" ht="60">
      <c r="A211" s="320"/>
      <c r="B211" s="320"/>
      <c r="C211" s="322"/>
      <c r="D211" s="322"/>
      <c r="E211" s="137" t="s">
        <v>586</v>
      </c>
      <c r="F211" s="137" t="s">
        <v>285</v>
      </c>
      <c r="H211" s="322"/>
      <c r="I211" s="322"/>
      <c r="J211" s="137" t="s">
        <v>586</v>
      </c>
      <c r="K211" s="137" t="s">
        <v>285</v>
      </c>
    </row>
    <row r="212" spans="1:15">
      <c r="A212" s="172" t="s">
        <v>533</v>
      </c>
      <c r="B212" s="135" t="s">
        <v>518</v>
      </c>
      <c r="C212" s="171">
        <v>1078159</v>
      </c>
      <c r="D212" s="171">
        <v>42198</v>
      </c>
      <c r="E212" s="171">
        <v>-14706</v>
      </c>
      <c r="F212" s="171">
        <v>1105651</v>
      </c>
      <c r="H212" s="171">
        <v>978340</v>
      </c>
      <c r="I212" s="171">
        <v>40747</v>
      </c>
      <c r="J212" s="171">
        <v>-16223</v>
      </c>
      <c r="K212" s="171">
        <v>1002864</v>
      </c>
    </row>
    <row r="213" spans="1:15">
      <c r="A213" s="172" t="s">
        <v>690</v>
      </c>
      <c r="B213" s="135" t="s">
        <v>50</v>
      </c>
      <c r="C213" s="171">
        <v>1078159</v>
      </c>
      <c r="D213" s="171">
        <v>42198</v>
      </c>
      <c r="E213" s="171">
        <v>-14706</v>
      </c>
      <c r="F213" s="171">
        <v>1105651</v>
      </c>
      <c r="H213" s="171">
        <v>978340</v>
      </c>
      <c r="I213" s="171">
        <v>40747</v>
      </c>
      <c r="J213" s="171">
        <v>-16223</v>
      </c>
      <c r="K213" s="171">
        <v>1002864</v>
      </c>
    </row>
    <row r="214" spans="1:15">
      <c r="A214" s="173" t="s">
        <v>206</v>
      </c>
      <c r="B214" s="146" t="s">
        <v>51</v>
      </c>
      <c r="C214" s="161">
        <v>96120</v>
      </c>
      <c r="D214" s="161">
        <v>136</v>
      </c>
      <c r="E214" s="161">
        <v>-136</v>
      </c>
      <c r="F214" s="161">
        <v>96120</v>
      </c>
      <c r="H214" s="161">
        <v>96120</v>
      </c>
      <c r="I214" s="161">
        <v>136</v>
      </c>
      <c r="J214" s="161">
        <v>-136</v>
      </c>
      <c r="K214" s="161">
        <v>96120</v>
      </c>
    </row>
    <row r="215" spans="1:15">
      <c r="A215" s="173" t="s">
        <v>470</v>
      </c>
      <c r="B215" s="146" t="s">
        <v>469</v>
      </c>
      <c r="C215" s="161">
        <v>748323</v>
      </c>
      <c r="D215" s="161">
        <v>38143</v>
      </c>
      <c r="E215" s="161">
        <v>-5515</v>
      </c>
      <c r="F215" s="161">
        <v>780951</v>
      </c>
      <c r="H215" s="161">
        <v>739798</v>
      </c>
      <c r="I215" s="161">
        <v>5441</v>
      </c>
      <c r="J215" s="161">
        <v>-5515</v>
      </c>
      <c r="K215" s="161">
        <v>739724</v>
      </c>
    </row>
    <row r="216" spans="1:15">
      <c r="A216" s="173" t="s">
        <v>209</v>
      </c>
      <c r="B216" s="146" t="s">
        <v>587</v>
      </c>
      <c r="C216" s="161">
        <v>54657</v>
      </c>
      <c r="D216" s="161">
        <v>999</v>
      </c>
      <c r="E216" s="161">
        <v>-999</v>
      </c>
      <c r="F216" s="161">
        <v>54657</v>
      </c>
      <c r="H216" s="161">
        <v>26145</v>
      </c>
      <c r="I216" s="161">
        <v>2531</v>
      </c>
      <c r="J216" s="161">
        <v>-2531</v>
      </c>
      <c r="K216" s="161">
        <v>26145</v>
      </c>
    </row>
    <row r="217" spans="1:15">
      <c r="A217" s="173" t="s">
        <v>210</v>
      </c>
      <c r="B217" s="146" t="s">
        <v>55</v>
      </c>
      <c r="C217" s="161">
        <v>-51</v>
      </c>
      <c r="D217" s="161">
        <v>-65</v>
      </c>
      <c r="E217" s="161">
        <v>1014</v>
      </c>
      <c r="F217" s="161">
        <v>898</v>
      </c>
      <c r="H217" s="161">
        <v>63</v>
      </c>
      <c r="I217" s="161">
        <v>-65</v>
      </c>
      <c r="J217" s="161">
        <v>1014</v>
      </c>
      <c r="K217" s="161">
        <v>1012</v>
      </c>
    </row>
    <row r="218" spans="1:15">
      <c r="A218" s="173" t="s">
        <v>211</v>
      </c>
      <c r="B218" s="146" t="s">
        <v>589</v>
      </c>
      <c r="C218" s="161">
        <v>6763</v>
      </c>
      <c r="D218" s="161">
        <v>2</v>
      </c>
      <c r="E218" s="161">
        <v>-9055</v>
      </c>
      <c r="F218" s="161">
        <v>-2290</v>
      </c>
      <c r="H218" s="161">
        <v>6907</v>
      </c>
      <c r="I218" s="161">
        <v>32674</v>
      </c>
      <c r="J218" s="161">
        <v>-9052</v>
      </c>
      <c r="K218" s="161">
        <v>30529</v>
      </c>
    </row>
    <row r="219" spans="1:15">
      <c r="A219" s="173" t="s">
        <v>212</v>
      </c>
      <c r="B219" s="146" t="s">
        <v>57</v>
      </c>
      <c r="C219" s="161">
        <v>172347</v>
      </c>
      <c r="D219" s="161">
        <v>2983</v>
      </c>
      <c r="E219" s="161">
        <v>-15</v>
      </c>
      <c r="F219" s="161">
        <v>175315</v>
      </c>
      <c r="H219" s="161">
        <v>109307</v>
      </c>
      <c r="I219" s="161">
        <v>30</v>
      </c>
      <c r="J219" s="161">
        <v>-3</v>
      </c>
      <c r="K219" s="161">
        <v>109334</v>
      </c>
    </row>
    <row r="220" spans="1:15">
      <c r="A220" s="135" t="s">
        <v>535</v>
      </c>
      <c r="B220" s="135" t="s">
        <v>58</v>
      </c>
      <c r="C220" s="171">
        <v>0</v>
      </c>
      <c r="D220" s="171">
        <v>0</v>
      </c>
      <c r="E220" s="171">
        <v>0</v>
      </c>
      <c r="F220" s="171">
        <v>0</v>
      </c>
      <c r="H220" s="171">
        <v>0</v>
      </c>
      <c r="I220" s="171">
        <v>0</v>
      </c>
      <c r="J220" s="171">
        <v>0</v>
      </c>
      <c r="K220" s="171">
        <v>0</v>
      </c>
    </row>
    <row r="221" spans="1:15">
      <c r="A221" s="172" t="s">
        <v>536</v>
      </c>
      <c r="B221" s="135" t="s">
        <v>521</v>
      </c>
      <c r="C221" s="171">
        <v>26156</v>
      </c>
      <c r="D221" s="171">
        <v>2790</v>
      </c>
      <c r="E221" s="171">
        <v>-3788</v>
      </c>
      <c r="F221" s="171">
        <v>25158</v>
      </c>
      <c r="H221" s="171">
        <v>6648</v>
      </c>
      <c r="I221" s="171">
        <v>43</v>
      </c>
      <c r="J221" s="171">
        <v>0</v>
      </c>
      <c r="K221" s="171">
        <v>6691</v>
      </c>
    </row>
    <row r="222" spans="1:15">
      <c r="A222" s="173" t="s">
        <v>216</v>
      </c>
      <c r="B222" s="146" t="s">
        <v>61</v>
      </c>
      <c r="C222" s="161">
        <v>17694</v>
      </c>
      <c r="D222" s="161">
        <v>1910</v>
      </c>
      <c r="E222" s="161">
        <v>-1853</v>
      </c>
      <c r="F222" s="161">
        <v>17751</v>
      </c>
      <c r="H222" s="161">
        <v>163</v>
      </c>
      <c r="I222" s="161">
        <v>0</v>
      </c>
      <c r="J222" s="161">
        <v>0</v>
      </c>
      <c r="K222" s="161">
        <v>163</v>
      </c>
    </row>
    <row r="223" spans="1:15">
      <c r="A223" s="185" t="s">
        <v>755</v>
      </c>
      <c r="B223" s="185" t="s">
        <v>62</v>
      </c>
      <c r="C223" s="193">
        <v>3340</v>
      </c>
      <c r="D223" s="193">
        <v>0</v>
      </c>
      <c r="E223" s="193">
        <v>0</v>
      </c>
      <c r="F223" s="193">
        <v>3340</v>
      </c>
      <c r="G223" s="190"/>
      <c r="H223" s="193">
        <v>0</v>
      </c>
      <c r="I223" s="193">
        <v>0</v>
      </c>
      <c r="J223" s="193">
        <v>0</v>
      </c>
      <c r="K223" s="193">
        <v>0</v>
      </c>
      <c r="L223" s="330" t="s">
        <v>656</v>
      </c>
      <c r="M223" s="328"/>
      <c r="N223" s="328"/>
      <c r="O223" s="328"/>
    </row>
    <row r="224" spans="1:15">
      <c r="A224" s="173" t="s">
        <v>218</v>
      </c>
      <c r="B224" s="146" t="s">
        <v>63</v>
      </c>
      <c r="C224" s="161">
        <v>4870</v>
      </c>
      <c r="D224" s="161">
        <v>0</v>
      </c>
      <c r="E224" s="161">
        <v>-1935</v>
      </c>
      <c r="F224" s="161">
        <v>2935</v>
      </c>
      <c r="H224" s="161">
        <v>0</v>
      </c>
      <c r="I224" s="161">
        <v>0</v>
      </c>
      <c r="J224" s="161">
        <v>0</v>
      </c>
      <c r="K224" s="161">
        <v>0</v>
      </c>
    </row>
    <row r="225" spans="1:15">
      <c r="A225" s="173" t="s">
        <v>219</v>
      </c>
      <c r="B225" s="146" t="s">
        <v>64</v>
      </c>
      <c r="C225" s="161">
        <v>6</v>
      </c>
      <c r="D225" s="161">
        <v>358</v>
      </c>
      <c r="E225" s="161">
        <v>0</v>
      </c>
      <c r="F225" s="161">
        <v>364</v>
      </c>
      <c r="H225" s="161">
        <v>6301</v>
      </c>
      <c r="I225" s="161">
        <v>37</v>
      </c>
      <c r="J225" s="161">
        <v>0</v>
      </c>
      <c r="K225" s="161">
        <v>6338</v>
      </c>
    </row>
    <row r="226" spans="1:15">
      <c r="A226" s="173" t="s">
        <v>220</v>
      </c>
      <c r="B226" s="146" t="s">
        <v>65</v>
      </c>
      <c r="C226" s="161">
        <v>246</v>
      </c>
      <c r="D226" s="161">
        <v>9</v>
      </c>
      <c r="E226" s="161">
        <v>0</v>
      </c>
      <c r="F226" s="161">
        <v>255</v>
      </c>
      <c r="H226" s="161">
        <v>184</v>
      </c>
      <c r="I226" s="161">
        <v>6</v>
      </c>
      <c r="J226" s="161">
        <v>0</v>
      </c>
      <c r="K226" s="161">
        <v>190</v>
      </c>
    </row>
    <row r="227" spans="1:15">
      <c r="A227" s="195" t="s">
        <v>539</v>
      </c>
      <c r="B227" s="185" t="s">
        <v>66</v>
      </c>
      <c r="C227" s="193">
        <v>0</v>
      </c>
      <c r="D227" s="193">
        <v>513</v>
      </c>
      <c r="E227" s="193">
        <v>0</v>
      </c>
      <c r="F227" s="193">
        <v>513</v>
      </c>
      <c r="G227" s="190"/>
      <c r="H227" s="193">
        <v>0</v>
      </c>
      <c r="I227" s="193">
        <v>0</v>
      </c>
      <c r="J227" s="193">
        <v>0</v>
      </c>
      <c r="K227" s="193">
        <v>0</v>
      </c>
      <c r="L227" s="330" t="s">
        <v>656</v>
      </c>
      <c r="M227" s="328"/>
      <c r="N227" s="328"/>
      <c r="O227" s="328"/>
    </row>
    <row r="228" spans="1:15">
      <c r="A228" s="172" t="s">
        <v>537</v>
      </c>
      <c r="B228" s="135" t="s">
        <v>523</v>
      </c>
      <c r="C228" s="171">
        <v>221763</v>
      </c>
      <c r="D228" s="171">
        <v>72047</v>
      </c>
      <c r="E228" s="171">
        <v>-20511</v>
      </c>
      <c r="F228" s="171">
        <v>273299</v>
      </c>
      <c r="H228" s="171">
        <v>67157</v>
      </c>
      <c r="I228" s="171">
        <v>79747</v>
      </c>
      <c r="J228" s="171">
        <v>-29621</v>
      </c>
      <c r="K228" s="171">
        <v>117283</v>
      </c>
    </row>
    <row r="229" spans="1:15">
      <c r="A229" s="173" t="s">
        <v>215</v>
      </c>
      <c r="B229" s="146" t="s">
        <v>60</v>
      </c>
      <c r="C229" s="161">
        <v>0</v>
      </c>
      <c r="D229" s="161">
        <v>0</v>
      </c>
      <c r="E229" s="161">
        <v>0</v>
      </c>
      <c r="F229" s="161">
        <v>0</v>
      </c>
      <c r="H229" s="161">
        <v>0</v>
      </c>
      <c r="I229" s="161">
        <v>0</v>
      </c>
      <c r="J229" s="161">
        <v>0</v>
      </c>
      <c r="K229" s="161">
        <v>0</v>
      </c>
    </row>
    <row r="230" spans="1:15">
      <c r="A230" s="173" t="s">
        <v>216</v>
      </c>
      <c r="B230" s="146" t="s">
        <v>61</v>
      </c>
      <c r="C230" s="161">
        <v>2123</v>
      </c>
      <c r="D230" s="161">
        <v>460</v>
      </c>
      <c r="E230" s="161">
        <v>-429</v>
      </c>
      <c r="F230" s="161">
        <v>2154</v>
      </c>
      <c r="H230" s="161">
        <v>246</v>
      </c>
      <c r="I230" s="161">
        <v>0</v>
      </c>
      <c r="J230" s="161">
        <v>0</v>
      </c>
      <c r="K230" s="161">
        <v>246</v>
      </c>
    </row>
    <row r="231" spans="1:15">
      <c r="A231" s="173" t="s">
        <v>223</v>
      </c>
      <c r="B231" s="146" t="s">
        <v>68</v>
      </c>
      <c r="C231" s="161">
        <v>25764</v>
      </c>
      <c r="D231" s="161">
        <v>37493</v>
      </c>
      <c r="E231" s="161">
        <v>-3391</v>
      </c>
      <c r="F231" s="161">
        <v>59866</v>
      </c>
      <c r="H231" s="161">
        <v>9995</v>
      </c>
      <c r="I231" s="161">
        <v>41179</v>
      </c>
      <c r="J231" s="161">
        <v>-1260</v>
      </c>
      <c r="K231" s="161">
        <v>49914</v>
      </c>
    </row>
    <row r="232" spans="1:15">
      <c r="A232" s="173" t="s">
        <v>538</v>
      </c>
      <c r="B232" s="146" t="s">
        <v>69</v>
      </c>
      <c r="C232" s="161">
        <v>118</v>
      </c>
      <c r="D232" s="161">
        <v>0</v>
      </c>
      <c r="E232" s="161">
        <v>0</v>
      </c>
      <c r="F232" s="161">
        <v>118</v>
      </c>
      <c r="H232" s="161">
        <v>0</v>
      </c>
      <c r="I232" s="161">
        <v>0</v>
      </c>
      <c r="J232" s="161">
        <v>0</v>
      </c>
      <c r="K232" s="161">
        <v>0</v>
      </c>
    </row>
    <row r="233" spans="1:15">
      <c r="A233" s="173" t="s">
        <v>225</v>
      </c>
      <c r="B233" s="146" t="s">
        <v>524</v>
      </c>
      <c r="C233" s="161">
        <v>5152</v>
      </c>
      <c r="D233" s="161">
        <v>10107</v>
      </c>
      <c r="E233" s="161">
        <v>-4137</v>
      </c>
      <c r="F233" s="161">
        <v>11122</v>
      </c>
      <c r="H233" s="161">
        <v>12357</v>
      </c>
      <c r="I233" s="161">
        <v>33736</v>
      </c>
      <c r="J233" s="161">
        <v>-28308</v>
      </c>
      <c r="K233" s="161">
        <v>17785</v>
      </c>
    </row>
    <row r="234" spans="1:15">
      <c r="A234" s="173" t="s">
        <v>219</v>
      </c>
      <c r="B234" s="146" t="s">
        <v>64</v>
      </c>
      <c r="C234" s="161">
        <v>152750</v>
      </c>
      <c r="D234" s="161">
        <v>21168</v>
      </c>
      <c r="E234" s="161">
        <v>-12554</v>
      </c>
      <c r="F234" s="161">
        <v>161364</v>
      </c>
      <c r="H234" s="161">
        <v>22790</v>
      </c>
      <c r="I234" s="161">
        <v>3382</v>
      </c>
      <c r="J234" s="161">
        <v>0</v>
      </c>
      <c r="K234" s="161">
        <v>26172</v>
      </c>
    </row>
    <row r="235" spans="1:15">
      <c r="A235" s="173" t="s">
        <v>220</v>
      </c>
      <c r="B235" s="146" t="s">
        <v>65</v>
      </c>
      <c r="C235" s="161">
        <v>2</v>
      </c>
      <c r="D235" s="161">
        <v>0</v>
      </c>
      <c r="E235" s="161">
        <v>0</v>
      </c>
      <c r="F235" s="161">
        <v>2</v>
      </c>
      <c r="H235" s="161">
        <v>2</v>
      </c>
      <c r="I235" s="161">
        <v>0</v>
      </c>
      <c r="J235" s="161">
        <v>0</v>
      </c>
      <c r="K235" s="161">
        <v>2</v>
      </c>
    </row>
    <row r="236" spans="1:15">
      <c r="A236" s="173" t="s">
        <v>539</v>
      </c>
      <c r="B236" s="146" t="s">
        <v>66</v>
      </c>
      <c r="C236" s="161">
        <v>35854</v>
      </c>
      <c r="D236" s="161">
        <v>2819</v>
      </c>
      <c r="E236" s="161">
        <v>0</v>
      </c>
      <c r="F236" s="161">
        <v>38673</v>
      </c>
      <c r="H236" s="161">
        <v>21767</v>
      </c>
      <c r="I236" s="161">
        <v>1450</v>
      </c>
      <c r="J236" s="161">
        <v>-53</v>
      </c>
      <c r="K236" s="161">
        <v>23164</v>
      </c>
    </row>
    <row r="237" spans="1:15">
      <c r="A237" s="172" t="s">
        <v>540</v>
      </c>
      <c r="B237" s="135" t="s">
        <v>525</v>
      </c>
      <c r="C237" s="171">
        <v>1326078</v>
      </c>
      <c r="D237" s="171">
        <v>117035</v>
      </c>
      <c r="E237" s="171">
        <v>-39005</v>
      </c>
      <c r="F237" s="171">
        <v>1404108</v>
      </c>
      <c r="H237" s="171">
        <v>1052145</v>
      </c>
      <c r="I237" s="171">
        <v>120537</v>
      </c>
      <c r="J237" s="171">
        <v>-45844</v>
      </c>
      <c r="K237" s="171">
        <v>1126838</v>
      </c>
    </row>
    <row r="238" spans="1:15">
      <c r="A238" s="158" t="s">
        <v>541</v>
      </c>
    </row>
    <row r="245" s="98" customFormat="1"/>
    <row r="246" s="98" customFormat="1"/>
    <row r="247" s="98" customFormat="1"/>
    <row r="248" s="98" customFormat="1"/>
    <row r="249" s="98" customFormat="1"/>
    <row r="250" s="98" customFormat="1"/>
    <row r="251" s="98" customFormat="1"/>
    <row r="252" s="98" customFormat="1"/>
    <row r="253" s="98" customFormat="1"/>
    <row r="254" s="98" customFormat="1"/>
    <row r="255" s="98" customFormat="1"/>
    <row r="256" s="98" customFormat="1"/>
    <row r="257" s="98" customFormat="1"/>
    <row r="258" s="98" customFormat="1"/>
    <row r="259" s="98" customFormat="1"/>
    <row r="260" s="98" customFormat="1"/>
    <row r="261" s="98" customFormat="1"/>
    <row r="262" s="98" customFormat="1"/>
    <row r="263" s="98" customFormat="1"/>
    <row r="264" s="98" customFormat="1"/>
    <row r="265" s="98" customFormat="1"/>
    <row r="266" s="98" customFormat="1"/>
    <row r="267" s="98" customFormat="1"/>
    <row r="268" s="98" customFormat="1"/>
    <row r="269" s="98" customFormat="1"/>
    <row r="270" s="98" customFormat="1"/>
    <row r="271" s="98" customFormat="1"/>
    <row r="272" s="98" customFormat="1"/>
    <row r="277" s="98" customFormat="1"/>
    <row r="278" s="98" customFormat="1"/>
    <row r="279" s="98" customFormat="1"/>
    <row r="280" s="98" customFormat="1"/>
    <row r="281" s="98" customFormat="1"/>
    <row r="282" s="98" customFormat="1"/>
    <row r="338" spans="18:18">
      <c r="R338" s="98">
        <v>1.42</v>
      </c>
    </row>
  </sheetData>
  <mergeCells count="30">
    <mergeCell ref="A156:A157"/>
    <mergeCell ref="B156:B157"/>
    <mergeCell ref="C156:C157"/>
    <mergeCell ref="D156:D157"/>
    <mergeCell ref="H156:H157"/>
    <mergeCell ref="A183:A184"/>
    <mergeCell ref="B183:B184"/>
    <mergeCell ref="C183:C184"/>
    <mergeCell ref="D183:D184"/>
    <mergeCell ref="H183:H184"/>
    <mergeCell ref="A210:A211"/>
    <mergeCell ref="B210:B211"/>
    <mergeCell ref="C210:C211"/>
    <mergeCell ref="D210:D211"/>
    <mergeCell ref="H210:H211"/>
    <mergeCell ref="L194:O194"/>
    <mergeCell ref="L223:O223"/>
    <mergeCell ref="L227:O227"/>
    <mergeCell ref="I210:I211"/>
    <mergeCell ref="E57:H57"/>
    <mergeCell ref="E84:H84"/>
    <mergeCell ref="E88:H88"/>
    <mergeCell ref="C209:F209"/>
    <mergeCell ref="H209:K209"/>
    <mergeCell ref="I183:I184"/>
    <mergeCell ref="C182:F182"/>
    <mergeCell ref="H182:K182"/>
    <mergeCell ref="C155:F155"/>
    <mergeCell ref="H155:K155"/>
    <mergeCell ref="I156:I157"/>
  </mergeCells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2F5E68-5760-314E-9C05-663EC4B8E9DC}">
  <sheetPr>
    <tabColor rgb="FF76D6FF"/>
  </sheetPr>
  <dimension ref="A1:Y340"/>
  <sheetViews>
    <sheetView workbookViewId="0"/>
  </sheetViews>
  <sheetFormatPr defaultColWidth="8.19921875" defaultRowHeight="13.8"/>
  <cols>
    <col min="1" max="1" width="50.19921875" style="139" customWidth="1"/>
    <col min="2" max="2" width="50" style="139" customWidth="1"/>
    <col min="3" max="6" width="12.19921875" style="98" customWidth="1"/>
    <col min="7" max="7" width="4.69921875" style="98" customWidth="1"/>
    <col min="8" max="11" width="12.19921875" style="98" customWidth="1"/>
    <col min="12" max="12" width="4.69921875" style="98" customWidth="1"/>
    <col min="13" max="16" width="12.19921875" style="98" customWidth="1"/>
    <col min="17" max="17" width="4.69921875" style="98" customWidth="1"/>
    <col min="18" max="21" width="12.19921875" style="98" customWidth="1"/>
    <col min="22" max="16384" width="8.19921875" style="98"/>
  </cols>
  <sheetData>
    <row r="1" spans="1:6">
      <c r="A1" s="138" t="s">
        <v>731</v>
      </c>
    </row>
    <row r="2" spans="1:6">
      <c r="A2" s="138" t="s">
        <v>732</v>
      </c>
    </row>
    <row r="3" spans="1:6">
      <c r="A3" s="138"/>
    </row>
    <row r="4" spans="1:6">
      <c r="A4" s="138"/>
    </row>
    <row r="5" spans="1:6" ht="24">
      <c r="A5" s="133" t="s">
        <v>718</v>
      </c>
      <c r="B5" s="134" t="s">
        <v>432</v>
      </c>
    </row>
    <row r="6" spans="1:6" ht="20.399999999999999">
      <c r="A6" s="140" t="s">
        <v>404</v>
      </c>
      <c r="B6" s="140" t="s">
        <v>405</v>
      </c>
      <c r="C6" s="95" t="s">
        <v>733</v>
      </c>
      <c r="D6" s="95" t="s">
        <v>734</v>
      </c>
      <c r="E6" s="95" t="s">
        <v>741</v>
      </c>
      <c r="F6" s="95" t="s">
        <v>742</v>
      </c>
    </row>
    <row r="7" spans="1:6">
      <c r="A7" s="141" t="s">
        <v>151</v>
      </c>
      <c r="B7" s="141" t="s">
        <v>0</v>
      </c>
      <c r="C7" s="142">
        <v>92871</v>
      </c>
      <c r="D7" s="142">
        <v>307958</v>
      </c>
      <c r="E7" s="142">
        <v>67167</v>
      </c>
      <c r="F7" s="142">
        <v>235601</v>
      </c>
    </row>
    <row r="8" spans="1:6">
      <c r="A8" s="143" t="s">
        <v>152</v>
      </c>
      <c r="B8" s="143" t="s">
        <v>1</v>
      </c>
      <c r="C8" s="144">
        <v>47147</v>
      </c>
      <c r="D8" s="144">
        <v>156922</v>
      </c>
      <c r="E8" s="144">
        <v>40675</v>
      </c>
      <c r="F8" s="144">
        <v>149447</v>
      </c>
    </row>
    <row r="9" spans="1:6">
      <c r="A9" s="143" t="s">
        <v>153</v>
      </c>
      <c r="B9" s="143" t="s">
        <v>2</v>
      </c>
      <c r="C9" s="144">
        <v>2381</v>
      </c>
      <c r="D9" s="144">
        <v>34238</v>
      </c>
      <c r="E9" s="144">
        <v>37</v>
      </c>
      <c r="F9" s="144">
        <v>62</v>
      </c>
    </row>
    <row r="10" spans="1:6">
      <c r="A10" s="143" t="s">
        <v>154</v>
      </c>
      <c r="B10" s="143" t="s">
        <v>492</v>
      </c>
      <c r="C10" s="144">
        <v>43343</v>
      </c>
      <c r="D10" s="144">
        <v>116798</v>
      </c>
      <c r="E10" s="144">
        <v>26455</v>
      </c>
      <c r="F10" s="144">
        <v>86092</v>
      </c>
    </row>
    <row r="11" spans="1:6">
      <c r="A11" s="141" t="s">
        <v>155</v>
      </c>
      <c r="B11" s="141" t="s">
        <v>630</v>
      </c>
      <c r="C11" s="142">
        <v>37880</v>
      </c>
      <c r="D11" s="142">
        <v>104504</v>
      </c>
      <c r="E11" s="142">
        <v>19521</v>
      </c>
      <c r="F11" s="142">
        <v>63350</v>
      </c>
    </row>
    <row r="12" spans="1:6">
      <c r="A12" s="143" t="s">
        <v>156</v>
      </c>
      <c r="B12" s="143" t="s">
        <v>494</v>
      </c>
      <c r="C12" s="144">
        <v>6362</v>
      </c>
      <c r="D12" s="144">
        <v>21423</v>
      </c>
      <c r="E12" s="144">
        <v>700</v>
      </c>
      <c r="F12" s="144">
        <v>791</v>
      </c>
    </row>
    <row r="13" spans="1:6">
      <c r="A13" s="143" t="s">
        <v>687</v>
      </c>
      <c r="B13" s="143" t="s">
        <v>495</v>
      </c>
      <c r="C13" s="144">
        <v>31518</v>
      </c>
      <c r="D13" s="144">
        <v>83081</v>
      </c>
      <c r="E13" s="144">
        <v>18821</v>
      </c>
      <c r="F13" s="144">
        <v>62559</v>
      </c>
    </row>
    <row r="14" spans="1:6">
      <c r="A14" s="145" t="s">
        <v>158</v>
      </c>
      <c r="B14" s="145" t="s">
        <v>735</v>
      </c>
      <c r="C14" s="142">
        <v>54991</v>
      </c>
      <c r="D14" s="142">
        <v>203454</v>
      </c>
      <c r="E14" s="142">
        <v>47646</v>
      </c>
      <c r="F14" s="142">
        <v>172251</v>
      </c>
    </row>
    <row r="15" spans="1:6">
      <c r="A15" s="146" t="s">
        <v>160</v>
      </c>
      <c r="B15" s="146" t="s">
        <v>9</v>
      </c>
      <c r="C15" s="144">
        <v>27334</v>
      </c>
      <c r="D15" s="144">
        <v>82538</v>
      </c>
      <c r="E15" s="144">
        <v>20235</v>
      </c>
      <c r="F15" s="144">
        <v>66884</v>
      </c>
    </row>
    <row r="16" spans="1:6">
      <c r="A16" s="146" t="s">
        <v>161</v>
      </c>
      <c r="B16" s="146" t="s">
        <v>10</v>
      </c>
      <c r="C16" s="144">
        <v>11698</v>
      </c>
      <c r="D16" s="144">
        <v>46047</v>
      </c>
      <c r="E16" s="144">
        <v>8729</v>
      </c>
      <c r="F16" s="144">
        <v>25276</v>
      </c>
    </row>
    <row r="17" spans="1:6">
      <c r="A17" s="146" t="s">
        <v>159</v>
      </c>
      <c r="B17" s="146" t="s">
        <v>8</v>
      </c>
      <c r="C17" s="144">
        <v>4421</v>
      </c>
      <c r="D17" s="144">
        <v>6312</v>
      </c>
      <c r="E17" s="144">
        <v>304</v>
      </c>
      <c r="F17" s="144">
        <v>912</v>
      </c>
    </row>
    <row r="18" spans="1:6">
      <c r="A18" s="146" t="s">
        <v>162</v>
      </c>
      <c r="B18" s="146" t="s">
        <v>11</v>
      </c>
      <c r="C18" s="144">
        <v>3558</v>
      </c>
      <c r="D18" s="144">
        <v>4488</v>
      </c>
      <c r="E18" s="144">
        <v>638</v>
      </c>
      <c r="F18" s="144">
        <v>1600</v>
      </c>
    </row>
    <row r="19" spans="1:6">
      <c r="A19" s="146" t="s">
        <v>688</v>
      </c>
      <c r="B19" s="146" t="s">
        <v>639</v>
      </c>
      <c r="C19" s="144">
        <v>1</v>
      </c>
      <c r="D19" s="144">
        <v>4</v>
      </c>
      <c r="E19" s="144">
        <v>-54</v>
      </c>
      <c r="F19" s="144">
        <v>179</v>
      </c>
    </row>
    <row r="20" spans="1:6">
      <c r="A20" s="145" t="s">
        <v>163</v>
      </c>
      <c r="B20" s="145" t="s">
        <v>736</v>
      </c>
      <c r="C20" s="142">
        <v>16823</v>
      </c>
      <c r="D20" s="142">
        <v>76697</v>
      </c>
      <c r="E20" s="142">
        <v>18294</v>
      </c>
      <c r="F20" s="142">
        <v>79582</v>
      </c>
    </row>
    <row r="21" spans="1:6">
      <c r="A21" s="146" t="s">
        <v>164</v>
      </c>
      <c r="B21" s="146" t="s">
        <v>13</v>
      </c>
      <c r="C21" s="144">
        <v>2483</v>
      </c>
      <c r="D21" s="144">
        <v>7415</v>
      </c>
      <c r="E21" s="144">
        <v>1946</v>
      </c>
      <c r="F21" s="144">
        <v>7340</v>
      </c>
    </row>
    <row r="22" spans="1:6">
      <c r="A22" s="146" t="s">
        <v>165</v>
      </c>
      <c r="B22" s="146" t="s">
        <v>14</v>
      </c>
      <c r="C22" s="144">
        <v>147</v>
      </c>
      <c r="D22" s="144">
        <v>712</v>
      </c>
      <c r="E22" s="144">
        <v>92</v>
      </c>
      <c r="F22" s="144">
        <v>179</v>
      </c>
    </row>
    <row r="23" spans="1:6">
      <c r="A23" s="145" t="s">
        <v>503</v>
      </c>
      <c r="B23" s="145" t="s">
        <v>737</v>
      </c>
      <c r="C23" s="142">
        <v>19159</v>
      </c>
      <c r="D23" s="142">
        <v>83400</v>
      </c>
      <c r="E23" s="142">
        <v>20148</v>
      </c>
      <c r="F23" s="142">
        <v>86743</v>
      </c>
    </row>
    <row r="24" spans="1:6">
      <c r="A24" s="146" t="s">
        <v>168</v>
      </c>
      <c r="B24" s="146" t="s">
        <v>17</v>
      </c>
      <c r="C24" s="144">
        <v>4264</v>
      </c>
      <c r="D24" s="144">
        <v>16965</v>
      </c>
      <c r="E24" s="144">
        <v>4661</v>
      </c>
      <c r="F24" s="144">
        <v>18826</v>
      </c>
    </row>
    <row r="25" spans="1:6">
      <c r="A25" s="145"/>
      <c r="B25" s="145"/>
      <c r="C25" s="142"/>
      <c r="D25" s="142"/>
      <c r="E25" s="142"/>
      <c r="F25" s="142"/>
    </row>
    <row r="26" spans="1:6">
      <c r="A26" s="145" t="s">
        <v>232</v>
      </c>
      <c r="B26" s="145" t="s">
        <v>738</v>
      </c>
      <c r="C26" s="142">
        <v>14895</v>
      </c>
      <c r="D26" s="142">
        <v>66435</v>
      </c>
      <c r="E26" s="142">
        <v>15487</v>
      </c>
      <c r="F26" s="142">
        <v>67917</v>
      </c>
    </row>
    <row r="27" spans="1:6">
      <c r="A27" s="146"/>
      <c r="B27" s="146"/>
      <c r="C27" s="144"/>
      <c r="D27" s="144"/>
      <c r="E27" s="144"/>
      <c r="F27" s="144"/>
    </row>
    <row r="28" spans="1:6">
      <c r="A28" s="145" t="s">
        <v>505</v>
      </c>
      <c r="B28" s="145" t="s">
        <v>739</v>
      </c>
      <c r="C28" s="142">
        <v>14895</v>
      </c>
      <c r="D28" s="142">
        <v>66435</v>
      </c>
      <c r="E28" s="142">
        <v>15487</v>
      </c>
      <c r="F28" s="142">
        <v>67917</v>
      </c>
    </row>
    <row r="29" spans="1:6">
      <c r="B29" s="147"/>
      <c r="C29" s="148"/>
      <c r="D29" s="148"/>
    </row>
    <row r="30" spans="1:6">
      <c r="B30" s="149"/>
      <c r="C30" s="150"/>
      <c r="D30" s="150"/>
    </row>
    <row r="31" spans="1:6">
      <c r="A31" s="151" t="s">
        <v>175</v>
      </c>
      <c r="B31" s="151" t="s">
        <v>740</v>
      </c>
      <c r="C31" s="152"/>
      <c r="D31" s="152"/>
      <c r="E31" s="152"/>
      <c r="F31" s="152"/>
    </row>
    <row r="32" spans="1:6">
      <c r="A32" s="153" t="s">
        <v>176</v>
      </c>
      <c r="B32" s="153" t="s">
        <v>23</v>
      </c>
      <c r="C32" s="179">
        <v>0.1549610142350307</v>
      </c>
      <c r="D32" s="179">
        <v>0.69116255250912206</v>
      </c>
      <c r="E32" s="179">
        <v>0.1611206961652227</v>
      </c>
      <c r="F32" s="179">
        <v>0.70658082276718626</v>
      </c>
    </row>
    <row r="33" spans="1:6">
      <c r="A33" s="154" t="s">
        <v>177</v>
      </c>
      <c r="B33" s="154" t="s">
        <v>24</v>
      </c>
      <c r="C33" s="179">
        <v>0.14734923559364807</v>
      </c>
      <c r="D33" s="179">
        <v>0.6577468240500437</v>
      </c>
      <c r="E33" s="179">
        <v>0.15354587841070891</v>
      </c>
      <c r="F33" s="179">
        <v>0.66537041352230675</v>
      </c>
    </row>
    <row r="34" spans="1:6">
      <c r="A34" s="138"/>
    </row>
    <row r="36" spans="1:6">
      <c r="A36" s="151" t="s">
        <v>232</v>
      </c>
      <c r="B36" s="151" t="s">
        <v>738</v>
      </c>
      <c r="C36" s="142">
        <v>14895</v>
      </c>
      <c r="D36" s="142">
        <v>66435</v>
      </c>
      <c r="E36" s="142">
        <v>15487</v>
      </c>
      <c r="F36" s="142">
        <v>67917</v>
      </c>
    </row>
    <row r="37" spans="1:6">
      <c r="A37" s="155" t="s">
        <v>510</v>
      </c>
      <c r="B37" s="155" t="s">
        <v>513</v>
      </c>
      <c r="C37" s="156">
        <v>65</v>
      </c>
      <c r="D37" s="156">
        <v>51</v>
      </c>
      <c r="E37" s="156">
        <v>-12</v>
      </c>
      <c r="F37" s="156">
        <v>74</v>
      </c>
    </row>
    <row r="38" spans="1:6">
      <c r="A38" s="157" t="s">
        <v>315</v>
      </c>
      <c r="B38" s="157" t="s">
        <v>640</v>
      </c>
      <c r="C38" s="144">
        <v>65</v>
      </c>
      <c r="D38" s="144">
        <v>51</v>
      </c>
      <c r="E38" s="144">
        <v>-12</v>
      </c>
      <c r="F38" s="144">
        <v>74</v>
      </c>
    </row>
    <row r="39" spans="1:6">
      <c r="A39" s="79" t="s">
        <v>316</v>
      </c>
      <c r="B39" s="157" t="s">
        <v>308</v>
      </c>
      <c r="C39" s="184">
        <v>0</v>
      </c>
      <c r="D39" s="184">
        <v>0</v>
      </c>
      <c r="E39" s="184">
        <v>0</v>
      </c>
      <c r="F39" s="184">
        <v>0</v>
      </c>
    </row>
    <row r="40" spans="1:6">
      <c r="A40" s="157" t="s">
        <v>511</v>
      </c>
      <c r="B40" s="157" t="s">
        <v>515</v>
      </c>
      <c r="C40" s="144"/>
      <c r="D40" s="144"/>
      <c r="E40" s="144"/>
      <c r="F40" s="144"/>
    </row>
    <row r="41" spans="1:6">
      <c r="A41" s="151" t="s">
        <v>312</v>
      </c>
      <c r="B41" s="151" t="s">
        <v>516</v>
      </c>
      <c r="C41" s="142">
        <v>14960</v>
      </c>
      <c r="D41" s="142">
        <v>66486</v>
      </c>
      <c r="E41" s="142">
        <v>15475</v>
      </c>
      <c r="F41" s="142">
        <v>67991</v>
      </c>
    </row>
    <row r="42" spans="1:6">
      <c r="A42" s="157" t="s">
        <v>689</v>
      </c>
      <c r="B42" s="157" t="s">
        <v>480</v>
      </c>
      <c r="C42" s="144"/>
      <c r="D42" s="144"/>
      <c r="E42" s="144"/>
      <c r="F42" s="144"/>
    </row>
    <row r="43" spans="1:6" ht="24">
      <c r="A43" s="151" t="s">
        <v>512</v>
      </c>
      <c r="B43" s="151" t="s">
        <v>697</v>
      </c>
      <c r="C43" s="142">
        <v>14960</v>
      </c>
      <c r="D43" s="142">
        <v>66486</v>
      </c>
      <c r="E43" s="142">
        <v>15475</v>
      </c>
      <c r="F43" s="142">
        <v>67991</v>
      </c>
    </row>
    <row r="44" spans="1:6">
      <c r="A44" s="158" t="s">
        <v>541</v>
      </c>
    </row>
    <row r="46" spans="1:6" ht="24">
      <c r="A46" s="133" t="s">
        <v>720</v>
      </c>
      <c r="B46" s="133" t="s">
        <v>434</v>
      </c>
    </row>
    <row r="47" spans="1:6">
      <c r="A47" s="140" t="s">
        <v>203</v>
      </c>
      <c r="B47" s="140" t="s">
        <v>73</v>
      </c>
      <c r="C47" s="182" t="s">
        <v>743</v>
      </c>
      <c r="D47" s="182" t="s">
        <v>744</v>
      </c>
      <c r="E47" s="182" t="s">
        <v>726</v>
      </c>
    </row>
    <row r="48" spans="1:6">
      <c r="A48" s="159" t="s">
        <v>526</v>
      </c>
      <c r="B48" s="159" t="s">
        <v>488</v>
      </c>
      <c r="C48" s="160">
        <v>502645</v>
      </c>
      <c r="D48" s="160">
        <v>454348</v>
      </c>
      <c r="E48" s="160">
        <v>387809</v>
      </c>
    </row>
    <row r="49" spans="1:5">
      <c r="A49" s="146" t="s">
        <v>182</v>
      </c>
      <c r="B49" s="146" t="s">
        <v>27</v>
      </c>
      <c r="C49" s="161">
        <v>31299</v>
      </c>
      <c r="D49" s="161">
        <v>31987</v>
      </c>
      <c r="E49" s="161">
        <v>19241</v>
      </c>
    </row>
    <row r="50" spans="1:5">
      <c r="A50" s="146" t="s">
        <v>527</v>
      </c>
      <c r="B50" s="146" t="s">
        <v>475</v>
      </c>
      <c r="C50" s="161">
        <v>51648</v>
      </c>
      <c r="D50" s="161">
        <v>51600</v>
      </c>
      <c r="E50" s="161">
        <v>50210</v>
      </c>
    </row>
    <row r="51" spans="1:5">
      <c r="A51" s="162" t="s">
        <v>528</v>
      </c>
      <c r="B51" s="162" t="s">
        <v>416</v>
      </c>
      <c r="C51" s="163">
        <v>333124</v>
      </c>
      <c r="D51" s="163">
        <v>291803</v>
      </c>
      <c r="E51" s="163">
        <v>242816</v>
      </c>
    </row>
    <row r="52" spans="1:5">
      <c r="A52" s="146" t="s">
        <v>184</v>
      </c>
      <c r="B52" s="146" t="s">
        <v>29</v>
      </c>
      <c r="C52" s="161">
        <v>56438</v>
      </c>
      <c r="D52" s="161">
        <v>56438</v>
      </c>
      <c r="E52" s="161">
        <v>56438</v>
      </c>
    </row>
    <row r="53" spans="1:5">
      <c r="A53" s="146" t="s">
        <v>679</v>
      </c>
      <c r="B53" s="146" t="s">
        <v>30</v>
      </c>
      <c r="C53" s="161">
        <v>9688</v>
      </c>
      <c r="D53" s="161">
        <v>9640</v>
      </c>
      <c r="E53" s="161">
        <v>9553</v>
      </c>
    </row>
    <row r="54" spans="1:5">
      <c r="A54" s="146" t="s">
        <v>680</v>
      </c>
      <c r="B54" s="146" t="s">
        <v>674</v>
      </c>
      <c r="C54" s="161">
        <v>3482</v>
      </c>
      <c r="D54" s="161">
        <v>3478</v>
      </c>
      <c r="E54" s="161">
        <v>3478</v>
      </c>
    </row>
    <row r="55" spans="1:5">
      <c r="A55" s="146" t="s">
        <v>187</v>
      </c>
      <c r="B55" s="146" t="s">
        <v>632</v>
      </c>
      <c r="C55" s="161">
        <v>6934</v>
      </c>
      <c r="D55" s="161">
        <v>6257</v>
      </c>
      <c r="E55" s="161">
        <v>3183</v>
      </c>
    </row>
    <row r="56" spans="1:5">
      <c r="A56" s="146" t="s">
        <v>189</v>
      </c>
      <c r="B56" s="146" t="s">
        <v>34</v>
      </c>
      <c r="C56" s="161">
        <v>0</v>
      </c>
      <c r="D56" s="161">
        <v>0</v>
      </c>
      <c r="E56" s="161">
        <v>0</v>
      </c>
    </row>
    <row r="57" spans="1:5">
      <c r="A57" s="146" t="s">
        <v>529</v>
      </c>
      <c r="B57" s="146" t="s">
        <v>35</v>
      </c>
      <c r="C57" s="161">
        <v>9458</v>
      </c>
      <c r="D57" s="161">
        <v>2571</v>
      </c>
      <c r="E57" s="161">
        <v>2320</v>
      </c>
    </row>
    <row r="58" spans="1:5">
      <c r="A58" s="146" t="s">
        <v>466</v>
      </c>
      <c r="B58" s="146" t="s">
        <v>465</v>
      </c>
      <c r="C58" s="161">
        <v>574</v>
      </c>
      <c r="D58" s="161">
        <v>574</v>
      </c>
      <c r="E58" s="161">
        <v>570</v>
      </c>
    </row>
    <row r="59" spans="1:5">
      <c r="A59" s="159" t="s">
        <v>530</v>
      </c>
      <c r="B59" s="159" t="s">
        <v>489</v>
      </c>
      <c r="C59" s="160">
        <v>705411</v>
      </c>
      <c r="D59" s="160">
        <v>683367</v>
      </c>
      <c r="E59" s="160">
        <v>739029</v>
      </c>
    </row>
    <row r="60" spans="1:5">
      <c r="A60" s="146" t="s">
        <v>193</v>
      </c>
      <c r="B60" s="146" t="s">
        <v>38</v>
      </c>
      <c r="C60" s="161">
        <v>10922</v>
      </c>
      <c r="D60" s="161">
        <v>1087</v>
      </c>
      <c r="E60" s="161">
        <v>258</v>
      </c>
    </row>
    <row r="61" spans="1:5">
      <c r="A61" s="146" t="s">
        <v>194</v>
      </c>
      <c r="B61" s="146" t="s">
        <v>39</v>
      </c>
      <c r="C61" s="161">
        <v>39312</v>
      </c>
      <c r="D61" s="161">
        <v>90308</v>
      </c>
      <c r="E61" s="161">
        <v>37008</v>
      </c>
    </row>
    <row r="62" spans="1:5">
      <c r="A62" s="146" t="s">
        <v>531</v>
      </c>
      <c r="B62" s="146" t="s">
        <v>40</v>
      </c>
      <c r="C62" s="161">
        <v>1008</v>
      </c>
      <c r="D62" s="161">
        <v>3765</v>
      </c>
      <c r="E62" s="161">
        <v>1611</v>
      </c>
    </row>
    <row r="63" spans="1:5">
      <c r="A63" s="146" t="s">
        <v>196</v>
      </c>
      <c r="B63" s="146" t="s">
        <v>490</v>
      </c>
      <c r="C63" s="161">
        <v>42091</v>
      </c>
      <c r="D63" s="161">
        <v>36494</v>
      </c>
      <c r="E63" s="161">
        <v>19231</v>
      </c>
    </row>
    <row r="64" spans="1:5">
      <c r="A64" s="146" t="s">
        <v>189</v>
      </c>
      <c r="B64" s="146" t="s">
        <v>34</v>
      </c>
      <c r="C64" s="161">
        <v>0</v>
      </c>
      <c r="D64" s="161">
        <v>0</v>
      </c>
      <c r="E64" s="161">
        <v>0</v>
      </c>
    </row>
    <row r="65" spans="1:5">
      <c r="A65" s="146" t="s">
        <v>199</v>
      </c>
      <c r="B65" s="146" t="s">
        <v>44</v>
      </c>
      <c r="C65" s="161">
        <v>18449</v>
      </c>
      <c r="D65" s="161">
        <v>21203</v>
      </c>
      <c r="E65" s="161">
        <v>21502</v>
      </c>
    </row>
    <row r="66" spans="1:5">
      <c r="A66" s="164" t="s">
        <v>200</v>
      </c>
      <c r="B66" s="164" t="s">
        <v>482</v>
      </c>
      <c r="C66" s="165">
        <v>124966</v>
      </c>
      <c r="D66" s="165">
        <v>69224</v>
      </c>
      <c r="E66" s="165">
        <v>104378</v>
      </c>
    </row>
    <row r="67" spans="1:5">
      <c r="A67" s="146" t="s">
        <v>486</v>
      </c>
      <c r="B67" s="146" t="s">
        <v>483</v>
      </c>
      <c r="C67" s="161">
        <v>468663</v>
      </c>
      <c r="D67" s="161">
        <v>461286</v>
      </c>
      <c r="E67" s="161">
        <v>554992</v>
      </c>
    </row>
    <row r="68" spans="1:5">
      <c r="A68" s="146" t="s">
        <v>681</v>
      </c>
      <c r="B68" s="146" t="s">
        <v>675</v>
      </c>
      <c r="C68" s="161">
        <v>0</v>
      </c>
      <c r="D68" s="161">
        <v>0</v>
      </c>
      <c r="E68" s="161">
        <v>49</v>
      </c>
    </row>
    <row r="69" spans="1:5">
      <c r="A69" s="159" t="s">
        <v>532</v>
      </c>
      <c r="B69" s="159" t="s">
        <v>491</v>
      </c>
      <c r="C69" s="160">
        <v>1208056</v>
      </c>
      <c r="D69" s="160">
        <v>1137715</v>
      </c>
      <c r="E69" s="160">
        <v>1126838</v>
      </c>
    </row>
    <row r="70" spans="1:5">
      <c r="C70" s="166"/>
      <c r="D70" s="166"/>
    </row>
    <row r="71" spans="1:5">
      <c r="A71" s="140" t="s">
        <v>229</v>
      </c>
      <c r="B71" s="140" t="s">
        <v>48</v>
      </c>
      <c r="C71" s="182" t="s">
        <v>743</v>
      </c>
      <c r="D71" s="182" t="s">
        <v>744</v>
      </c>
      <c r="E71" s="182" t="s">
        <v>726</v>
      </c>
    </row>
    <row r="72" spans="1:5">
      <c r="A72" s="159" t="s">
        <v>533</v>
      </c>
      <c r="B72" s="159" t="s">
        <v>518</v>
      </c>
      <c r="C72" s="160">
        <v>994643</v>
      </c>
      <c r="D72" s="160">
        <v>975190</v>
      </c>
      <c r="E72" s="160">
        <v>1002864</v>
      </c>
    </row>
    <row r="73" spans="1:5">
      <c r="A73" s="159" t="s">
        <v>690</v>
      </c>
      <c r="B73" s="159" t="s">
        <v>50</v>
      </c>
      <c r="C73" s="160">
        <v>994643</v>
      </c>
      <c r="D73" s="160">
        <v>975190</v>
      </c>
      <c r="E73" s="160">
        <v>1002864</v>
      </c>
    </row>
    <row r="74" spans="1:5">
      <c r="A74" s="146" t="s">
        <v>206</v>
      </c>
      <c r="B74" s="146" t="s">
        <v>51</v>
      </c>
      <c r="C74" s="161">
        <v>96120</v>
      </c>
      <c r="D74" s="161">
        <v>96120</v>
      </c>
      <c r="E74" s="161">
        <v>96120</v>
      </c>
    </row>
    <row r="75" spans="1:5">
      <c r="A75" s="146" t="s">
        <v>470</v>
      </c>
      <c r="B75" s="146" t="s">
        <v>519</v>
      </c>
      <c r="C75" s="161">
        <v>780951</v>
      </c>
      <c r="D75" s="161">
        <v>780951</v>
      </c>
      <c r="E75" s="161">
        <v>739724</v>
      </c>
    </row>
    <row r="76" spans="1:5">
      <c r="A76" s="146" t="s">
        <v>209</v>
      </c>
      <c r="B76" s="146" t="s">
        <v>54</v>
      </c>
      <c r="C76" s="161">
        <v>52364</v>
      </c>
      <c r="D76" s="161">
        <v>47872</v>
      </c>
      <c r="E76" s="161">
        <v>26145</v>
      </c>
    </row>
    <row r="77" spans="1:5">
      <c r="A77" s="146" t="s">
        <v>210</v>
      </c>
      <c r="B77" s="146" t="s">
        <v>520</v>
      </c>
      <c r="C77" s="161">
        <v>1063</v>
      </c>
      <c r="D77" s="161">
        <v>997</v>
      </c>
      <c r="E77" s="161">
        <v>1012</v>
      </c>
    </row>
    <row r="78" spans="1:5">
      <c r="A78" s="146" t="s">
        <v>211</v>
      </c>
      <c r="B78" s="146" t="s">
        <v>56</v>
      </c>
      <c r="C78" s="161">
        <v>-2290</v>
      </c>
      <c r="D78" s="161">
        <v>-2290</v>
      </c>
      <c r="E78" s="161">
        <v>30529</v>
      </c>
    </row>
    <row r="79" spans="1:5">
      <c r="A79" s="146" t="s">
        <v>212</v>
      </c>
      <c r="B79" s="146" t="s">
        <v>57</v>
      </c>
      <c r="C79" s="161">
        <v>66435</v>
      </c>
      <c r="D79" s="161">
        <v>51540</v>
      </c>
      <c r="E79" s="161">
        <v>109334</v>
      </c>
    </row>
    <row r="80" spans="1:5">
      <c r="A80" s="141" t="s">
        <v>535</v>
      </c>
      <c r="B80" s="141" t="s">
        <v>58</v>
      </c>
      <c r="C80" s="167"/>
      <c r="D80" s="167">
        <v>0</v>
      </c>
      <c r="E80" s="167">
        <v>0</v>
      </c>
    </row>
    <row r="81" spans="1:5">
      <c r="A81" s="159" t="s">
        <v>536</v>
      </c>
      <c r="B81" s="159" t="s">
        <v>521</v>
      </c>
      <c r="C81" s="160">
        <v>6185</v>
      </c>
      <c r="D81" s="160">
        <v>6678</v>
      </c>
      <c r="E81" s="160">
        <v>6691</v>
      </c>
    </row>
    <row r="82" spans="1:5">
      <c r="A82" s="146" t="s">
        <v>216</v>
      </c>
      <c r="B82" s="146" t="s">
        <v>61</v>
      </c>
      <c r="C82" s="161">
        <v>5810</v>
      </c>
      <c r="D82" s="161">
        <v>6262</v>
      </c>
      <c r="E82" s="161">
        <v>163</v>
      </c>
    </row>
    <row r="83" spans="1:5">
      <c r="A83" s="146" t="s">
        <v>218</v>
      </c>
      <c r="B83" s="146" t="s">
        <v>63</v>
      </c>
      <c r="C83" s="161">
        <v>0</v>
      </c>
      <c r="D83" s="161">
        <v>0</v>
      </c>
      <c r="E83" s="161">
        <v>0</v>
      </c>
    </row>
    <row r="84" spans="1:5">
      <c r="A84" s="146" t="s">
        <v>219</v>
      </c>
      <c r="B84" s="146" t="s">
        <v>64</v>
      </c>
      <c r="C84" s="161">
        <v>185</v>
      </c>
      <c r="D84" s="161">
        <v>226</v>
      </c>
      <c r="E84" s="161">
        <v>6338</v>
      </c>
    </row>
    <row r="85" spans="1:5">
      <c r="A85" s="146" t="s">
        <v>220</v>
      </c>
      <c r="B85" s="146" t="s">
        <v>522</v>
      </c>
      <c r="C85" s="161">
        <v>190</v>
      </c>
      <c r="D85" s="161">
        <v>190</v>
      </c>
      <c r="E85" s="161">
        <v>190</v>
      </c>
    </row>
    <row r="86" spans="1:5">
      <c r="A86" s="159" t="s">
        <v>537</v>
      </c>
      <c r="B86" s="159" t="s">
        <v>523</v>
      </c>
      <c r="C86" s="160">
        <v>207228</v>
      </c>
      <c r="D86" s="160">
        <v>155847</v>
      </c>
      <c r="E86" s="160">
        <v>117283</v>
      </c>
    </row>
    <row r="87" spans="1:5">
      <c r="A87" s="146" t="s">
        <v>215</v>
      </c>
      <c r="B87" s="146" t="s">
        <v>60</v>
      </c>
      <c r="C87" s="161">
        <v>0</v>
      </c>
      <c r="D87" s="161">
        <v>0</v>
      </c>
      <c r="E87" s="161">
        <v>0</v>
      </c>
    </row>
    <row r="88" spans="1:5">
      <c r="A88" s="146" t="s">
        <v>216</v>
      </c>
      <c r="B88" s="146" t="s">
        <v>61</v>
      </c>
      <c r="C88" s="161">
        <v>4748</v>
      </c>
      <c r="D88" s="161">
        <v>5462</v>
      </c>
      <c r="E88" s="161">
        <v>246</v>
      </c>
    </row>
    <row r="89" spans="1:5">
      <c r="A89" s="146" t="s">
        <v>223</v>
      </c>
      <c r="B89" s="146" t="s">
        <v>68</v>
      </c>
      <c r="C89" s="161">
        <v>43916</v>
      </c>
      <c r="D89" s="161">
        <v>45812</v>
      </c>
      <c r="E89" s="161">
        <v>49914</v>
      </c>
    </row>
    <row r="90" spans="1:5">
      <c r="A90" s="146" t="s">
        <v>538</v>
      </c>
      <c r="B90" s="146" t="s">
        <v>69</v>
      </c>
      <c r="C90" s="161">
        <v>3301</v>
      </c>
      <c r="D90" s="161">
        <v>19</v>
      </c>
      <c r="E90" s="161">
        <v>0</v>
      </c>
    </row>
    <row r="91" spans="1:5">
      <c r="A91" s="146" t="s">
        <v>225</v>
      </c>
      <c r="B91" s="146" t="s">
        <v>524</v>
      </c>
      <c r="C91" s="161">
        <v>9033</v>
      </c>
      <c r="D91" s="161">
        <v>9222</v>
      </c>
      <c r="E91" s="161">
        <v>17785</v>
      </c>
    </row>
    <row r="92" spans="1:5">
      <c r="A92" s="146" t="s">
        <v>219</v>
      </c>
      <c r="B92" s="146" t="s">
        <v>64</v>
      </c>
      <c r="C92" s="161">
        <v>130693</v>
      </c>
      <c r="D92" s="161">
        <v>84545</v>
      </c>
      <c r="E92" s="161">
        <v>26172</v>
      </c>
    </row>
    <row r="93" spans="1:5">
      <c r="A93" s="146" t="s">
        <v>220</v>
      </c>
      <c r="B93" s="146" t="s">
        <v>522</v>
      </c>
      <c r="C93" s="161">
        <v>2</v>
      </c>
      <c r="D93" s="161">
        <v>2</v>
      </c>
      <c r="E93" s="161">
        <v>2</v>
      </c>
    </row>
    <row r="94" spans="1:5">
      <c r="A94" s="146" t="s">
        <v>539</v>
      </c>
      <c r="B94" s="146" t="s">
        <v>66</v>
      </c>
      <c r="C94" s="161">
        <v>15535</v>
      </c>
      <c r="D94" s="161">
        <v>10785</v>
      </c>
      <c r="E94" s="161">
        <v>23164</v>
      </c>
    </row>
    <row r="95" spans="1:5">
      <c r="A95" s="159" t="s">
        <v>540</v>
      </c>
      <c r="B95" s="159" t="s">
        <v>525</v>
      </c>
      <c r="C95" s="160">
        <v>1208056</v>
      </c>
      <c r="D95" s="160">
        <v>1137715</v>
      </c>
      <c r="E95" s="160">
        <v>1126838</v>
      </c>
    </row>
    <row r="96" spans="1:5">
      <c r="A96" s="158" t="s">
        <v>541</v>
      </c>
    </row>
    <row r="98" spans="1:6" ht="24">
      <c r="A98" s="133" t="s">
        <v>721</v>
      </c>
      <c r="B98" s="133" t="s">
        <v>436</v>
      </c>
    </row>
    <row r="99" spans="1:6" ht="20.399999999999999">
      <c r="A99" s="140" t="s">
        <v>280</v>
      </c>
      <c r="B99" s="140" t="s">
        <v>119</v>
      </c>
      <c r="C99" s="95" t="s">
        <v>733</v>
      </c>
      <c r="D99" s="95" t="s">
        <v>734</v>
      </c>
      <c r="E99" s="95" t="s">
        <v>741</v>
      </c>
      <c r="F99" s="95" t="s">
        <v>742</v>
      </c>
    </row>
    <row r="100" spans="1:6">
      <c r="A100" s="135" t="s">
        <v>542</v>
      </c>
      <c r="B100" s="135" t="s">
        <v>74</v>
      </c>
      <c r="C100" s="5"/>
      <c r="D100" s="5"/>
      <c r="E100" s="5"/>
      <c r="F100" s="5"/>
    </row>
    <row r="101" spans="1:6">
      <c r="A101" s="136" t="s">
        <v>543</v>
      </c>
      <c r="B101" s="136" t="s">
        <v>738</v>
      </c>
      <c r="C101" s="5">
        <v>14895</v>
      </c>
      <c r="D101" s="5">
        <v>66435</v>
      </c>
      <c r="E101" s="5">
        <v>15487</v>
      </c>
      <c r="F101" s="5">
        <v>67917</v>
      </c>
    </row>
    <row r="102" spans="1:6">
      <c r="A102" s="136" t="s">
        <v>233</v>
      </c>
      <c r="B102" s="136" t="s">
        <v>75</v>
      </c>
      <c r="C102" s="5">
        <v>98067</v>
      </c>
      <c r="D102" s="5">
        <v>94365</v>
      </c>
      <c r="E102" s="5">
        <v>11180</v>
      </c>
      <c r="F102" s="5">
        <v>-11589</v>
      </c>
    </row>
    <row r="103" spans="1:6">
      <c r="A103" s="169" t="s">
        <v>746</v>
      </c>
      <c r="B103" s="169" t="s">
        <v>745</v>
      </c>
      <c r="C103" s="168">
        <v>2192</v>
      </c>
      <c r="D103" s="168">
        <v>6156</v>
      </c>
      <c r="E103" s="168">
        <v>1114</v>
      </c>
      <c r="F103" s="168">
        <v>3464</v>
      </c>
    </row>
    <row r="104" spans="1:6">
      <c r="A104" s="169" t="s">
        <v>677</v>
      </c>
      <c r="B104" s="169" t="s">
        <v>684</v>
      </c>
      <c r="C104" s="168">
        <v>5892</v>
      </c>
      <c r="D104" s="168">
        <v>19083</v>
      </c>
      <c r="E104" s="168">
        <v>0</v>
      </c>
      <c r="F104" s="168">
        <v>0</v>
      </c>
    </row>
    <row r="105" spans="1:6">
      <c r="A105" s="170" t="s">
        <v>546</v>
      </c>
      <c r="B105" s="170" t="s">
        <v>78</v>
      </c>
      <c r="C105" s="168">
        <v>-2078</v>
      </c>
      <c r="D105" s="168">
        <v>-6947</v>
      </c>
      <c r="E105" s="168">
        <v>-1549</v>
      </c>
      <c r="F105" s="168">
        <v>-7319</v>
      </c>
    </row>
    <row r="106" spans="1:6">
      <c r="A106" s="169" t="s">
        <v>547</v>
      </c>
      <c r="B106" s="169" t="s">
        <v>564</v>
      </c>
      <c r="C106" s="168">
        <v>-415</v>
      </c>
      <c r="D106" s="168">
        <v>-1236</v>
      </c>
      <c r="E106" s="168">
        <v>23</v>
      </c>
      <c r="F106" s="168">
        <v>322</v>
      </c>
    </row>
    <row r="107" spans="1:6">
      <c r="A107" s="169" t="s">
        <v>237</v>
      </c>
      <c r="B107" s="169" t="s">
        <v>80</v>
      </c>
      <c r="C107" s="168">
        <v>3699</v>
      </c>
      <c r="D107" s="168">
        <v>-6412</v>
      </c>
      <c r="E107" s="168">
        <v>2068</v>
      </c>
      <c r="F107" s="168">
        <v>-34666</v>
      </c>
    </row>
    <row r="108" spans="1:6">
      <c r="A108" s="169" t="s">
        <v>238</v>
      </c>
      <c r="B108" s="169" t="s">
        <v>81</v>
      </c>
      <c r="C108" s="168">
        <v>-9835</v>
      </c>
      <c r="D108" s="168">
        <v>-10664</v>
      </c>
      <c r="E108" s="168">
        <v>-97</v>
      </c>
      <c r="F108" s="168">
        <v>-26</v>
      </c>
    </row>
    <row r="109" spans="1:6">
      <c r="A109" s="169" t="s">
        <v>239</v>
      </c>
      <c r="B109" s="169" t="s">
        <v>82</v>
      </c>
      <c r="C109" s="168">
        <v>45399</v>
      </c>
      <c r="D109" s="168">
        <v>-26829</v>
      </c>
      <c r="E109" s="168">
        <v>11210</v>
      </c>
      <c r="F109" s="168">
        <v>20409</v>
      </c>
    </row>
    <row r="110" spans="1:6">
      <c r="A110" s="169" t="s">
        <v>240</v>
      </c>
      <c r="B110" s="169" t="s">
        <v>565</v>
      </c>
      <c r="C110" s="168">
        <v>-768</v>
      </c>
      <c r="D110" s="168">
        <v>-6377</v>
      </c>
      <c r="E110" s="168">
        <v>-7394</v>
      </c>
      <c r="F110" s="168">
        <v>-6884</v>
      </c>
    </row>
    <row r="111" spans="1:6">
      <c r="A111" s="169" t="s">
        <v>241</v>
      </c>
      <c r="B111" s="169" t="s">
        <v>566</v>
      </c>
      <c r="C111" s="168">
        <v>48861</v>
      </c>
      <c r="D111" s="168">
        <v>101421</v>
      </c>
      <c r="E111" s="168">
        <v>3077</v>
      </c>
      <c r="F111" s="168">
        <v>5833</v>
      </c>
    </row>
    <row r="112" spans="1:6">
      <c r="A112" s="169" t="s">
        <v>242</v>
      </c>
      <c r="B112" s="169" t="s">
        <v>84</v>
      </c>
      <c r="C112" s="168">
        <v>5120</v>
      </c>
      <c r="D112" s="168">
        <v>26170</v>
      </c>
      <c r="E112" s="168">
        <v>2728</v>
      </c>
      <c r="F112" s="168">
        <v>7278</v>
      </c>
    </row>
    <row r="113" spans="1:15">
      <c r="A113" s="136" t="s">
        <v>548</v>
      </c>
      <c r="B113" s="136" t="s">
        <v>85</v>
      </c>
      <c r="C113" s="5">
        <v>112962</v>
      </c>
      <c r="D113" s="5">
        <v>160800</v>
      </c>
      <c r="E113" s="5">
        <v>26667</v>
      </c>
      <c r="F113" s="5">
        <v>56328</v>
      </c>
    </row>
    <row r="114" spans="1:15">
      <c r="A114" s="169" t="s">
        <v>691</v>
      </c>
      <c r="B114" s="169" t="s">
        <v>747</v>
      </c>
      <c r="C114" s="168">
        <v>4264</v>
      </c>
      <c r="D114" s="168">
        <v>16965</v>
      </c>
      <c r="E114" s="168">
        <v>4661</v>
      </c>
      <c r="F114" s="168">
        <v>18826</v>
      </c>
    </row>
    <row r="115" spans="1:15">
      <c r="A115" s="169" t="s">
        <v>749</v>
      </c>
      <c r="B115" s="169" t="s">
        <v>748</v>
      </c>
      <c r="C115" s="168">
        <v>-5117</v>
      </c>
      <c r="D115" s="168">
        <v>-20215</v>
      </c>
      <c r="E115" s="168">
        <v>-3240</v>
      </c>
      <c r="F115" s="168">
        <v>-23078</v>
      </c>
    </row>
    <row r="116" spans="1:15">
      <c r="A116" s="135" t="s">
        <v>549</v>
      </c>
      <c r="B116" s="135" t="s">
        <v>569</v>
      </c>
      <c r="C116" s="5">
        <v>112109</v>
      </c>
      <c r="D116" s="5">
        <v>157550</v>
      </c>
      <c r="E116" s="5">
        <v>28088</v>
      </c>
      <c r="F116" s="5">
        <v>52076</v>
      </c>
    </row>
    <row r="117" spans="1:15">
      <c r="A117" s="135" t="s">
        <v>248</v>
      </c>
      <c r="B117" s="135" t="s">
        <v>88</v>
      </c>
      <c r="C117" s="5"/>
      <c r="D117" s="5"/>
      <c r="E117" s="5"/>
      <c r="F117" s="5"/>
    </row>
    <row r="118" spans="1:15">
      <c r="A118" s="136" t="s">
        <v>249</v>
      </c>
      <c r="B118" s="136" t="s">
        <v>89</v>
      </c>
      <c r="C118" s="5">
        <v>202281</v>
      </c>
      <c r="D118" s="5">
        <v>701026</v>
      </c>
      <c r="E118" s="5">
        <v>477141</v>
      </c>
      <c r="F118" s="5">
        <v>787391</v>
      </c>
    </row>
    <row r="119" spans="1:15">
      <c r="A119" s="169" t="s">
        <v>692</v>
      </c>
      <c r="B119" s="169" t="s">
        <v>487</v>
      </c>
      <c r="C119" s="168">
        <v>6</v>
      </c>
      <c r="D119" s="168">
        <v>136</v>
      </c>
      <c r="E119" s="168">
        <v>188</v>
      </c>
      <c r="F119" s="168">
        <v>228</v>
      </c>
    </row>
    <row r="120" spans="1:15">
      <c r="A120" s="169" t="s">
        <v>657</v>
      </c>
      <c r="B120" s="169" t="s">
        <v>654</v>
      </c>
      <c r="C120" s="168">
        <v>0</v>
      </c>
      <c r="D120" s="168">
        <v>0</v>
      </c>
      <c r="E120" s="168">
        <v>0</v>
      </c>
      <c r="F120" s="168">
        <v>26</v>
      </c>
    </row>
    <row r="121" spans="1:15">
      <c r="A121" s="170" t="s">
        <v>710</v>
      </c>
      <c r="B121" s="170" t="s">
        <v>705</v>
      </c>
      <c r="C121" s="168">
        <v>0</v>
      </c>
      <c r="D121" s="168">
        <v>1667</v>
      </c>
      <c r="E121" s="168">
        <v>0</v>
      </c>
      <c r="F121" s="168">
        <v>0</v>
      </c>
    </row>
    <row r="122" spans="1:15">
      <c r="A122" s="169" t="s">
        <v>252</v>
      </c>
      <c r="B122" s="169" t="s">
        <v>92</v>
      </c>
      <c r="C122" s="168">
        <v>0</v>
      </c>
      <c r="D122" s="168">
        <v>0</v>
      </c>
      <c r="E122" s="168">
        <v>0</v>
      </c>
      <c r="F122" s="168">
        <v>0</v>
      </c>
    </row>
    <row r="123" spans="1:15">
      <c r="A123" s="170" t="s">
        <v>693</v>
      </c>
      <c r="B123" s="170" t="s">
        <v>615</v>
      </c>
      <c r="C123" s="168">
        <v>200061</v>
      </c>
      <c r="D123" s="168">
        <v>691804</v>
      </c>
      <c r="E123" s="168">
        <v>475400</v>
      </c>
      <c r="F123" s="168">
        <v>779809</v>
      </c>
    </row>
    <row r="124" spans="1:15">
      <c r="A124" s="169" t="s">
        <v>552</v>
      </c>
      <c r="B124" s="169" t="s">
        <v>570</v>
      </c>
      <c r="C124" s="168">
        <v>2214</v>
      </c>
      <c r="D124" s="168">
        <v>7419</v>
      </c>
      <c r="E124" s="168">
        <v>1553</v>
      </c>
      <c r="F124" s="168">
        <v>7328</v>
      </c>
    </row>
    <row r="125" spans="1:15">
      <c r="A125" s="136" t="s">
        <v>255</v>
      </c>
      <c r="B125" s="136" t="s">
        <v>94</v>
      </c>
      <c r="C125" s="5">
        <v>256918</v>
      </c>
      <c r="D125" s="5">
        <v>731902</v>
      </c>
      <c r="E125" s="5">
        <v>589136</v>
      </c>
      <c r="F125" s="5">
        <v>857623</v>
      </c>
    </row>
    <row r="126" spans="1:15">
      <c r="A126" s="169" t="s">
        <v>553</v>
      </c>
      <c r="B126" s="169" t="s">
        <v>571</v>
      </c>
      <c r="C126" s="168">
        <v>4671</v>
      </c>
      <c r="D126" s="168">
        <v>10494</v>
      </c>
      <c r="E126" s="168">
        <v>2777</v>
      </c>
      <c r="F126" s="168">
        <v>12760</v>
      </c>
    </row>
    <row r="127" spans="1:15">
      <c r="A127" s="169" t="s">
        <v>528</v>
      </c>
      <c r="B127" s="169" t="s">
        <v>416</v>
      </c>
      <c r="C127" s="168">
        <v>43462</v>
      </c>
      <c r="D127" s="168">
        <v>103232</v>
      </c>
      <c r="E127" s="168">
        <v>26963</v>
      </c>
      <c r="F127" s="168">
        <v>74910</v>
      </c>
    </row>
    <row r="128" spans="1:15">
      <c r="A128" s="169" t="s">
        <v>658</v>
      </c>
      <c r="B128" s="169" t="s">
        <v>655</v>
      </c>
      <c r="C128" s="168">
        <v>0</v>
      </c>
      <c r="D128" s="168">
        <v>0</v>
      </c>
      <c r="E128" s="168">
        <v>0</v>
      </c>
      <c r="F128" s="168">
        <v>10550</v>
      </c>
      <c r="O128" s="139"/>
    </row>
    <row r="129" spans="1:18">
      <c r="A129" s="169" t="s">
        <v>711</v>
      </c>
      <c r="B129" s="169" t="s">
        <v>706</v>
      </c>
      <c r="C129" s="168">
        <v>147</v>
      </c>
      <c r="D129" s="168">
        <v>9201</v>
      </c>
      <c r="E129" s="168">
        <v>0</v>
      </c>
      <c r="F129" s="168">
        <v>0</v>
      </c>
      <c r="O129" s="139"/>
    </row>
    <row r="130" spans="1:18">
      <c r="A130" s="169" t="s">
        <v>694</v>
      </c>
      <c r="B130" s="169" t="s">
        <v>628</v>
      </c>
      <c r="C130" s="168">
        <v>1200</v>
      </c>
      <c r="D130" s="168">
        <v>3500</v>
      </c>
      <c r="E130" s="168">
        <v>2000</v>
      </c>
      <c r="F130" s="168">
        <v>2000</v>
      </c>
      <c r="O130" s="139"/>
    </row>
    <row r="131" spans="1:18">
      <c r="A131" s="169" t="s">
        <v>712</v>
      </c>
      <c r="B131" s="169" t="s">
        <v>713</v>
      </c>
      <c r="C131" s="168">
        <v>0</v>
      </c>
      <c r="D131" s="168">
        <v>0</v>
      </c>
      <c r="E131" s="168">
        <v>4000</v>
      </c>
      <c r="F131" s="168">
        <v>4727</v>
      </c>
      <c r="O131" s="139"/>
    </row>
    <row r="132" spans="1:18">
      <c r="A132" s="169" t="s">
        <v>695</v>
      </c>
      <c r="B132" s="169" t="s">
        <v>572</v>
      </c>
      <c r="C132" s="168">
        <v>207438</v>
      </c>
      <c r="D132" s="168">
        <v>605475</v>
      </c>
      <c r="E132" s="168">
        <v>553396</v>
      </c>
      <c r="F132" s="168">
        <v>752676</v>
      </c>
      <c r="O132" s="139"/>
    </row>
    <row r="133" spans="1:18">
      <c r="A133" s="135" t="s">
        <v>555</v>
      </c>
      <c r="B133" s="135" t="s">
        <v>573</v>
      </c>
      <c r="C133" s="5">
        <v>-54637</v>
      </c>
      <c r="D133" s="5">
        <v>-30876</v>
      </c>
      <c r="E133" s="5">
        <v>-111995</v>
      </c>
      <c r="F133" s="5">
        <v>-70232</v>
      </c>
    </row>
    <row r="134" spans="1:18">
      <c r="A134" s="135" t="s">
        <v>261</v>
      </c>
      <c r="B134" s="135" t="s">
        <v>580</v>
      </c>
      <c r="C134" s="5"/>
      <c r="D134" s="5"/>
      <c r="E134" s="5"/>
      <c r="F134" s="5"/>
      <c r="R134" s="139"/>
    </row>
    <row r="135" spans="1:18">
      <c r="A135" s="136" t="s">
        <v>249</v>
      </c>
      <c r="B135" s="136" t="s">
        <v>89</v>
      </c>
      <c r="C135" s="5">
        <v>8</v>
      </c>
      <c r="D135" s="5">
        <v>21</v>
      </c>
      <c r="E135" s="5">
        <v>0</v>
      </c>
      <c r="F135" s="5">
        <v>0</v>
      </c>
      <c r="R135" s="139"/>
    </row>
    <row r="136" spans="1:18">
      <c r="A136" s="170" t="s">
        <v>556</v>
      </c>
      <c r="B136" s="170" t="s">
        <v>574</v>
      </c>
      <c r="C136" s="168">
        <v>0</v>
      </c>
      <c r="D136" s="168">
        <v>0</v>
      </c>
      <c r="E136" s="168">
        <v>0</v>
      </c>
      <c r="F136" s="168">
        <v>0</v>
      </c>
      <c r="R136" s="139"/>
    </row>
    <row r="137" spans="1:18">
      <c r="A137" s="169" t="s">
        <v>215</v>
      </c>
      <c r="B137" s="169" t="s">
        <v>60</v>
      </c>
      <c r="C137" s="168">
        <v>0</v>
      </c>
      <c r="D137" s="168">
        <v>0</v>
      </c>
      <c r="E137" s="168">
        <v>0</v>
      </c>
      <c r="F137" s="168">
        <v>0</v>
      </c>
      <c r="R137" s="139"/>
    </row>
    <row r="138" spans="1:18">
      <c r="A138" s="170" t="s">
        <v>714</v>
      </c>
      <c r="B138" s="170" t="s">
        <v>707</v>
      </c>
      <c r="C138" s="168">
        <v>7</v>
      </c>
      <c r="D138" s="168">
        <v>19</v>
      </c>
      <c r="E138" s="168">
        <v>0</v>
      </c>
      <c r="F138" s="168">
        <v>0</v>
      </c>
    </row>
    <row r="139" spans="1:18">
      <c r="A139" s="170" t="s">
        <v>659</v>
      </c>
      <c r="B139" s="170" t="s">
        <v>111</v>
      </c>
      <c r="C139" s="168">
        <v>1</v>
      </c>
      <c r="D139" s="168">
        <v>2</v>
      </c>
      <c r="E139" s="168">
        <v>0</v>
      </c>
      <c r="F139" s="168">
        <v>0</v>
      </c>
    </row>
    <row r="140" spans="1:18">
      <c r="A140" s="136" t="s">
        <v>255</v>
      </c>
      <c r="B140" s="136" t="s">
        <v>94</v>
      </c>
      <c r="C140" s="5">
        <v>1738</v>
      </c>
      <c r="D140" s="5">
        <v>106107</v>
      </c>
      <c r="E140" s="5">
        <v>408</v>
      </c>
      <c r="F140" s="5">
        <v>649</v>
      </c>
    </row>
    <row r="141" spans="1:18">
      <c r="A141" s="169" t="s">
        <v>629</v>
      </c>
      <c r="B141" s="169" t="s">
        <v>628</v>
      </c>
      <c r="C141" s="168">
        <v>0</v>
      </c>
      <c r="D141" s="168">
        <v>0</v>
      </c>
      <c r="E141" s="168">
        <v>0</v>
      </c>
      <c r="F141" s="168">
        <v>0</v>
      </c>
      <c r="N141" s="139"/>
    </row>
    <row r="142" spans="1:18">
      <c r="A142" s="169" t="s">
        <v>696</v>
      </c>
      <c r="B142" s="169" t="s">
        <v>105</v>
      </c>
      <c r="C142" s="168">
        <v>0</v>
      </c>
      <c r="D142" s="168">
        <v>100926</v>
      </c>
      <c r="E142" s="168">
        <v>0</v>
      </c>
      <c r="F142" s="168">
        <v>0</v>
      </c>
      <c r="N142" s="139"/>
    </row>
    <row r="143" spans="1:18">
      <c r="A143" s="169" t="s">
        <v>715</v>
      </c>
      <c r="B143" s="169" t="s">
        <v>708</v>
      </c>
      <c r="C143" s="168">
        <v>1602</v>
      </c>
      <c r="D143" s="168">
        <v>4715</v>
      </c>
      <c r="E143" s="168">
        <v>404</v>
      </c>
      <c r="F143" s="168">
        <v>640</v>
      </c>
    </row>
    <row r="144" spans="1:18">
      <c r="A144" s="169" t="s">
        <v>659</v>
      </c>
      <c r="B144" s="169" t="s">
        <v>111</v>
      </c>
      <c r="C144" s="168">
        <v>136</v>
      </c>
      <c r="D144" s="168">
        <v>466</v>
      </c>
      <c r="E144" s="168">
        <v>4</v>
      </c>
      <c r="F144" s="168">
        <v>9</v>
      </c>
    </row>
    <row r="145" spans="1:21">
      <c r="A145" s="135" t="s">
        <v>558</v>
      </c>
      <c r="B145" s="135" t="s">
        <v>575</v>
      </c>
      <c r="C145" s="5">
        <v>-1730</v>
      </c>
      <c r="D145" s="5">
        <v>-106086</v>
      </c>
      <c r="E145" s="5">
        <v>-408</v>
      </c>
      <c r="F145" s="5">
        <v>-649</v>
      </c>
    </row>
    <row r="146" spans="1:21">
      <c r="A146" s="135" t="s">
        <v>559</v>
      </c>
      <c r="B146" s="135" t="s">
        <v>576</v>
      </c>
      <c r="C146" s="5">
        <v>55742</v>
      </c>
      <c r="D146" s="5">
        <v>20588</v>
      </c>
      <c r="E146" s="5">
        <v>-84315</v>
      </c>
      <c r="F146" s="5">
        <v>-18805</v>
      </c>
    </row>
    <row r="147" spans="1:21">
      <c r="A147" s="135" t="s">
        <v>560</v>
      </c>
      <c r="B147" s="135" t="s">
        <v>577</v>
      </c>
      <c r="C147" s="5">
        <v>55742</v>
      </c>
      <c r="D147" s="5">
        <v>20588</v>
      </c>
      <c r="E147" s="5">
        <v>-84315</v>
      </c>
      <c r="F147" s="5">
        <v>-18805</v>
      </c>
    </row>
    <row r="148" spans="1:21">
      <c r="A148" s="135" t="s">
        <v>561</v>
      </c>
      <c r="B148" s="135" t="s">
        <v>578</v>
      </c>
      <c r="C148" s="5">
        <v>69224</v>
      </c>
      <c r="D148" s="5">
        <v>104378</v>
      </c>
      <c r="E148" s="5">
        <v>132497</v>
      </c>
      <c r="F148" s="5">
        <v>66987</v>
      </c>
    </row>
    <row r="149" spans="1:21">
      <c r="A149" s="135" t="s">
        <v>562</v>
      </c>
      <c r="B149" s="135" t="s">
        <v>579</v>
      </c>
      <c r="C149" s="5">
        <v>124966</v>
      </c>
      <c r="D149" s="5">
        <v>124966</v>
      </c>
      <c r="E149" s="5">
        <v>48182</v>
      </c>
      <c r="F149" s="5">
        <v>48182</v>
      </c>
    </row>
    <row r="150" spans="1:21">
      <c r="A150" s="158" t="s">
        <v>541</v>
      </c>
      <c r="B150" s="149"/>
      <c r="C150" s="150"/>
      <c r="D150" s="150"/>
    </row>
    <row r="151" spans="1:21">
      <c r="A151" s="158"/>
      <c r="B151" s="149"/>
      <c r="C151" s="150"/>
      <c r="D151" s="150"/>
    </row>
    <row r="152" spans="1:21" ht="24">
      <c r="A152" s="133" t="s">
        <v>722</v>
      </c>
      <c r="B152" s="134" t="s">
        <v>604</v>
      </c>
      <c r="C152" s="312" t="s">
        <v>733</v>
      </c>
      <c r="D152" s="313"/>
      <c r="E152" s="313"/>
      <c r="F152" s="314"/>
      <c r="H152" s="312" t="s">
        <v>734</v>
      </c>
      <c r="I152" s="313"/>
      <c r="J152" s="313"/>
      <c r="K152" s="314"/>
      <c r="M152" s="312" t="s">
        <v>663</v>
      </c>
      <c r="N152" s="313"/>
      <c r="O152" s="313"/>
      <c r="P152" s="314"/>
      <c r="R152" s="312" t="s">
        <v>662</v>
      </c>
      <c r="S152" s="313"/>
      <c r="T152" s="313"/>
      <c r="U152" s="314"/>
    </row>
    <row r="153" spans="1:21" ht="48">
      <c r="A153" s="315" t="s">
        <v>403</v>
      </c>
      <c r="B153" s="329" t="s">
        <v>118</v>
      </c>
      <c r="C153" s="321" t="s">
        <v>413</v>
      </c>
      <c r="D153" s="321" t="s">
        <v>414</v>
      </c>
      <c r="E153" s="137" t="s">
        <v>120</v>
      </c>
      <c r="F153" s="137" t="s">
        <v>121</v>
      </c>
      <c r="H153" s="321" t="s">
        <v>413</v>
      </c>
      <c r="I153" s="321" t="s">
        <v>414</v>
      </c>
      <c r="J153" s="137" t="s">
        <v>120</v>
      </c>
      <c r="K153" s="137" t="s">
        <v>121</v>
      </c>
      <c r="M153" s="321" t="s">
        <v>413</v>
      </c>
      <c r="N153" s="321" t="s">
        <v>414</v>
      </c>
      <c r="O153" s="137" t="s">
        <v>120</v>
      </c>
      <c r="P153" s="137" t="s">
        <v>121</v>
      </c>
      <c r="R153" s="321" t="s">
        <v>413</v>
      </c>
      <c r="S153" s="321" t="s">
        <v>414</v>
      </c>
      <c r="T153" s="137" t="s">
        <v>120</v>
      </c>
      <c r="U153" s="137" t="s">
        <v>121</v>
      </c>
    </row>
    <row r="154" spans="1:21" ht="60">
      <c r="A154" s="315"/>
      <c r="B154" s="329"/>
      <c r="C154" s="322"/>
      <c r="D154" s="322"/>
      <c r="E154" s="137" t="s">
        <v>586</v>
      </c>
      <c r="F154" s="137" t="s">
        <v>285</v>
      </c>
      <c r="H154" s="322"/>
      <c r="I154" s="322"/>
      <c r="J154" s="137" t="s">
        <v>586</v>
      </c>
      <c r="K154" s="137" t="s">
        <v>285</v>
      </c>
      <c r="M154" s="322"/>
      <c r="N154" s="322"/>
      <c r="O154" s="137" t="s">
        <v>586</v>
      </c>
      <c r="P154" s="137" t="s">
        <v>285</v>
      </c>
      <c r="R154" s="322"/>
      <c r="S154" s="322"/>
      <c r="T154" s="137" t="s">
        <v>586</v>
      </c>
      <c r="U154" s="137" t="s">
        <v>285</v>
      </c>
    </row>
    <row r="155" spans="1:21">
      <c r="A155" s="172" t="s">
        <v>151</v>
      </c>
      <c r="B155" s="135" t="s">
        <v>0</v>
      </c>
      <c r="C155" s="174">
        <v>63239</v>
      </c>
      <c r="D155" s="174">
        <v>31542</v>
      </c>
      <c r="E155" s="174">
        <v>-1910</v>
      </c>
      <c r="F155" s="174">
        <v>92871</v>
      </c>
      <c r="H155" s="174">
        <v>202644</v>
      </c>
      <c r="I155" s="174">
        <v>112651</v>
      </c>
      <c r="J155" s="174">
        <v>-7337</v>
      </c>
      <c r="K155" s="174">
        <v>307958</v>
      </c>
      <c r="L155" s="139"/>
      <c r="M155" s="174">
        <v>40914</v>
      </c>
      <c r="N155" s="174">
        <v>28109</v>
      </c>
      <c r="O155" s="174">
        <v>-1856</v>
      </c>
      <c r="P155" s="174">
        <v>67167</v>
      </c>
      <c r="R155" s="174">
        <v>149425</v>
      </c>
      <c r="S155" s="174">
        <v>92685</v>
      </c>
      <c r="T155" s="174">
        <v>-6509</v>
      </c>
      <c r="U155" s="174">
        <v>235601</v>
      </c>
    </row>
    <row r="156" spans="1:21">
      <c r="A156" s="175" t="s">
        <v>152</v>
      </c>
      <c r="B156" s="143" t="s">
        <v>1</v>
      </c>
      <c r="C156" s="161">
        <v>45731</v>
      </c>
      <c r="D156" s="161">
        <v>958</v>
      </c>
      <c r="E156" s="161">
        <v>458</v>
      </c>
      <c r="F156" s="161">
        <v>47147</v>
      </c>
      <c r="H156" s="144">
        <v>150191</v>
      </c>
      <c r="I156" s="144">
        <v>4691</v>
      </c>
      <c r="J156" s="144">
        <v>2040</v>
      </c>
      <c r="K156" s="161">
        <v>156922</v>
      </c>
      <c r="L156" s="139"/>
      <c r="M156" s="144">
        <v>39529</v>
      </c>
      <c r="N156" s="144">
        <v>715</v>
      </c>
      <c r="O156" s="144">
        <v>431</v>
      </c>
      <c r="P156" s="161">
        <v>40675</v>
      </c>
      <c r="R156" s="144">
        <v>144210</v>
      </c>
      <c r="S156" s="144">
        <v>3622</v>
      </c>
      <c r="T156" s="144">
        <v>1615</v>
      </c>
      <c r="U156" s="161">
        <v>149447</v>
      </c>
    </row>
    <row r="157" spans="1:21">
      <c r="A157" s="175" t="s">
        <v>153</v>
      </c>
      <c r="B157" s="143" t="s">
        <v>2</v>
      </c>
      <c r="C157" s="161">
        <v>3258</v>
      </c>
      <c r="D157" s="161">
        <v>4</v>
      </c>
      <c r="E157" s="161">
        <v>-881</v>
      </c>
      <c r="F157" s="161">
        <v>2381</v>
      </c>
      <c r="H157" s="144">
        <v>36944</v>
      </c>
      <c r="I157" s="144">
        <v>5</v>
      </c>
      <c r="J157" s="144">
        <v>-2711</v>
      </c>
      <c r="K157" s="161">
        <v>34238</v>
      </c>
      <c r="L157" s="139"/>
      <c r="M157" s="144">
        <v>1017</v>
      </c>
      <c r="N157" s="144">
        <v>6</v>
      </c>
      <c r="O157" s="144">
        <v>-986</v>
      </c>
      <c r="P157" s="161">
        <v>37</v>
      </c>
      <c r="R157" s="144">
        <v>3257</v>
      </c>
      <c r="S157" s="144">
        <v>10</v>
      </c>
      <c r="T157" s="144">
        <v>-3205</v>
      </c>
      <c r="U157" s="161">
        <v>62</v>
      </c>
    </row>
    <row r="158" spans="1:21">
      <c r="A158" s="175" t="s">
        <v>154</v>
      </c>
      <c r="B158" s="143" t="s">
        <v>492</v>
      </c>
      <c r="C158" s="161">
        <v>14250</v>
      </c>
      <c r="D158" s="161">
        <v>30580</v>
      </c>
      <c r="E158" s="161">
        <v>-1487</v>
      </c>
      <c r="F158" s="161">
        <v>43343</v>
      </c>
      <c r="H158" s="144">
        <v>15509</v>
      </c>
      <c r="I158" s="144">
        <v>107955</v>
      </c>
      <c r="J158" s="144">
        <v>-6666</v>
      </c>
      <c r="K158" s="161">
        <v>116798</v>
      </c>
      <c r="L158" s="139"/>
      <c r="M158" s="144">
        <v>368</v>
      </c>
      <c r="N158" s="144">
        <v>27388</v>
      </c>
      <c r="O158" s="144">
        <v>-1301</v>
      </c>
      <c r="P158" s="161">
        <v>26455</v>
      </c>
      <c r="R158" s="144">
        <v>1958</v>
      </c>
      <c r="S158" s="144">
        <v>89053</v>
      </c>
      <c r="T158" s="144">
        <v>-4919</v>
      </c>
      <c r="U158" s="161">
        <v>86092</v>
      </c>
    </row>
    <row r="159" spans="1:21">
      <c r="A159" s="172" t="s">
        <v>155</v>
      </c>
      <c r="B159" s="135" t="s">
        <v>630</v>
      </c>
      <c r="C159" s="174">
        <v>16879</v>
      </c>
      <c r="D159" s="174">
        <v>22636</v>
      </c>
      <c r="E159" s="174">
        <v>-1635</v>
      </c>
      <c r="F159" s="174">
        <v>37880</v>
      </c>
      <c r="H159" s="174">
        <v>30872</v>
      </c>
      <c r="I159" s="174">
        <v>80049</v>
      </c>
      <c r="J159" s="174">
        <v>-6417</v>
      </c>
      <c r="K159" s="174">
        <v>104504</v>
      </c>
      <c r="L159" s="139"/>
      <c r="M159" s="174">
        <v>1385</v>
      </c>
      <c r="N159" s="174">
        <v>19348</v>
      </c>
      <c r="O159" s="174">
        <v>-1212</v>
      </c>
      <c r="P159" s="174">
        <v>19521</v>
      </c>
      <c r="R159" s="174">
        <v>3655</v>
      </c>
      <c r="S159" s="174">
        <v>64050</v>
      </c>
      <c r="T159" s="174">
        <v>-4355</v>
      </c>
      <c r="U159" s="174">
        <v>63350</v>
      </c>
    </row>
    <row r="160" spans="1:21">
      <c r="A160" s="175" t="s">
        <v>156</v>
      </c>
      <c r="B160" s="143" t="s">
        <v>494</v>
      </c>
      <c r="C160" s="161">
        <v>5520</v>
      </c>
      <c r="D160" s="161">
        <v>1447</v>
      </c>
      <c r="E160" s="161">
        <v>-605</v>
      </c>
      <c r="F160" s="161">
        <v>6362</v>
      </c>
      <c r="H160" s="144">
        <v>18531</v>
      </c>
      <c r="I160" s="144">
        <v>4683</v>
      </c>
      <c r="J160" s="144">
        <v>-1791</v>
      </c>
      <c r="K160" s="161">
        <v>21423</v>
      </c>
      <c r="M160" s="144">
        <v>1042</v>
      </c>
      <c r="N160" s="144">
        <v>0</v>
      </c>
      <c r="O160" s="144">
        <v>-342</v>
      </c>
      <c r="P160" s="161">
        <v>700</v>
      </c>
      <c r="R160" s="144">
        <v>1842</v>
      </c>
      <c r="S160" s="144">
        <v>0</v>
      </c>
      <c r="T160" s="144">
        <v>-1051</v>
      </c>
      <c r="U160" s="161">
        <v>791</v>
      </c>
    </row>
    <row r="161" spans="1:25">
      <c r="A161" s="175" t="s">
        <v>687</v>
      </c>
      <c r="B161" s="143" t="s">
        <v>495</v>
      </c>
      <c r="C161" s="161">
        <v>11359</v>
      </c>
      <c r="D161" s="161">
        <v>21189</v>
      </c>
      <c r="E161" s="161">
        <v>-1030</v>
      </c>
      <c r="F161" s="161">
        <v>31518</v>
      </c>
      <c r="H161" s="144">
        <v>12341</v>
      </c>
      <c r="I161" s="144">
        <v>75366</v>
      </c>
      <c r="J161" s="144">
        <v>-4626</v>
      </c>
      <c r="K161" s="161">
        <v>83081</v>
      </c>
      <c r="M161" s="144">
        <v>343</v>
      </c>
      <c r="N161" s="144">
        <v>19348</v>
      </c>
      <c r="O161" s="144">
        <v>-870</v>
      </c>
      <c r="P161" s="161">
        <v>18821</v>
      </c>
      <c r="R161" s="144">
        <v>1813</v>
      </c>
      <c r="S161" s="144">
        <v>64050</v>
      </c>
      <c r="T161" s="144">
        <v>-3304</v>
      </c>
      <c r="U161" s="161">
        <v>62559</v>
      </c>
    </row>
    <row r="162" spans="1:25">
      <c r="A162" s="176" t="s">
        <v>158</v>
      </c>
      <c r="B162" s="177" t="s">
        <v>735</v>
      </c>
      <c r="C162" s="174">
        <v>46360</v>
      </c>
      <c r="D162" s="174">
        <v>8906</v>
      </c>
      <c r="E162" s="174">
        <v>-275</v>
      </c>
      <c r="F162" s="174">
        <v>54991</v>
      </c>
      <c r="H162" s="174">
        <v>171772</v>
      </c>
      <c r="I162" s="174">
        <v>32602</v>
      </c>
      <c r="J162" s="174">
        <v>-920</v>
      </c>
      <c r="K162" s="174">
        <v>203454</v>
      </c>
      <c r="M162" s="174">
        <v>39529</v>
      </c>
      <c r="N162" s="174">
        <v>8761</v>
      </c>
      <c r="O162" s="174">
        <v>-644</v>
      </c>
      <c r="P162" s="174">
        <v>47646</v>
      </c>
      <c r="R162" s="174">
        <v>145770</v>
      </c>
      <c r="S162" s="174">
        <v>28635</v>
      </c>
      <c r="T162" s="174">
        <v>-2154</v>
      </c>
      <c r="U162" s="174">
        <v>172251</v>
      </c>
    </row>
    <row r="163" spans="1:25">
      <c r="A163" s="173" t="s">
        <v>160</v>
      </c>
      <c r="B163" s="146" t="s">
        <v>9</v>
      </c>
      <c r="C163" s="161">
        <v>18199</v>
      </c>
      <c r="D163" s="161">
        <v>9387</v>
      </c>
      <c r="E163" s="161">
        <v>-252</v>
      </c>
      <c r="F163" s="161">
        <v>27334</v>
      </c>
      <c r="G163" s="196"/>
      <c r="H163" s="144">
        <v>54342</v>
      </c>
      <c r="I163" s="144">
        <v>28997</v>
      </c>
      <c r="J163" s="144">
        <v>-801</v>
      </c>
      <c r="K163" s="161">
        <v>82538</v>
      </c>
      <c r="M163" s="144">
        <v>12570</v>
      </c>
      <c r="N163" s="144">
        <v>8276</v>
      </c>
      <c r="O163" s="144">
        <v>-611</v>
      </c>
      <c r="P163" s="161">
        <v>20235</v>
      </c>
      <c r="R163" s="144">
        <v>43440</v>
      </c>
      <c r="S163" s="144">
        <v>25426</v>
      </c>
      <c r="T163" s="144">
        <v>-1982</v>
      </c>
      <c r="U163" s="161">
        <v>66884</v>
      </c>
    </row>
    <row r="164" spans="1:25">
      <c r="A164" s="173" t="s">
        <v>161</v>
      </c>
      <c r="B164" s="146" t="s">
        <v>10</v>
      </c>
      <c r="C164" s="161">
        <v>10018</v>
      </c>
      <c r="D164" s="161">
        <v>1722</v>
      </c>
      <c r="E164" s="161">
        <v>-42</v>
      </c>
      <c r="F164" s="161">
        <v>11698</v>
      </c>
      <c r="G164" s="196"/>
      <c r="H164" s="144">
        <v>41241</v>
      </c>
      <c r="I164" s="144">
        <v>4944</v>
      </c>
      <c r="J164" s="144">
        <v>-138</v>
      </c>
      <c r="K164" s="161">
        <v>46047</v>
      </c>
      <c r="M164" s="144">
        <v>7366</v>
      </c>
      <c r="N164" s="144">
        <v>1395</v>
      </c>
      <c r="O164" s="144">
        <v>-32</v>
      </c>
      <c r="P164" s="161">
        <v>8729</v>
      </c>
      <c r="R164" s="144">
        <v>21077</v>
      </c>
      <c r="S164" s="144">
        <v>4368</v>
      </c>
      <c r="T164" s="144">
        <v>-169</v>
      </c>
      <c r="U164" s="161">
        <v>25276</v>
      </c>
    </row>
    <row r="165" spans="1:25">
      <c r="A165" s="173" t="s">
        <v>159</v>
      </c>
      <c r="B165" s="146" t="s">
        <v>8</v>
      </c>
      <c r="C165" s="161">
        <v>4348</v>
      </c>
      <c r="D165" s="161">
        <v>554</v>
      </c>
      <c r="E165" s="161">
        <v>-481</v>
      </c>
      <c r="F165" s="161">
        <v>4421</v>
      </c>
      <c r="G165" s="196"/>
      <c r="H165" s="144">
        <v>6553</v>
      </c>
      <c r="I165" s="144">
        <v>694</v>
      </c>
      <c r="J165" s="144">
        <v>-935</v>
      </c>
      <c r="K165" s="161">
        <v>6312</v>
      </c>
      <c r="M165" s="144">
        <v>571</v>
      </c>
      <c r="N165" s="144">
        <v>126</v>
      </c>
      <c r="O165" s="144">
        <v>-393</v>
      </c>
      <c r="P165" s="161">
        <v>304</v>
      </c>
      <c r="R165" s="144">
        <v>1558</v>
      </c>
      <c r="S165" s="144">
        <v>348</v>
      </c>
      <c r="T165" s="144">
        <v>-994</v>
      </c>
      <c r="U165" s="161">
        <v>912</v>
      </c>
    </row>
    <row r="166" spans="1:25">
      <c r="A166" s="173" t="s">
        <v>162</v>
      </c>
      <c r="B166" s="146" t="s">
        <v>11</v>
      </c>
      <c r="C166" s="161">
        <v>3923</v>
      </c>
      <c r="D166" s="161">
        <v>85</v>
      </c>
      <c r="E166" s="161">
        <v>-450</v>
      </c>
      <c r="F166" s="161">
        <v>3558</v>
      </c>
      <c r="H166" s="144">
        <v>5199</v>
      </c>
      <c r="I166" s="144">
        <v>193</v>
      </c>
      <c r="J166" s="144">
        <v>-904</v>
      </c>
      <c r="K166" s="161">
        <v>4488</v>
      </c>
      <c r="M166" s="144">
        <v>983</v>
      </c>
      <c r="N166" s="144">
        <v>48</v>
      </c>
      <c r="O166" s="144">
        <v>-393</v>
      </c>
      <c r="P166" s="161">
        <v>638</v>
      </c>
      <c r="R166" s="144">
        <v>2031</v>
      </c>
      <c r="S166" s="144">
        <v>563</v>
      </c>
      <c r="T166" s="144">
        <v>-994</v>
      </c>
      <c r="U166" s="161">
        <v>1600</v>
      </c>
    </row>
    <row r="167" spans="1:25">
      <c r="A167" s="173" t="s">
        <v>688</v>
      </c>
      <c r="B167" s="146" t="s">
        <v>639</v>
      </c>
      <c r="C167" s="161">
        <v>1</v>
      </c>
      <c r="D167" s="161">
        <v>0</v>
      </c>
      <c r="E167" s="161">
        <v>0</v>
      </c>
      <c r="F167" s="161">
        <v>1</v>
      </c>
      <c r="H167" s="144">
        <v>4</v>
      </c>
      <c r="I167" s="144">
        <v>0</v>
      </c>
      <c r="J167" s="144">
        <v>0</v>
      </c>
      <c r="K167" s="161">
        <v>4</v>
      </c>
      <c r="M167" s="144">
        <v>-51</v>
      </c>
      <c r="N167" s="144">
        <v>-3</v>
      </c>
      <c r="O167" s="144">
        <v>0</v>
      </c>
      <c r="P167" s="161">
        <v>-54</v>
      </c>
      <c r="R167" s="144">
        <v>170</v>
      </c>
      <c r="S167" s="144">
        <v>9</v>
      </c>
      <c r="T167" s="144">
        <v>0</v>
      </c>
      <c r="U167" s="161">
        <v>179</v>
      </c>
    </row>
    <row r="168" spans="1:25">
      <c r="A168" s="176" t="s">
        <v>163</v>
      </c>
      <c r="B168" s="177" t="s">
        <v>736</v>
      </c>
      <c r="C168" s="174">
        <v>18569</v>
      </c>
      <c r="D168" s="174">
        <v>-1734</v>
      </c>
      <c r="E168" s="174">
        <v>-12</v>
      </c>
      <c r="F168" s="174">
        <v>16823</v>
      </c>
      <c r="H168" s="174">
        <v>77547</v>
      </c>
      <c r="I168" s="174">
        <v>-838</v>
      </c>
      <c r="J168" s="174">
        <v>-12</v>
      </c>
      <c r="K168" s="174">
        <v>76697</v>
      </c>
      <c r="M168" s="174">
        <v>19130</v>
      </c>
      <c r="N168" s="174">
        <v>-835</v>
      </c>
      <c r="O168" s="174">
        <v>-1</v>
      </c>
      <c r="P168" s="174">
        <v>18294</v>
      </c>
      <c r="R168" s="174">
        <v>80950</v>
      </c>
      <c r="S168" s="174">
        <v>-1365</v>
      </c>
      <c r="T168" s="174">
        <v>-3</v>
      </c>
      <c r="U168" s="174">
        <v>79582</v>
      </c>
    </row>
    <row r="169" spans="1:25">
      <c r="A169" s="173" t="s">
        <v>164</v>
      </c>
      <c r="B169" s="146" t="s">
        <v>13</v>
      </c>
      <c r="C169" s="161">
        <v>3086</v>
      </c>
      <c r="D169" s="161">
        <v>111</v>
      </c>
      <c r="E169" s="161">
        <v>-714</v>
      </c>
      <c r="F169" s="161">
        <v>2483</v>
      </c>
      <c r="H169" s="144">
        <v>7878</v>
      </c>
      <c r="I169" s="144">
        <v>405</v>
      </c>
      <c r="J169" s="144">
        <v>-868</v>
      </c>
      <c r="K169" s="161">
        <v>7415</v>
      </c>
      <c r="M169" s="144">
        <v>1525</v>
      </c>
      <c r="N169" s="144">
        <v>421</v>
      </c>
      <c r="O169" s="144">
        <v>0</v>
      </c>
      <c r="P169" s="161">
        <v>1946</v>
      </c>
      <c r="R169" s="144">
        <v>7295</v>
      </c>
      <c r="S169" s="144">
        <v>354</v>
      </c>
      <c r="T169" s="144">
        <v>-309</v>
      </c>
      <c r="U169" s="161">
        <v>7340</v>
      </c>
    </row>
    <row r="170" spans="1:25">
      <c r="A170" s="173" t="s">
        <v>165</v>
      </c>
      <c r="B170" s="146" t="s">
        <v>14</v>
      </c>
      <c r="C170" s="161">
        <v>188</v>
      </c>
      <c r="D170" s="161">
        <v>673</v>
      </c>
      <c r="E170" s="161">
        <v>-714</v>
      </c>
      <c r="F170" s="161">
        <v>147</v>
      </c>
      <c r="H170" s="144">
        <v>463</v>
      </c>
      <c r="I170" s="144">
        <v>1117</v>
      </c>
      <c r="J170" s="144">
        <v>-868</v>
      </c>
      <c r="K170" s="161">
        <v>712</v>
      </c>
      <c r="M170" s="144">
        <v>73</v>
      </c>
      <c r="N170" s="144">
        <v>19</v>
      </c>
      <c r="O170" s="144">
        <v>0</v>
      </c>
      <c r="P170" s="161">
        <v>92</v>
      </c>
      <c r="R170" s="144">
        <v>100</v>
      </c>
      <c r="S170" s="144">
        <v>388</v>
      </c>
      <c r="T170" s="144">
        <v>-309</v>
      </c>
      <c r="U170" s="161">
        <v>179</v>
      </c>
    </row>
    <row r="171" spans="1:25">
      <c r="A171" s="176" t="s">
        <v>503</v>
      </c>
      <c r="B171" s="177" t="s">
        <v>737</v>
      </c>
      <c r="C171" s="174">
        <v>21467</v>
      </c>
      <c r="D171" s="174">
        <v>-2296</v>
      </c>
      <c r="E171" s="174">
        <v>-12</v>
      </c>
      <c r="F171" s="174">
        <v>19159</v>
      </c>
      <c r="H171" s="174">
        <v>84962</v>
      </c>
      <c r="I171" s="174">
        <v>-1550</v>
      </c>
      <c r="J171" s="174">
        <v>-12</v>
      </c>
      <c r="K171" s="174">
        <v>83400</v>
      </c>
      <c r="L171" s="139"/>
      <c r="M171" s="174">
        <v>20582</v>
      </c>
      <c r="N171" s="174">
        <v>-433</v>
      </c>
      <c r="O171" s="174">
        <v>-1</v>
      </c>
      <c r="P171" s="174">
        <v>20148</v>
      </c>
      <c r="R171" s="174">
        <v>88145</v>
      </c>
      <c r="S171" s="174">
        <v>-1399</v>
      </c>
      <c r="T171" s="174">
        <v>-3</v>
      </c>
      <c r="U171" s="174">
        <v>86743</v>
      </c>
    </row>
    <row r="172" spans="1:25">
      <c r="A172" s="173" t="s">
        <v>168</v>
      </c>
      <c r="B172" s="146" t="s">
        <v>17</v>
      </c>
      <c r="C172" s="161">
        <v>4655</v>
      </c>
      <c r="D172" s="161">
        <v>-391</v>
      </c>
      <c r="E172" s="161">
        <v>0</v>
      </c>
      <c r="F172" s="161">
        <v>4264</v>
      </c>
      <c r="H172" s="144">
        <v>17253</v>
      </c>
      <c r="I172" s="144">
        <v>-288</v>
      </c>
      <c r="J172" s="144">
        <v>0</v>
      </c>
      <c r="K172" s="161">
        <v>16965</v>
      </c>
      <c r="L172" s="139"/>
      <c r="M172" s="144">
        <v>4533</v>
      </c>
      <c r="N172" s="144">
        <v>128</v>
      </c>
      <c r="O172" s="144">
        <v>0</v>
      </c>
      <c r="P172" s="161">
        <v>4661</v>
      </c>
      <c r="R172" s="144">
        <v>18486</v>
      </c>
      <c r="S172" s="144">
        <v>340</v>
      </c>
      <c r="T172" s="144">
        <v>0</v>
      </c>
      <c r="U172" s="161">
        <v>18826</v>
      </c>
    </row>
    <row r="173" spans="1:25">
      <c r="A173" s="176" t="s">
        <v>232</v>
      </c>
      <c r="B173" s="177" t="s">
        <v>738</v>
      </c>
      <c r="C173" s="174">
        <v>16812</v>
      </c>
      <c r="D173" s="174">
        <v>-1905</v>
      </c>
      <c r="E173" s="174">
        <v>-12</v>
      </c>
      <c r="F173" s="174">
        <v>14895</v>
      </c>
      <c r="H173" s="174">
        <v>67709</v>
      </c>
      <c r="I173" s="174">
        <v>-1262</v>
      </c>
      <c r="J173" s="174">
        <v>-12</v>
      </c>
      <c r="K173" s="174">
        <v>66435</v>
      </c>
      <c r="M173" s="174">
        <v>16049</v>
      </c>
      <c r="N173" s="174">
        <v>-561</v>
      </c>
      <c r="O173" s="174">
        <v>-1</v>
      </c>
      <c r="P173" s="174">
        <v>15487</v>
      </c>
      <c r="Q173" s="139"/>
      <c r="R173" s="174">
        <v>69659</v>
      </c>
      <c r="S173" s="174">
        <v>-1739</v>
      </c>
      <c r="T173" s="174">
        <v>-3</v>
      </c>
      <c r="U173" s="174">
        <v>67917</v>
      </c>
      <c r="V173" s="139"/>
      <c r="W173" s="139"/>
      <c r="X173" s="139"/>
    </row>
    <row r="174" spans="1:25">
      <c r="A174" s="173"/>
      <c r="B174" s="146"/>
      <c r="C174" s="161"/>
      <c r="D174" s="161"/>
      <c r="E174" s="161"/>
      <c r="F174" s="161"/>
      <c r="H174" s="144"/>
      <c r="I174" s="144"/>
      <c r="J174" s="144"/>
      <c r="K174" s="161"/>
      <c r="L174" s="139"/>
      <c r="M174" s="144"/>
      <c r="N174" s="144"/>
      <c r="O174" s="144"/>
      <c r="P174" s="161"/>
      <c r="Q174" s="139"/>
      <c r="R174" s="144"/>
      <c r="S174" s="144"/>
      <c r="T174" s="144"/>
      <c r="U174" s="161"/>
      <c r="V174" s="139"/>
      <c r="W174" s="139"/>
      <c r="X174" s="139"/>
    </row>
    <row r="175" spans="1:25">
      <c r="A175" s="176" t="s">
        <v>505</v>
      </c>
      <c r="B175" s="177" t="s">
        <v>739</v>
      </c>
      <c r="C175" s="174">
        <v>16812</v>
      </c>
      <c r="D175" s="174">
        <v>-1905</v>
      </c>
      <c r="E175" s="174">
        <v>-12</v>
      </c>
      <c r="F175" s="174">
        <v>14895</v>
      </c>
      <c r="H175" s="174">
        <v>67709</v>
      </c>
      <c r="I175" s="174">
        <v>-1262</v>
      </c>
      <c r="J175" s="174">
        <v>-12</v>
      </c>
      <c r="K175" s="174">
        <v>66435</v>
      </c>
      <c r="L175" s="139"/>
      <c r="M175" s="174">
        <v>16049</v>
      </c>
      <c r="N175" s="174">
        <v>-561</v>
      </c>
      <c r="O175" s="174">
        <v>-1</v>
      </c>
      <c r="P175" s="174">
        <v>15487</v>
      </c>
      <c r="R175" s="174">
        <v>69659</v>
      </c>
      <c r="S175" s="174">
        <v>-1739</v>
      </c>
      <c r="T175" s="174">
        <v>-3</v>
      </c>
      <c r="U175" s="174">
        <v>67917</v>
      </c>
      <c r="Y175" s="139"/>
    </row>
    <row r="176" spans="1:25" s="139" customFormat="1">
      <c r="N176" s="98"/>
      <c r="O176" s="98"/>
      <c r="P176" s="98"/>
      <c r="Q176" s="98"/>
      <c r="R176" s="98"/>
      <c r="S176" s="98"/>
      <c r="T176" s="98"/>
      <c r="V176" s="98"/>
      <c r="W176" s="98"/>
      <c r="X176" s="98"/>
    </row>
    <row r="177" spans="1:25" s="139" customFormat="1">
      <c r="N177" s="98"/>
      <c r="O177" s="98"/>
      <c r="P177" s="98"/>
      <c r="Q177" s="98"/>
      <c r="R177" s="98"/>
      <c r="S177" s="98"/>
      <c r="T177" s="98"/>
      <c r="V177" s="98"/>
      <c r="W177" s="98"/>
      <c r="X177" s="98"/>
      <c r="Y177" s="98"/>
    </row>
    <row r="179" spans="1:25" ht="24">
      <c r="A179" s="133" t="s">
        <v>723</v>
      </c>
      <c r="B179" s="133" t="s">
        <v>438</v>
      </c>
      <c r="C179" s="312" t="s">
        <v>743</v>
      </c>
      <c r="D179" s="313"/>
      <c r="E179" s="313"/>
      <c r="F179" s="314"/>
      <c r="H179" s="312" t="s">
        <v>744</v>
      </c>
      <c r="I179" s="313"/>
      <c r="J179" s="313"/>
      <c r="K179" s="314"/>
      <c r="M179" s="312" t="s">
        <v>726</v>
      </c>
      <c r="N179" s="313"/>
      <c r="O179" s="313"/>
      <c r="P179" s="314"/>
    </row>
    <row r="180" spans="1:25" ht="48">
      <c r="A180" s="319" t="s">
        <v>203</v>
      </c>
      <c r="B180" s="319" t="s">
        <v>73</v>
      </c>
      <c r="C180" s="321" t="s">
        <v>413</v>
      </c>
      <c r="D180" s="321" t="s">
        <v>414</v>
      </c>
      <c r="E180" s="137" t="s">
        <v>120</v>
      </c>
      <c r="F180" s="137" t="s">
        <v>121</v>
      </c>
      <c r="H180" s="321" t="s">
        <v>413</v>
      </c>
      <c r="I180" s="321" t="s">
        <v>414</v>
      </c>
      <c r="J180" s="137" t="s">
        <v>120</v>
      </c>
      <c r="K180" s="137" t="s">
        <v>121</v>
      </c>
      <c r="M180" s="321" t="s">
        <v>413</v>
      </c>
      <c r="N180" s="321" t="s">
        <v>414</v>
      </c>
      <c r="O180" s="137" t="s">
        <v>120</v>
      </c>
      <c r="P180" s="137" t="s">
        <v>121</v>
      </c>
    </row>
    <row r="181" spans="1:25" ht="60">
      <c r="A181" s="320"/>
      <c r="B181" s="320"/>
      <c r="C181" s="322"/>
      <c r="D181" s="322"/>
      <c r="E181" s="137" t="s">
        <v>586</v>
      </c>
      <c r="F181" s="137" t="s">
        <v>285</v>
      </c>
      <c r="H181" s="322"/>
      <c r="I181" s="322"/>
      <c r="J181" s="137" t="s">
        <v>586</v>
      </c>
      <c r="K181" s="137" t="s">
        <v>285</v>
      </c>
      <c r="M181" s="322"/>
      <c r="N181" s="322"/>
      <c r="O181" s="137" t="s">
        <v>586</v>
      </c>
      <c r="P181" s="137" t="s">
        <v>285</v>
      </c>
    </row>
    <row r="182" spans="1:25">
      <c r="A182" s="135" t="s">
        <v>181</v>
      </c>
      <c r="B182" s="135" t="s">
        <v>488</v>
      </c>
      <c r="C182" s="171">
        <v>488883</v>
      </c>
      <c r="D182" s="171">
        <v>30745</v>
      </c>
      <c r="E182" s="171">
        <v>-16983</v>
      </c>
      <c r="F182" s="171">
        <v>502645</v>
      </c>
      <c r="H182" s="171">
        <v>440808</v>
      </c>
      <c r="I182" s="171">
        <v>30267</v>
      </c>
      <c r="J182" s="171">
        <v>-16727</v>
      </c>
      <c r="K182" s="171">
        <v>454348</v>
      </c>
      <c r="M182" s="171">
        <v>374512</v>
      </c>
      <c r="N182" s="171">
        <v>29520</v>
      </c>
      <c r="O182" s="171">
        <v>-16223</v>
      </c>
      <c r="P182" s="171">
        <v>387809</v>
      </c>
    </row>
    <row r="183" spans="1:25">
      <c r="A183" s="146" t="s">
        <v>182</v>
      </c>
      <c r="B183" s="146" t="s">
        <v>27</v>
      </c>
      <c r="C183" s="161">
        <v>28907</v>
      </c>
      <c r="D183" s="161">
        <v>2402</v>
      </c>
      <c r="E183" s="161">
        <v>-10</v>
      </c>
      <c r="F183" s="161">
        <v>31299</v>
      </c>
      <c r="H183" s="161">
        <v>29473</v>
      </c>
      <c r="I183" s="161">
        <v>2514</v>
      </c>
      <c r="J183" s="161">
        <v>0</v>
      </c>
      <c r="K183" s="161">
        <v>31987</v>
      </c>
      <c r="M183" s="161">
        <v>16867</v>
      </c>
      <c r="N183" s="161">
        <v>2374</v>
      </c>
      <c r="O183" s="161">
        <v>0</v>
      </c>
      <c r="P183" s="161">
        <v>19241</v>
      </c>
    </row>
    <row r="184" spans="1:25">
      <c r="A184" s="146" t="s">
        <v>527</v>
      </c>
      <c r="B184" s="146" t="s">
        <v>475</v>
      </c>
      <c r="C184" s="161">
        <v>51124</v>
      </c>
      <c r="D184" s="161">
        <v>524</v>
      </c>
      <c r="E184" s="161">
        <v>0</v>
      </c>
      <c r="F184" s="161">
        <v>51648</v>
      </c>
      <c r="H184" s="161">
        <v>50983</v>
      </c>
      <c r="I184" s="161">
        <v>617</v>
      </c>
      <c r="J184" s="161">
        <v>0</v>
      </c>
      <c r="K184" s="161">
        <v>51600</v>
      </c>
      <c r="M184" s="161">
        <v>49413</v>
      </c>
      <c r="N184" s="161">
        <v>797</v>
      </c>
      <c r="O184" s="161">
        <v>0</v>
      </c>
      <c r="P184" s="161">
        <v>50210</v>
      </c>
    </row>
    <row r="185" spans="1:25">
      <c r="A185" s="146" t="s">
        <v>528</v>
      </c>
      <c r="B185" s="146" t="s">
        <v>416</v>
      </c>
      <c r="C185" s="161">
        <v>307767</v>
      </c>
      <c r="D185" s="161">
        <v>25363</v>
      </c>
      <c r="E185" s="161">
        <v>-6</v>
      </c>
      <c r="F185" s="161">
        <v>333124</v>
      </c>
      <c r="H185" s="161">
        <v>266851</v>
      </c>
      <c r="I185" s="161">
        <v>24955</v>
      </c>
      <c r="J185" s="161">
        <v>-3</v>
      </c>
      <c r="K185" s="161">
        <v>291803</v>
      </c>
      <c r="M185" s="161">
        <v>218753</v>
      </c>
      <c r="N185" s="161">
        <v>24066</v>
      </c>
      <c r="O185" s="161">
        <v>-3</v>
      </c>
      <c r="P185" s="161">
        <v>242816</v>
      </c>
    </row>
    <row r="186" spans="1:25">
      <c r="A186" s="146" t="s">
        <v>184</v>
      </c>
      <c r="B186" s="146" t="s">
        <v>29</v>
      </c>
      <c r="C186" s="161">
        <v>56438</v>
      </c>
      <c r="D186" s="161">
        <v>0</v>
      </c>
      <c r="E186" s="161">
        <v>0</v>
      </c>
      <c r="F186" s="161">
        <v>56438</v>
      </c>
      <c r="H186" s="161">
        <v>56438</v>
      </c>
      <c r="I186" s="161">
        <v>0</v>
      </c>
      <c r="J186" s="161">
        <v>0</v>
      </c>
      <c r="K186" s="161">
        <v>56438</v>
      </c>
      <c r="M186" s="161">
        <v>56438</v>
      </c>
      <c r="N186" s="161">
        <v>0</v>
      </c>
      <c r="O186" s="161">
        <v>0</v>
      </c>
      <c r="P186" s="161">
        <v>56438</v>
      </c>
    </row>
    <row r="187" spans="1:25">
      <c r="A187" s="146" t="s">
        <v>679</v>
      </c>
      <c r="B187" s="146" t="s">
        <v>30</v>
      </c>
      <c r="C187" s="161">
        <v>9688</v>
      </c>
      <c r="D187" s="161">
        <v>0</v>
      </c>
      <c r="E187" s="161">
        <v>0</v>
      </c>
      <c r="F187" s="161">
        <v>9688</v>
      </c>
      <c r="H187" s="161">
        <v>9640</v>
      </c>
      <c r="I187" s="161">
        <v>0</v>
      </c>
      <c r="J187" s="161">
        <v>0</v>
      </c>
      <c r="K187" s="161">
        <v>9640</v>
      </c>
      <c r="M187" s="161">
        <v>9553</v>
      </c>
      <c r="N187" s="161">
        <v>0</v>
      </c>
      <c r="O187" s="161">
        <v>0</v>
      </c>
      <c r="P187" s="161">
        <v>9553</v>
      </c>
    </row>
    <row r="188" spans="1:25">
      <c r="A188" s="146" t="s">
        <v>680</v>
      </c>
      <c r="B188" s="146" t="s">
        <v>674</v>
      </c>
      <c r="C188" s="161">
        <v>3482</v>
      </c>
      <c r="D188" s="161">
        <v>0</v>
      </c>
      <c r="E188" s="161">
        <v>0</v>
      </c>
      <c r="F188" s="161">
        <v>3482</v>
      </c>
      <c r="H188" s="161">
        <v>3478</v>
      </c>
      <c r="I188" s="161">
        <v>0</v>
      </c>
      <c r="J188" s="161">
        <v>0</v>
      </c>
      <c r="K188" s="161">
        <v>3478</v>
      </c>
      <c r="M188" s="161">
        <v>3478</v>
      </c>
      <c r="N188" s="161">
        <v>0</v>
      </c>
      <c r="O188" s="161">
        <v>0</v>
      </c>
      <c r="P188" s="161">
        <v>3478</v>
      </c>
    </row>
    <row r="189" spans="1:25">
      <c r="A189" s="146" t="s">
        <v>186</v>
      </c>
      <c r="B189" s="146" t="s">
        <v>31</v>
      </c>
      <c r="C189" s="161">
        <v>16967</v>
      </c>
      <c r="D189" s="161">
        <v>0</v>
      </c>
      <c r="E189" s="161">
        <v>-16967</v>
      </c>
      <c r="F189" s="161">
        <v>0</v>
      </c>
      <c r="H189" s="161">
        <v>16724</v>
      </c>
      <c r="I189" s="161">
        <v>0</v>
      </c>
      <c r="J189" s="161">
        <v>-16724</v>
      </c>
      <c r="K189" s="161">
        <v>0</v>
      </c>
      <c r="M189" s="161">
        <v>16220</v>
      </c>
      <c r="N189" s="161">
        <v>0</v>
      </c>
      <c r="O189" s="161">
        <v>-16220</v>
      </c>
      <c r="P189" s="161">
        <v>0</v>
      </c>
    </row>
    <row r="190" spans="1:25">
      <c r="A190" s="162" t="s">
        <v>626</v>
      </c>
      <c r="B190" s="162" t="s">
        <v>632</v>
      </c>
      <c r="C190" s="161">
        <v>6934</v>
      </c>
      <c r="D190" s="161">
        <v>0</v>
      </c>
      <c r="E190" s="161">
        <v>0</v>
      </c>
      <c r="F190" s="161">
        <v>6934</v>
      </c>
      <c r="H190" s="161">
        <v>6257</v>
      </c>
      <c r="I190" s="161">
        <v>0</v>
      </c>
      <c r="J190" s="161">
        <v>0</v>
      </c>
      <c r="K190" s="161">
        <v>6257</v>
      </c>
      <c r="M190" s="161">
        <v>3183</v>
      </c>
      <c r="N190" s="161">
        <v>0</v>
      </c>
      <c r="O190" s="161">
        <v>0</v>
      </c>
      <c r="P190" s="161">
        <v>3183</v>
      </c>
    </row>
    <row r="191" spans="1:25">
      <c r="A191" s="146" t="s">
        <v>529</v>
      </c>
      <c r="B191" s="146" t="s">
        <v>583</v>
      </c>
      <c r="C191" s="161">
        <v>7002</v>
      </c>
      <c r="D191" s="161">
        <v>2456</v>
      </c>
      <c r="E191" s="161">
        <v>0</v>
      </c>
      <c r="F191" s="161">
        <v>9458</v>
      </c>
      <c r="H191" s="161">
        <v>390</v>
      </c>
      <c r="I191" s="161">
        <v>2181</v>
      </c>
      <c r="J191" s="161">
        <v>0</v>
      </c>
      <c r="K191" s="161">
        <v>2571</v>
      </c>
      <c r="M191" s="161">
        <v>37</v>
      </c>
      <c r="N191" s="161">
        <v>2283</v>
      </c>
      <c r="O191" s="161">
        <v>0</v>
      </c>
      <c r="P191" s="161">
        <v>2320</v>
      </c>
    </row>
    <row r="192" spans="1:25">
      <c r="A192" s="146" t="s">
        <v>466</v>
      </c>
      <c r="B192" s="146" t="s">
        <v>465</v>
      </c>
      <c r="C192" s="161">
        <v>574</v>
      </c>
      <c r="D192" s="161">
        <v>0</v>
      </c>
      <c r="E192" s="161">
        <v>0</v>
      </c>
      <c r="F192" s="161">
        <v>574</v>
      </c>
      <c r="H192" s="161">
        <v>574</v>
      </c>
      <c r="I192" s="161">
        <v>0</v>
      </c>
      <c r="J192" s="161">
        <v>0</v>
      </c>
      <c r="K192" s="161">
        <v>574</v>
      </c>
      <c r="M192" s="161">
        <v>570</v>
      </c>
      <c r="N192" s="161">
        <v>0</v>
      </c>
      <c r="O192" s="161">
        <v>0</v>
      </c>
      <c r="P192" s="161">
        <v>570</v>
      </c>
    </row>
    <row r="193" spans="1:16">
      <c r="A193" s="135" t="s">
        <v>530</v>
      </c>
      <c r="B193" s="135" t="s">
        <v>489</v>
      </c>
      <c r="C193" s="171">
        <v>656999</v>
      </c>
      <c r="D193" s="171">
        <v>62901</v>
      </c>
      <c r="E193" s="171">
        <v>-14489</v>
      </c>
      <c r="F193" s="171">
        <v>705411</v>
      </c>
      <c r="H193" s="171">
        <v>621238</v>
      </c>
      <c r="I193" s="171">
        <v>82572</v>
      </c>
      <c r="J193" s="171">
        <v>-20443</v>
      </c>
      <c r="K193" s="171">
        <v>683367</v>
      </c>
      <c r="M193" s="171">
        <v>677633</v>
      </c>
      <c r="N193" s="171">
        <v>91017</v>
      </c>
      <c r="O193" s="171">
        <v>-29621</v>
      </c>
      <c r="P193" s="171">
        <v>739029</v>
      </c>
    </row>
    <row r="194" spans="1:16">
      <c r="A194" s="146" t="s">
        <v>193</v>
      </c>
      <c r="B194" s="146" t="s">
        <v>584</v>
      </c>
      <c r="C194" s="161">
        <v>10922</v>
      </c>
      <c r="D194" s="161">
        <v>0</v>
      </c>
      <c r="E194" s="161">
        <v>0</v>
      </c>
      <c r="F194" s="161">
        <v>10922</v>
      </c>
      <c r="H194" s="161">
        <v>1087</v>
      </c>
      <c r="I194" s="161">
        <v>0</v>
      </c>
      <c r="J194" s="161">
        <v>0</v>
      </c>
      <c r="K194" s="161">
        <v>1087</v>
      </c>
      <c r="M194" s="161">
        <v>258</v>
      </c>
      <c r="N194" s="161">
        <v>0</v>
      </c>
      <c r="O194" s="161">
        <v>0</v>
      </c>
      <c r="P194" s="161">
        <v>258</v>
      </c>
    </row>
    <row r="195" spans="1:16">
      <c r="A195" s="146" t="s">
        <v>194</v>
      </c>
      <c r="B195" s="146" t="s">
        <v>39</v>
      </c>
      <c r="C195" s="161">
        <v>36409</v>
      </c>
      <c r="D195" s="161">
        <v>4842</v>
      </c>
      <c r="E195" s="161">
        <v>-1939</v>
      </c>
      <c r="F195" s="161">
        <v>39312</v>
      </c>
      <c r="H195" s="161">
        <v>95141</v>
      </c>
      <c r="I195" s="161">
        <v>5164</v>
      </c>
      <c r="J195" s="161">
        <v>-9997</v>
      </c>
      <c r="K195" s="161">
        <v>90308</v>
      </c>
      <c r="M195" s="161">
        <v>31714</v>
      </c>
      <c r="N195" s="161">
        <v>6607</v>
      </c>
      <c r="O195" s="161">
        <v>-1313</v>
      </c>
      <c r="P195" s="161">
        <v>37008</v>
      </c>
    </row>
    <row r="196" spans="1:16">
      <c r="A196" s="146" t="s">
        <v>531</v>
      </c>
      <c r="B196" s="146" t="s">
        <v>40</v>
      </c>
      <c r="C196" s="161">
        <v>22</v>
      </c>
      <c r="D196" s="161">
        <v>986</v>
      </c>
      <c r="E196" s="161">
        <v>0</v>
      </c>
      <c r="F196" s="161">
        <v>1008</v>
      </c>
      <c r="H196" s="161">
        <v>3172</v>
      </c>
      <c r="I196" s="161">
        <v>593</v>
      </c>
      <c r="J196" s="161">
        <v>0</v>
      </c>
      <c r="K196" s="161">
        <v>3765</v>
      </c>
      <c r="M196" s="161">
        <v>1525</v>
      </c>
      <c r="N196" s="161">
        <v>86</v>
      </c>
      <c r="O196" s="161">
        <v>0</v>
      </c>
      <c r="P196" s="161">
        <v>1611</v>
      </c>
    </row>
    <row r="197" spans="1:16">
      <c r="A197" s="146" t="s">
        <v>196</v>
      </c>
      <c r="B197" s="146" t="s">
        <v>41</v>
      </c>
      <c r="C197" s="161">
        <v>40002</v>
      </c>
      <c r="D197" s="161">
        <v>4306</v>
      </c>
      <c r="E197" s="161">
        <v>-2217</v>
      </c>
      <c r="F197" s="161">
        <v>42091</v>
      </c>
      <c r="H197" s="161">
        <v>35437</v>
      </c>
      <c r="I197" s="161">
        <v>3597</v>
      </c>
      <c r="J197" s="161">
        <v>-2540</v>
      </c>
      <c r="K197" s="161">
        <v>36494</v>
      </c>
      <c r="M197" s="161">
        <v>45764</v>
      </c>
      <c r="N197" s="161">
        <v>1775</v>
      </c>
      <c r="O197" s="161">
        <v>-28308</v>
      </c>
      <c r="P197" s="161">
        <v>19231</v>
      </c>
    </row>
    <row r="198" spans="1:16">
      <c r="A198" s="162" t="s">
        <v>189</v>
      </c>
      <c r="B198" s="162" t="s">
        <v>34</v>
      </c>
      <c r="C198" s="163">
        <v>0</v>
      </c>
      <c r="D198" s="163">
        <v>0</v>
      </c>
      <c r="E198" s="163">
        <v>0</v>
      </c>
      <c r="F198" s="163">
        <v>0</v>
      </c>
      <c r="H198" s="163">
        <v>0</v>
      </c>
      <c r="I198" s="163">
        <v>0</v>
      </c>
      <c r="J198" s="163">
        <v>0</v>
      </c>
      <c r="K198" s="163">
        <v>0</v>
      </c>
      <c r="M198" s="163">
        <v>0</v>
      </c>
      <c r="N198" s="163">
        <v>0</v>
      </c>
      <c r="O198" s="163">
        <v>0</v>
      </c>
      <c r="P198" s="163">
        <v>0</v>
      </c>
    </row>
    <row r="199" spans="1:16">
      <c r="A199" s="146" t="s">
        <v>199</v>
      </c>
      <c r="B199" s="146" t="s">
        <v>44</v>
      </c>
      <c r="C199" s="161">
        <v>1549</v>
      </c>
      <c r="D199" s="161">
        <v>27233</v>
      </c>
      <c r="E199" s="161">
        <v>-10333</v>
      </c>
      <c r="F199" s="161">
        <v>18449</v>
      </c>
      <c r="H199" s="161">
        <v>2375</v>
      </c>
      <c r="I199" s="161">
        <v>26734</v>
      </c>
      <c r="J199" s="161">
        <v>-7906</v>
      </c>
      <c r="K199" s="161">
        <v>21203</v>
      </c>
      <c r="M199" s="161">
        <v>1272</v>
      </c>
      <c r="N199" s="161">
        <v>20230</v>
      </c>
      <c r="O199" s="161">
        <v>0</v>
      </c>
      <c r="P199" s="161">
        <v>21502</v>
      </c>
    </row>
    <row r="200" spans="1:16">
      <c r="A200" s="146" t="s">
        <v>200</v>
      </c>
      <c r="B200" s="146" t="s">
        <v>482</v>
      </c>
      <c r="C200" s="161">
        <v>99432</v>
      </c>
      <c r="D200" s="161">
        <v>25534</v>
      </c>
      <c r="E200" s="161">
        <v>0</v>
      </c>
      <c r="F200" s="161">
        <v>124966</v>
      </c>
      <c r="H200" s="161">
        <v>22740</v>
      </c>
      <c r="I200" s="161">
        <v>46484</v>
      </c>
      <c r="J200" s="161">
        <v>0</v>
      </c>
      <c r="K200" s="161">
        <v>69224</v>
      </c>
      <c r="M200" s="161">
        <v>42059</v>
      </c>
      <c r="N200" s="161">
        <v>62319</v>
      </c>
      <c r="O200" s="161">
        <v>0</v>
      </c>
      <c r="P200" s="161">
        <v>104378</v>
      </c>
    </row>
    <row r="201" spans="1:16">
      <c r="A201" s="146" t="s">
        <v>486</v>
      </c>
      <c r="B201" s="146" t="s">
        <v>483</v>
      </c>
      <c r="C201" s="161">
        <v>468663</v>
      </c>
      <c r="D201" s="161">
        <v>0</v>
      </c>
      <c r="E201" s="161">
        <v>0</v>
      </c>
      <c r="F201" s="161">
        <v>468663</v>
      </c>
      <c r="H201" s="161">
        <v>461286</v>
      </c>
      <c r="I201" s="161">
        <v>0</v>
      </c>
      <c r="J201" s="161">
        <v>0</v>
      </c>
      <c r="K201" s="161">
        <v>461286</v>
      </c>
      <c r="M201" s="161">
        <v>554992</v>
      </c>
      <c r="N201" s="161">
        <v>0</v>
      </c>
      <c r="O201" s="161">
        <v>0</v>
      </c>
      <c r="P201" s="161">
        <v>554992</v>
      </c>
    </row>
    <row r="202" spans="1:16">
      <c r="A202" s="146" t="s">
        <v>681</v>
      </c>
      <c r="B202" s="146" t="s">
        <v>675</v>
      </c>
      <c r="C202" s="161">
        <v>0</v>
      </c>
      <c r="D202" s="161">
        <v>0</v>
      </c>
      <c r="E202" s="161">
        <v>0</v>
      </c>
      <c r="F202" s="161"/>
      <c r="H202" s="161">
        <v>0</v>
      </c>
      <c r="I202" s="161">
        <v>0</v>
      </c>
      <c r="J202" s="161">
        <v>0</v>
      </c>
      <c r="K202" s="161"/>
      <c r="M202" s="161">
        <v>49</v>
      </c>
      <c r="N202" s="161">
        <v>0</v>
      </c>
      <c r="O202" s="161">
        <v>0</v>
      </c>
      <c r="P202" s="161">
        <v>49</v>
      </c>
    </row>
    <row r="203" spans="1:16">
      <c r="A203" s="135" t="s">
        <v>532</v>
      </c>
      <c r="B203" s="135" t="s">
        <v>491</v>
      </c>
      <c r="C203" s="171">
        <v>1145882</v>
      </c>
      <c r="D203" s="171">
        <v>93646</v>
      </c>
      <c r="E203" s="171">
        <v>-31472</v>
      </c>
      <c r="F203" s="171">
        <v>1208056</v>
      </c>
      <c r="H203" s="171">
        <v>1062046</v>
      </c>
      <c r="I203" s="171">
        <v>112839</v>
      </c>
      <c r="J203" s="171">
        <v>-37170</v>
      </c>
      <c r="K203" s="171">
        <v>1137715</v>
      </c>
      <c r="M203" s="171">
        <v>1052145</v>
      </c>
      <c r="N203" s="171">
        <v>120537</v>
      </c>
      <c r="O203" s="171">
        <v>-45844</v>
      </c>
      <c r="P203" s="171">
        <v>1126838</v>
      </c>
    </row>
    <row r="204" spans="1:16">
      <c r="A204" s="158"/>
    </row>
    <row r="205" spans="1:16">
      <c r="A205" s="133"/>
      <c r="B205" s="133"/>
      <c r="C205" s="312" t="s">
        <v>743</v>
      </c>
      <c r="D205" s="313"/>
      <c r="E205" s="313"/>
      <c r="F205" s="314"/>
      <c r="H205" s="312" t="s">
        <v>744</v>
      </c>
      <c r="I205" s="313"/>
      <c r="J205" s="313"/>
      <c r="K205" s="314"/>
      <c r="M205" s="312" t="s">
        <v>726</v>
      </c>
      <c r="N205" s="313"/>
      <c r="O205" s="313"/>
      <c r="P205" s="314"/>
    </row>
    <row r="206" spans="1:16" ht="48">
      <c r="A206" s="319" t="s">
        <v>229</v>
      </c>
      <c r="B206" s="319" t="s">
        <v>48</v>
      </c>
      <c r="C206" s="321" t="s">
        <v>413</v>
      </c>
      <c r="D206" s="321" t="s">
        <v>414</v>
      </c>
      <c r="E206" s="137" t="s">
        <v>120</v>
      </c>
      <c r="F206" s="137" t="s">
        <v>121</v>
      </c>
      <c r="H206" s="321" t="s">
        <v>413</v>
      </c>
      <c r="I206" s="321" t="s">
        <v>414</v>
      </c>
      <c r="J206" s="137" t="s">
        <v>120</v>
      </c>
      <c r="K206" s="137" t="s">
        <v>121</v>
      </c>
      <c r="M206" s="321" t="s">
        <v>413</v>
      </c>
      <c r="N206" s="321" t="s">
        <v>414</v>
      </c>
      <c r="O206" s="137" t="s">
        <v>120</v>
      </c>
      <c r="P206" s="137" t="s">
        <v>121</v>
      </c>
    </row>
    <row r="207" spans="1:16" ht="60">
      <c r="A207" s="320"/>
      <c r="B207" s="320"/>
      <c r="C207" s="322"/>
      <c r="D207" s="322"/>
      <c r="E207" s="137" t="s">
        <v>586</v>
      </c>
      <c r="F207" s="137" t="s">
        <v>285</v>
      </c>
      <c r="H207" s="322"/>
      <c r="I207" s="322"/>
      <c r="J207" s="137" t="s">
        <v>586</v>
      </c>
      <c r="K207" s="137" t="s">
        <v>285</v>
      </c>
      <c r="M207" s="322"/>
      <c r="N207" s="322"/>
      <c r="O207" s="137" t="s">
        <v>586</v>
      </c>
      <c r="P207" s="137" t="s">
        <v>285</v>
      </c>
    </row>
    <row r="208" spans="1:16">
      <c r="A208" s="172" t="s">
        <v>533</v>
      </c>
      <c r="B208" s="135" t="s">
        <v>518</v>
      </c>
      <c r="C208" s="171">
        <v>971393</v>
      </c>
      <c r="D208" s="171">
        <v>40233</v>
      </c>
      <c r="E208" s="171">
        <v>-16983</v>
      </c>
      <c r="F208" s="171">
        <v>994643</v>
      </c>
      <c r="H208" s="171">
        <v>950024</v>
      </c>
      <c r="I208" s="171">
        <v>41893</v>
      </c>
      <c r="J208" s="171">
        <v>-16727</v>
      </c>
      <c r="K208" s="171">
        <v>975190</v>
      </c>
      <c r="M208" s="171">
        <v>978340</v>
      </c>
      <c r="N208" s="171">
        <v>40747</v>
      </c>
      <c r="O208" s="171">
        <v>-16223</v>
      </c>
      <c r="P208" s="171">
        <v>1002864</v>
      </c>
    </row>
    <row r="209" spans="1:16">
      <c r="A209" s="172" t="s">
        <v>690</v>
      </c>
      <c r="B209" s="135" t="s">
        <v>50</v>
      </c>
      <c r="C209" s="171">
        <v>971393</v>
      </c>
      <c r="D209" s="171">
        <v>40233</v>
      </c>
      <c r="E209" s="171">
        <v>-16983</v>
      </c>
      <c r="F209" s="171">
        <v>994643</v>
      </c>
      <c r="H209" s="171">
        <v>950024</v>
      </c>
      <c r="I209" s="171">
        <v>41893</v>
      </c>
      <c r="J209" s="171">
        <v>-16727</v>
      </c>
      <c r="K209" s="171">
        <v>975190</v>
      </c>
      <c r="M209" s="171">
        <v>978340</v>
      </c>
      <c r="N209" s="171">
        <v>40747</v>
      </c>
      <c r="O209" s="171">
        <v>-16223</v>
      </c>
      <c r="P209" s="171">
        <v>1002864</v>
      </c>
    </row>
    <row r="210" spans="1:16">
      <c r="A210" s="173" t="s">
        <v>206</v>
      </c>
      <c r="B210" s="146" t="s">
        <v>51</v>
      </c>
      <c r="C210" s="161">
        <v>96120</v>
      </c>
      <c r="D210" s="161">
        <v>136</v>
      </c>
      <c r="E210" s="161">
        <v>-136</v>
      </c>
      <c r="F210" s="161">
        <v>96120</v>
      </c>
      <c r="H210" s="161">
        <v>96120</v>
      </c>
      <c r="I210" s="161">
        <v>136</v>
      </c>
      <c r="J210" s="161">
        <v>-136</v>
      </c>
      <c r="K210" s="161">
        <v>96120</v>
      </c>
      <c r="M210" s="161">
        <v>96120</v>
      </c>
      <c r="N210" s="161">
        <v>136</v>
      </c>
      <c r="O210" s="161">
        <v>-136</v>
      </c>
      <c r="P210" s="161">
        <v>96120</v>
      </c>
    </row>
    <row r="211" spans="1:16">
      <c r="A211" s="173" t="s">
        <v>470</v>
      </c>
      <c r="B211" s="146" t="s">
        <v>469</v>
      </c>
      <c r="C211" s="161">
        <v>748323</v>
      </c>
      <c r="D211" s="161">
        <v>38143</v>
      </c>
      <c r="E211" s="161">
        <v>-5515</v>
      </c>
      <c r="F211" s="161">
        <v>780951</v>
      </c>
      <c r="H211" s="161">
        <v>748324</v>
      </c>
      <c r="I211" s="161">
        <v>38142</v>
      </c>
      <c r="J211" s="161">
        <v>-5515</v>
      </c>
      <c r="K211" s="161">
        <v>780951</v>
      </c>
      <c r="M211" s="161">
        <v>739798</v>
      </c>
      <c r="N211" s="161">
        <v>5441</v>
      </c>
      <c r="O211" s="161">
        <v>-5515</v>
      </c>
      <c r="P211" s="161">
        <v>739724</v>
      </c>
    </row>
    <row r="212" spans="1:16">
      <c r="A212" s="173" t="s">
        <v>209</v>
      </c>
      <c r="B212" s="146" t="s">
        <v>587</v>
      </c>
      <c r="C212" s="161">
        <v>52364</v>
      </c>
      <c r="D212" s="161">
        <v>3279</v>
      </c>
      <c r="E212" s="161">
        <v>-3279</v>
      </c>
      <c r="F212" s="161">
        <v>52364</v>
      </c>
      <c r="H212" s="161">
        <v>47872</v>
      </c>
      <c r="I212" s="161">
        <v>3035</v>
      </c>
      <c r="J212" s="161">
        <v>-3035</v>
      </c>
      <c r="K212" s="161">
        <v>47872</v>
      </c>
      <c r="M212" s="161">
        <v>26145</v>
      </c>
      <c r="N212" s="161">
        <v>2531</v>
      </c>
      <c r="O212" s="161">
        <v>-2531</v>
      </c>
      <c r="P212" s="161">
        <v>26145</v>
      </c>
    </row>
    <row r="213" spans="1:16">
      <c r="A213" s="173" t="s">
        <v>210</v>
      </c>
      <c r="B213" s="146" t="s">
        <v>55</v>
      </c>
      <c r="C213" s="161">
        <v>114</v>
      </c>
      <c r="D213" s="161">
        <v>-65</v>
      </c>
      <c r="E213" s="161">
        <v>1014</v>
      </c>
      <c r="F213" s="161">
        <v>1063</v>
      </c>
      <c r="H213" s="161">
        <v>48</v>
      </c>
      <c r="I213" s="161">
        <v>-65</v>
      </c>
      <c r="J213" s="161">
        <v>1014</v>
      </c>
      <c r="K213" s="161">
        <v>997</v>
      </c>
      <c r="M213" s="161">
        <v>63</v>
      </c>
      <c r="N213" s="161">
        <v>-65</v>
      </c>
      <c r="O213" s="161">
        <v>1014</v>
      </c>
      <c r="P213" s="161">
        <v>1012</v>
      </c>
    </row>
    <row r="214" spans="1:16">
      <c r="A214" s="173" t="s">
        <v>211</v>
      </c>
      <c r="B214" s="146" t="s">
        <v>589</v>
      </c>
      <c r="C214" s="161">
        <v>6763</v>
      </c>
      <c r="D214" s="161">
        <v>2</v>
      </c>
      <c r="E214" s="161">
        <v>-9055</v>
      </c>
      <c r="F214" s="161">
        <v>-2290</v>
      </c>
      <c r="H214" s="161">
        <v>6763</v>
      </c>
      <c r="I214" s="161">
        <v>2</v>
      </c>
      <c r="J214" s="161">
        <v>-9055</v>
      </c>
      <c r="K214" s="161">
        <v>-2290</v>
      </c>
      <c r="M214" s="161">
        <v>6907</v>
      </c>
      <c r="N214" s="161">
        <v>32674</v>
      </c>
      <c r="O214" s="161">
        <v>-9052</v>
      </c>
      <c r="P214" s="161">
        <v>30529</v>
      </c>
    </row>
    <row r="215" spans="1:16">
      <c r="A215" s="173" t="s">
        <v>212</v>
      </c>
      <c r="B215" s="146" t="s">
        <v>57</v>
      </c>
      <c r="C215" s="161">
        <v>67709</v>
      </c>
      <c r="D215" s="161">
        <v>-1262</v>
      </c>
      <c r="E215" s="161">
        <v>-12</v>
      </c>
      <c r="F215" s="161">
        <v>66435</v>
      </c>
      <c r="H215" s="161">
        <v>50897</v>
      </c>
      <c r="I215" s="161">
        <v>643</v>
      </c>
      <c r="J215" s="161">
        <v>0</v>
      </c>
      <c r="K215" s="161">
        <v>51540</v>
      </c>
      <c r="M215" s="161">
        <v>109307</v>
      </c>
      <c r="N215" s="161">
        <v>30</v>
      </c>
      <c r="O215" s="161">
        <v>-3</v>
      </c>
      <c r="P215" s="161">
        <v>109334</v>
      </c>
    </row>
    <row r="216" spans="1:16">
      <c r="A216" s="135" t="s">
        <v>535</v>
      </c>
      <c r="B216" s="135" t="s">
        <v>58</v>
      </c>
      <c r="C216" s="171">
        <v>0</v>
      </c>
      <c r="D216" s="171">
        <v>0</v>
      </c>
      <c r="E216" s="171">
        <v>0</v>
      </c>
      <c r="F216" s="171">
        <v>0</v>
      </c>
      <c r="H216" s="171">
        <v>0</v>
      </c>
      <c r="I216" s="171">
        <v>0</v>
      </c>
      <c r="J216" s="171">
        <v>0</v>
      </c>
      <c r="K216" s="171">
        <v>0</v>
      </c>
      <c r="M216" s="171">
        <v>0</v>
      </c>
      <c r="N216" s="171">
        <v>0</v>
      </c>
      <c r="O216" s="171">
        <v>0</v>
      </c>
      <c r="P216" s="171">
        <v>0</v>
      </c>
    </row>
    <row r="217" spans="1:16">
      <c r="A217" s="172" t="s">
        <v>536</v>
      </c>
      <c r="B217" s="135" t="s">
        <v>521</v>
      </c>
      <c r="C217" s="171">
        <v>5933</v>
      </c>
      <c r="D217" s="171">
        <v>252</v>
      </c>
      <c r="E217" s="171">
        <v>0</v>
      </c>
      <c r="F217" s="171">
        <v>6185</v>
      </c>
      <c r="H217" s="171">
        <v>6490</v>
      </c>
      <c r="I217" s="171">
        <v>188</v>
      </c>
      <c r="J217" s="171">
        <v>0</v>
      </c>
      <c r="K217" s="171">
        <v>6678</v>
      </c>
      <c r="M217" s="171">
        <v>6648</v>
      </c>
      <c r="N217" s="171">
        <v>43</v>
      </c>
      <c r="O217" s="171">
        <v>0</v>
      </c>
      <c r="P217" s="171">
        <v>6691</v>
      </c>
    </row>
    <row r="218" spans="1:16">
      <c r="A218" s="173" t="s">
        <v>216</v>
      </c>
      <c r="B218" s="146" t="s">
        <v>61</v>
      </c>
      <c r="C218" s="161">
        <v>5745</v>
      </c>
      <c r="D218" s="161">
        <v>65</v>
      </c>
      <c r="E218" s="161">
        <v>0</v>
      </c>
      <c r="F218" s="161">
        <v>5810</v>
      </c>
      <c r="H218" s="161">
        <v>6262</v>
      </c>
      <c r="I218" s="161">
        <v>0</v>
      </c>
      <c r="J218" s="161">
        <v>0</v>
      </c>
      <c r="K218" s="161">
        <v>6262</v>
      </c>
      <c r="M218" s="161">
        <v>163</v>
      </c>
      <c r="N218" s="161">
        <v>0</v>
      </c>
      <c r="O218" s="161">
        <v>0</v>
      </c>
      <c r="P218" s="161">
        <v>163</v>
      </c>
    </row>
    <row r="219" spans="1:16">
      <c r="A219" s="173" t="s">
        <v>218</v>
      </c>
      <c r="B219" s="146" t="s">
        <v>63</v>
      </c>
      <c r="C219" s="161">
        <v>0</v>
      </c>
      <c r="D219" s="161">
        <v>0</v>
      </c>
      <c r="E219" s="161">
        <v>0</v>
      </c>
      <c r="F219" s="161">
        <v>0</v>
      </c>
      <c r="H219" s="161">
        <v>0</v>
      </c>
      <c r="I219" s="161">
        <v>0</v>
      </c>
      <c r="J219" s="161">
        <v>0</v>
      </c>
      <c r="K219" s="161">
        <v>0</v>
      </c>
      <c r="M219" s="161">
        <v>0</v>
      </c>
      <c r="N219" s="161">
        <v>0</v>
      </c>
      <c r="O219" s="161">
        <v>0</v>
      </c>
      <c r="P219" s="161">
        <v>0</v>
      </c>
    </row>
    <row r="220" spans="1:16">
      <c r="A220" s="173" t="s">
        <v>219</v>
      </c>
      <c r="B220" s="146" t="s">
        <v>64</v>
      </c>
      <c r="C220" s="161">
        <v>4</v>
      </c>
      <c r="D220" s="161">
        <v>181</v>
      </c>
      <c r="E220" s="161">
        <v>0</v>
      </c>
      <c r="F220" s="161">
        <v>185</v>
      </c>
      <c r="H220" s="161">
        <v>44</v>
      </c>
      <c r="I220" s="161">
        <v>182</v>
      </c>
      <c r="J220" s="161">
        <v>0</v>
      </c>
      <c r="K220" s="161">
        <v>226</v>
      </c>
      <c r="M220" s="161">
        <v>6301</v>
      </c>
      <c r="N220" s="161">
        <v>37</v>
      </c>
      <c r="O220" s="161">
        <v>0</v>
      </c>
      <c r="P220" s="161">
        <v>6338</v>
      </c>
    </row>
    <row r="221" spans="1:16">
      <c r="A221" s="173" t="s">
        <v>220</v>
      </c>
      <c r="B221" s="146" t="s">
        <v>65</v>
      </c>
      <c r="C221" s="161">
        <v>184</v>
      </c>
      <c r="D221" s="161">
        <v>6</v>
      </c>
      <c r="E221" s="161">
        <v>0</v>
      </c>
      <c r="F221" s="161">
        <v>190</v>
      </c>
      <c r="H221" s="161">
        <v>184</v>
      </c>
      <c r="I221" s="161">
        <v>6</v>
      </c>
      <c r="J221" s="161">
        <v>0</v>
      </c>
      <c r="K221" s="161">
        <v>190</v>
      </c>
      <c r="M221" s="161">
        <v>184</v>
      </c>
      <c r="N221" s="161">
        <v>6</v>
      </c>
      <c r="O221" s="161">
        <v>0</v>
      </c>
      <c r="P221" s="161">
        <v>190</v>
      </c>
    </row>
    <row r="222" spans="1:16">
      <c r="A222" s="172" t="s">
        <v>537</v>
      </c>
      <c r="B222" s="135" t="s">
        <v>523</v>
      </c>
      <c r="C222" s="171">
        <v>168556</v>
      </c>
      <c r="D222" s="171">
        <v>53161</v>
      </c>
      <c r="E222" s="171">
        <v>-14489</v>
      </c>
      <c r="F222" s="171">
        <v>207228</v>
      </c>
      <c r="H222" s="171">
        <v>105532</v>
      </c>
      <c r="I222" s="171">
        <v>70758</v>
      </c>
      <c r="J222" s="171">
        <v>-20443</v>
      </c>
      <c r="K222" s="171">
        <v>155847</v>
      </c>
      <c r="M222" s="171">
        <v>67157</v>
      </c>
      <c r="N222" s="171">
        <v>79747</v>
      </c>
      <c r="O222" s="171">
        <v>-29621</v>
      </c>
      <c r="P222" s="171">
        <v>117283</v>
      </c>
    </row>
    <row r="223" spans="1:16">
      <c r="A223" s="173" t="s">
        <v>215</v>
      </c>
      <c r="B223" s="146" t="s">
        <v>60</v>
      </c>
      <c r="C223" s="161">
        <v>0</v>
      </c>
      <c r="D223" s="161">
        <v>0</v>
      </c>
      <c r="E223" s="161">
        <v>0</v>
      </c>
      <c r="F223" s="161">
        <v>0</v>
      </c>
      <c r="H223" s="161">
        <v>0</v>
      </c>
      <c r="I223" s="161">
        <v>0</v>
      </c>
      <c r="J223" s="161">
        <v>0</v>
      </c>
      <c r="K223" s="161">
        <v>0</v>
      </c>
      <c r="M223" s="161">
        <v>0</v>
      </c>
      <c r="N223" s="161">
        <v>0</v>
      </c>
      <c r="O223" s="161">
        <v>0</v>
      </c>
      <c r="P223" s="161">
        <v>0</v>
      </c>
    </row>
    <row r="224" spans="1:16">
      <c r="A224" s="173" t="s">
        <v>216</v>
      </c>
      <c r="B224" s="146" t="s">
        <v>61</v>
      </c>
      <c r="C224" s="161">
        <v>4405</v>
      </c>
      <c r="D224" s="161">
        <v>343</v>
      </c>
      <c r="E224" s="161">
        <v>0</v>
      </c>
      <c r="F224" s="161">
        <v>4748</v>
      </c>
      <c r="H224" s="161">
        <v>5020</v>
      </c>
      <c r="I224" s="161">
        <v>442</v>
      </c>
      <c r="J224" s="161">
        <v>0</v>
      </c>
      <c r="K224" s="161">
        <v>5462</v>
      </c>
      <c r="M224" s="161">
        <v>246</v>
      </c>
      <c r="N224" s="161">
        <v>0</v>
      </c>
      <c r="O224" s="161">
        <v>0</v>
      </c>
      <c r="P224" s="161">
        <v>246</v>
      </c>
    </row>
    <row r="225" spans="1:16">
      <c r="A225" s="173" t="s">
        <v>223</v>
      </c>
      <c r="B225" s="146" t="s">
        <v>68</v>
      </c>
      <c r="C225" s="161">
        <v>18653</v>
      </c>
      <c r="D225" s="161">
        <v>27169</v>
      </c>
      <c r="E225" s="161">
        <v>-1906</v>
      </c>
      <c r="F225" s="161">
        <v>43916</v>
      </c>
      <c r="H225" s="161">
        <v>11146</v>
      </c>
      <c r="I225" s="161">
        <v>44656</v>
      </c>
      <c r="J225" s="161">
        <v>-9990</v>
      </c>
      <c r="K225" s="161">
        <v>45812</v>
      </c>
      <c r="M225" s="161">
        <v>9995</v>
      </c>
      <c r="N225" s="161">
        <v>41179</v>
      </c>
      <c r="O225" s="161">
        <v>-1260</v>
      </c>
      <c r="P225" s="161">
        <v>49914</v>
      </c>
    </row>
    <row r="226" spans="1:16">
      <c r="A226" s="173" t="s">
        <v>538</v>
      </c>
      <c r="B226" s="146" t="s">
        <v>69</v>
      </c>
      <c r="C226" s="161">
        <v>3301</v>
      </c>
      <c r="D226" s="161">
        <v>0</v>
      </c>
      <c r="E226" s="161">
        <v>0</v>
      </c>
      <c r="F226" s="161">
        <v>3301</v>
      </c>
      <c r="H226" s="161">
        <v>19</v>
      </c>
      <c r="I226" s="161">
        <v>0</v>
      </c>
      <c r="J226" s="161">
        <v>0</v>
      </c>
      <c r="K226" s="161">
        <v>19</v>
      </c>
      <c r="M226" s="161">
        <v>0</v>
      </c>
      <c r="N226" s="161">
        <v>0</v>
      </c>
      <c r="O226" s="161">
        <v>0</v>
      </c>
      <c r="P226" s="161">
        <v>0</v>
      </c>
    </row>
    <row r="227" spans="1:16">
      <c r="A227" s="173" t="s">
        <v>225</v>
      </c>
      <c r="B227" s="146" t="s">
        <v>524</v>
      </c>
      <c r="C227" s="161">
        <v>5262</v>
      </c>
      <c r="D227" s="161">
        <v>5988</v>
      </c>
      <c r="E227" s="161">
        <v>-2217</v>
      </c>
      <c r="F227" s="161">
        <v>9033</v>
      </c>
      <c r="H227" s="161">
        <v>1796</v>
      </c>
      <c r="I227" s="161">
        <v>9966</v>
      </c>
      <c r="J227" s="161">
        <v>-2540</v>
      </c>
      <c r="K227" s="161">
        <v>9222</v>
      </c>
      <c r="M227" s="161">
        <v>12357</v>
      </c>
      <c r="N227" s="161">
        <v>33736</v>
      </c>
      <c r="O227" s="161">
        <v>-28308</v>
      </c>
      <c r="P227" s="161">
        <v>17785</v>
      </c>
    </row>
    <row r="228" spans="1:16">
      <c r="A228" s="173" t="s">
        <v>219</v>
      </c>
      <c r="B228" s="146" t="s">
        <v>64</v>
      </c>
      <c r="C228" s="161">
        <v>122241</v>
      </c>
      <c r="D228" s="161">
        <v>18785</v>
      </c>
      <c r="E228" s="161">
        <v>-10333</v>
      </c>
      <c r="F228" s="161">
        <v>130693</v>
      </c>
      <c r="H228" s="161">
        <v>77513</v>
      </c>
      <c r="I228" s="161">
        <v>14938</v>
      </c>
      <c r="J228" s="161">
        <v>-7906</v>
      </c>
      <c r="K228" s="161">
        <v>84545</v>
      </c>
      <c r="M228" s="161">
        <v>22790</v>
      </c>
      <c r="N228" s="161">
        <v>3382</v>
      </c>
      <c r="O228" s="161">
        <v>0</v>
      </c>
      <c r="P228" s="161">
        <v>26172</v>
      </c>
    </row>
    <row r="229" spans="1:16">
      <c r="A229" s="173" t="s">
        <v>220</v>
      </c>
      <c r="B229" s="146" t="s">
        <v>65</v>
      </c>
      <c r="C229" s="161">
        <v>2</v>
      </c>
      <c r="D229" s="161">
        <v>0</v>
      </c>
      <c r="E229" s="161">
        <v>0</v>
      </c>
      <c r="F229" s="161">
        <v>2</v>
      </c>
      <c r="H229" s="161">
        <v>2</v>
      </c>
      <c r="I229" s="161">
        <v>0</v>
      </c>
      <c r="J229" s="161">
        <v>0</v>
      </c>
      <c r="K229" s="161">
        <v>2</v>
      </c>
      <c r="M229" s="161">
        <v>2</v>
      </c>
      <c r="N229" s="161">
        <v>0</v>
      </c>
      <c r="O229" s="161">
        <v>0</v>
      </c>
      <c r="P229" s="161">
        <v>2</v>
      </c>
    </row>
    <row r="230" spans="1:16">
      <c r="A230" s="173" t="s">
        <v>539</v>
      </c>
      <c r="B230" s="146" t="s">
        <v>66</v>
      </c>
      <c r="C230" s="161">
        <v>14692</v>
      </c>
      <c r="D230" s="161">
        <v>876</v>
      </c>
      <c r="E230" s="161">
        <v>-33</v>
      </c>
      <c r="F230" s="161">
        <v>15535</v>
      </c>
      <c r="H230" s="161">
        <v>10036</v>
      </c>
      <c r="I230" s="161">
        <v>756</v>
      </c>
      <c r="J230" s="161">
        <v>-7</v>
      </c>
      <c r="K230" s="161">
        <v>10785</v>
      </c>
      <c r="M230" s="161">
        <v>21767</v>
      </c>
      <c r="N230" s="161">
        <v>1450</v>
      </c>
      <c r="O230" s="161">
        <v>-53</v>
      </c>
      <c r="P230" s="161">
        <v>23164</v>
      </c>
    </row>
    <row r="231" spans="1:16">
      <c r="A231" s="172" t="s">
        <v>540</v>
      </c>
      <c r="B231" s="135" t="s">
        <v>525</v>
      </c>
      <c r="C231" s="171">
        <v>1145882</v>
      </c>
      <c r="D231" s="171">
        <v>93646</v>
      </c>
      <c r="E231" s="171">
        <v>-31472</v>
      </c>
      <c r="F231" s="171">
        <v>1208056</v>
      </c>
      <c r="H231" s="171">
        <v>1062046</v>
      </c>
      <c r="I231" s="171">
        <v>112839</v>
      </c>
      <c r="J231" s="171">
        <v>-37170</v>
      </c>
      <c r="K231" s="171">
        <v>1137715</v>
      </c>
      <c r="M231" s="171">
        <v>1052145</v>
      </c>
      <c r="N231" s="171">
        <v>120537</v>
      </c>
      <c r="O231" s="171">
        <v>-45844</v>
      </c>
      <c r="P231" s="171">
        <v>1126838</v>
      </c>
    </row>
    <row r="232" spans="1:16">
      <c r="A232" s="158" t="s">
        <v>541</v>
      </c>
    </row>
    <row r="239" spans="1:16">
      <c r="A239" s="98"/>
      <c r="B239" s="98"/>
    </row>
    <row r="240" spans="1:16">
      <c r="A240" s="98"/>
      <c r="B240" s="98"/>
    </row>
    <row r="241" s="98" customFormat="1"/>
    <row r="242" s="98" customFormat="1"/>
    <row r="243" s="98" customFormat="1"/>
    <row r="244" s="98" customFormat="1"/>
    <row r="245" s="98" customFormat="1"/>
    <row r="246" s="98" customFormat="1"/>
    <row r="247" s="98" customFormat="1"/>
    <row r="248" s="98" customFormat="1"/>
    <row r="249" s="98" customFormat="1"/>
    <row r="250" s="98" customFormat="1"/>
    <row r="251" s="98" customFormat="1"/>
    <row r="252" s="98" customFormat="1"/>
    <row r="253" s="98" customFormat="1"/>
    <row r="254" s="98" customFormat="1"/>
    <row r="255" s="98" customFormat="1"/>
    <row r="256" s="98" customFormat="1"/>
    <row r="257" s="98" customFormat="1"/>
    <row r="258" s="98" customFormat="1"/>
    <row r="259" s="98" customFormat="1"/>
    <row r="260" s="98" customFormat="1"/>
    <row r="261" s="98" customFormat="1"/>
    <row r="262" s="98" customFormat="1"/>
    <row r="263" s="98" customFormat="1"/>
    <row r="264" s="98" customFormat="1"/>
    <row r="265" s="98" customFormat="1"/>
    <row r="266" s="98" customFormat="1"/>
    <row r="271" s="98" customFormat="1"/>
    <row r="272" s="98" customFormat="1"/>
    <row r="273" s="98" customFormat="1"/>
    <row r="274" s="98" customFormat="1"/>
    <row r="275" s="98" customFormat="1"/>
    <row r="276" s="98" customFormat="1"/>
    <row r="340" spans="18:18">
      <c r="R340" s="98">
        <v>1.42</v>
      </c>
    </row>
  </sheetData>
  <mergeCells count="36">
    <mergeCell ref="M179:P179"/>
    <mergeCell ref="M180:M181"/>
    <mergeCell ref="N180:N181"/>
    <mergeCell ref="M205:P205"/>
    <mergeCell ref="M206:M207"/>
    <mergeCell ref="N206:N207"/>
    <mergeCell ref="M152:P152"/>
    <mergeCell ref="M153:M154"/>
    <mergeCell ref="N153:N154"/>
    <mergeCell ref="R152:U152"/>
    <mergeCell ref="R153:R154"/>
    <mergeCell ref="S153:S154"/>
    <mergeCell ref="C205:F205"/>
    <mergeCell ref="H205:K205"/>
    <mergeCell ref="A206:A207"/>
    <mergeCell ref="B206:B207"/>
    <mergeCell ref="C206:C207"/>
    <mergeCell ref="D206:D207"/>
    <mergeCell ref="H206:H207"/>
    <mergeCell ref="I206:I207"/>
    <mergeCell ref="C179:F179"/>
    <mergeCell ref="H179:K179"/>
    <mergeCell ref="A180:A181"/>
    <mergeCell ref="B180:B181"/>
    <mergeCell ref="C180:C181"/>
    <mergeCell ref="D180:D181"/>
    <mergeCell ref="H180:H181"/>
    <mergeCell ref="I180:I181"/>
    <mergeCell ref="C152:F152"/>
    <mergeCell ref="H152:K152"/>
    <mergeCell ref="A153:A154"/>
    <mergeCell ref="B153:B154"/>
    <mergeCell ref="C153:C154"/>
    <mergeCell ref="D153:D154"/>
    <mergeCell ref="H153:H154"/>
    <mergeCell ref="I153:I154"/>
  </mergeCells>
  <pageMargins left="0.7" right="0.7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0BF5F5-8073-DD4B-BD0F-57368E395BAC}">
  <sheetPr>
    <tabColor rgb="FF76D6FF"/>
  </sheetPr>
  <dimension ref="A1:Y340"/>
  <sheetViews>
    <sheetView zoomScaleNormal="100" workbookViewId="0"/>
  </sheetViews>
  <sheetFormatPr defaultColWidth="8.19921875" defaultRowHeight="13.8"/>
  <cols>
    <col min="1" max="1" width="50.19921875" style="139" customWidth="1"/>
    <col min="2" max="2" width="50" style="139" customWidth="1"/>
    <col min="3" max="6" width="12.19921875" style="98" customWidth="1"/>
    <col min="7" max="7" width="4.69921875" style="98" customWidth="1"/>
    <col min="8" max="11" width="12.19921875" style="98" customWidth="1"/>
    <col min="12" max="12" width="4.69921875" style="98" customWidth="1"/>
    <col min="13" max="16" width="12.19921875" style="98" customWidth="1"/>
    <col min="17" max="17" width="4.69921875" style="98" customWidth="1"/>
    <col min="18" max="21" width="12.19921875" style="98" customWidth="1"/>
    <col min="22" max="16384" width="8.19921875" style="98"/>
  </cols>
  <sheetData>
    <row r="1" spans="1:4">
      <c r="A1" s="138" t="s">
        <v>728</v>
      </c>
    </row>
    <row r="2" spans="1:4">
      <c r="A2" s="138" t="s">
        <v>729</v>
      </c>
    </row>
    <row r="3" spans="1:4">
      <c r="A3" s="138"/>
    </row>
    <row r="4" spans="1:4">
      <c r="A4" s="138"/>
    </row>
    <row r="5" spans="1:4" ht="24">
      <c r="A5" s="133" t="s">
        <v>718</v>
      </c>
      <c r="B5" s="134" t="s">
        <v>432</v>
      </c>
    </row>
    <row r="6" spans="1:4" ht="20.399999999999999">
      <c r="A6" s="140" t="s">
        <v>404</v>
      </c>
      <c r="B6" s="140" t="s">
        <v>405</v>
      </c>
      <c r="C6" s="95" t="s">
        <v>724</v>
      </c>
      <c r="D6" s="95" t="s">
        <v>650</v>
      </c>
    </row>
    <row r="7" spans="1:4">
      <c r="A7" s="141" t="s">
        <v>151</v>
      </c>
      <c r="B7" s="141" t="s">
        <v>0</v>
      </c>
      <c r="C7" s="142">
        <v>214407</v>
      </c>
      <c r="D7" s="142">
        <v>168434</v>
      </c>
    </row>
    <row r="8" spans="1:4">
      <c r="A8" s="143" t="s">
        <v>152</v>
      </c>
      <c r="B8" s="143" t="s">
        <v>1</v>
      </c>
      <c r="C8" s="144">
        <v>109775</v>
      </c>
      <c r="D8" s="144">
        <v>108772</v>
      </c>
    </row>
    <row r="9" spans="1:4">
      <c r="A9" s="143" t="s">
        <v>153</v>
      </c>
      <c r="B9" s="143" t="s">
        <v>2</v>
      </c>
      <c r="C9" s="144">
        <v>31755</v>
      </c>
      <c r="D9" s="144">
        <v>25</v>
      </c>
    </row>
    <row r="10" spans="1:4">
      <c r="A10" s="143" t="s">
        <v>154</v>
      </c>
      <c r="B10" s="143" t="s">
        <v>492</v>
      </c>
      <c r="C10" s="144">
        <v>72877</v>
      </c>
      <c r="D10" s="144">
        <v>59637</v>
      </c>
    </row>
    <row r="11" spans="1:4">
      <c r="A11" s="141" t="s">
        <v>155</v>
      </c>
      <c r="B11" s="141" t="s">
        <v>630</v>
      </c>
      <c r="C11" s="142">
        <v>66168</v>
      </c>
      <c r="D11" s="142">
        <v>43829</v>
      </c>
    </row>
    <row r="12" spans="1:4">
      <c r="A12" s="143" t="s">
        <v>156</v>
      </c>
      <c r="B12" s="143" t="s">
        <v>494</v>
      </c>
      <c r="C12" s="144">
        <v>14926</v>
      </c>
      <c r="D12" s="144">
        <v>91</v>
      </c>
    </row>
    <row r="13" spans="1:4">
      <c r="A13" s="143" t="s">
        <v>687</v>
      </c>
      <c r="B13" s="143" t="s">
        <v>495</v>
      </c>
      <c r="C13" s="144">
        <v>51242</v>
      </c>
      <c r="D13" s="144">
        <v>43738</v>
      </c>
    </row>
    <row r="14" spans="1:4">
      <c r="A14" s="145" t="s">
        <v>158</v>
      </c>
      <c r="B14" s="145" t="s">
        <v>496</v>
      </c>
      <c r="C14" s="142">
        <v>148239</v>
      </c>
      <c r="D14" s="142">
        <v>124605</v>
      </c>
    </row>
    <row r="15" spans="1:4">
      <c r="A15" s="146" t="s">
        <v>160</v>
      </c>
      <c r="B15" s="146" t="s">
        <v>9</v>
      </c>
      <c r="C15" s="144">
        <v>53373</v>
      </c>
      <c r="D15" s="144">
        <v>46639</v>
      </c>
    </row>
    <row r="16" spans="1:4">
      <c r="A16" s="146" t="s">
        <v>161</v>
      </c>
      <c r="B16" s="146" t="s">
        <v>10</v>
      </c>
      <c r="C16" s="144">
        <v>35836</v>
      </c>
      <c r="D16" s="144">
        <v>16546</v>
      </c>
    </row>
    <row r="17" spans="1:4">
      <c r="A17" s="146" t="s">
        <v>159</v>
      </c>
      <c r="B17" s="146" t="s">
        <v>8</v>
      </c>
      <c r="C17" s="144">
        <v>1966</v>
      </c>
      <c r="D17" s="144">
        <v>632</v>
      </c>
    </row>
    <row r="18" spans="1:4">
      <c r="A18" s="146" t="s">
        <v>162</v>
      </c>
      <c r="B18" s="146" t="s">
        <v>11</v>
      </c>
      <c r="C18" s="144">
        <v>1023</v>
      </c>
      <c r="D18" s="144">
        <v>984</v>
      </c>
    </row>
    <row r="19" spans="1:4">
      <c r="A19" s="146" t="s">
        <v>688</v>
      </c>
      <c r="B19" s="146" t="s">
        <v>639</v>
      </c>
      <c r="C19" s="144">
        <v>21</v>
      </c>
      <c r="D19" s="144">
        <v>233</v>
      </c>
    </row>
    <row r="20" spans="1:4">
      <c r="A20" s="145" t="s">
        <v>163</v>
      </c>
      <c r="B20" s="145" t="s">
        <v>497</v>
      </c>
      <c r="C20" s="142">
        <v>59994</v>
      </c>
      <c r="D20" s="142">
        <v>61301</v>
      </c>
    </row>
    <row r="21" spans="1:4">
      <c r="A21" s="146" t="s">
        <v>164</v>
      </c>
      <c r="B21" s="146" t="s">
        <v>13</v>
      </c>
      <c r="C21" s="144">
        <v>5199</v>
      </c>
      <c r="D21" s="144">
        <v>5781</v>
      </c>
    </row>
    <row r="22" spans="1:4">
      <c r="A22" s="146" t="s">
        <v>165</v>
      </c>
      <c r="B22" s="146" t="s">
        <v>14</v>
      </c>
      <c r="C22" s="144">
        <v>818</v>
      </c>
      <c r="D22" s="144">
        <v>492</v>
      </c>
    </row>
    <row r="23" spans="1:4">
      <c r="A23" s="145" t="s">
        <v>503</v>
      </c>
      <c r="B23" s="145" t="s">
        <v>498</v>
      </c>
      <c r="C23" s="142">
        <v>64375</v>
      </c>
      <c r="D23" s="142">
        <v>66590</v>
      </c>
    </row>
    <row r="24" spans="1:4">
      <c r="A24" s="146" t="s">
        <v>168</v>
      </c>
      <c r="B24" s="146" t="s">
        <v>17</v>
      </c>
      <c r="C24" s="144">
        <v>12695</v>
      </c>
      <c r="D24" s="144">
        <v>14160</v>
      </c>
    </row>
    <row r="25" spans="1:4">
      <c r="A25" s="145"/>
      <c r="B25" s="145"/>
      <c r="C25" s="142"/>
      <c r="D25" s="142"/>
    </row>
    <row r="26" spans="1:4">
      <c r="A26" s="145" t="s">
        <v>232</v>
      </c>
      <c r="B26" s="145" t="s">
        <v>500</v>
      </c>
      <c r="C26" s="142">
        <v>51680</v>
      </c>
      <c r="D26" s="142">
        <v>52430</v>
      </c>
    </row>
    <row r="27" spans="1:4">
      <c r="A27" s="146"/>
      <c r="B27" s="146"/>
      <c r="C27" s="144"/>
      <c r="D27" s="144"/>
    </row>
    <row r="28" spans="1:4">
      <c r="A28" s="145" t="s">
        <v>505</v>
      </c>
      <c r="B28" s="145" t="s">
        <v>502</v>
      </c>
      <c r="C28" s="142">
        <v>51680</v>
      </c>
      <c r="D28" s="142">
        <v>52430</v>
      </c>
    </row>
    <row r="29" spans="1:4">
      <c r="B29" s="147"/>
      <c r="C29" s="148"/>
      <c r="D29" s="148"/>
    </row>
    <row r="30" spans="1:4">
      <c r="B30" s="149"/>
      <c r="C30" s="150"/>
      <c r="D30" s="150"/>
    </row>
    <row r="31" spans="1:4">
      <c r="A31" s="151" t="s">
        <v>175</v>
      </c>
      <c r="B31" s="151" t="s">
        <v>506</v>
      </c>
      <c r="C31" s="152"/>
      <c r="D31" s="152"/>
    </row>
    <row r="32" spans="1:4">
      <c r="A32" s="153" t="s">
        <v>176</v>
      </c>
      <c r="B32" s="153" t="s">
        <v>23</v>
      </c>
      <c r="C32" s="179">
        <v>0.53765707530605311</v>
      </c>
      <c r="D32" s="179">
        <v>0.54546012628985352</v>
      </c>
    </row>
    <row r="33" spans="1:4">
      <c r="A33" s="154" t="s">
        <v>177</v>
      </c>
      <c r="B33" s="154" t="s">
        <v>24</v>
      </c>
      <c r="C33" s="179">
        <v>0.51284468994913879</v>
      </c>
      <c r="D33" s="179">
        <v>0.52267082901857809</v>
      </c>
    </row>
    <row r="34" spans="1:4">
      <c r="A34" s="138"/>
    </row>
    <row r="36" spans="1:4">
      <c r="A36" s="151" t="s">
        <v>232</v>
      </c>
      <c r="B36" s="151" t="s">
        <v>500</v>
      </c>
      <c r="C36" s="142">
        <v>51680</v>
      </c>
      <c r="D36" s="142">
        <v>52430</v>
      </c>
    </row>
    <row r="37" spans="1:4">
      <c r="A37" s="155" t="s">
        <v>510</v>
      </c>
      <c r="B37" s="155" t="s">
        <v>513</v>
      </c>
      <c r="C37" s="156">
        <v>-15</v>
      </c>
      <c r="D37" s="156">
        <v>86</v>
      </c>
    </row>
    <row r="38" spans="1:4">
      <c r="A38" s="157" t="s">
        <v>315</v>
      </c>
      <c r="B38" s="157" t="s">
        <v>640</v>
      </c>
      <c r="C38" s="144">
        <v>-15</v>
      </c>
      <c r="D38" s="144">
        <v>86</v>
      </c>
    </row>
    <row r="39" spans="1:4">
      <c r="A39" s="79" t="s">
        <v>316</v>
      </c>
      <c r="B39" s="157" t="s">
        <v>308</v>
      </c>
      <c r="C39" s="184">
        <v>0</v>
      </c>
      <c r="D39" s="184">
        <v>0</v>
      </c>
    </row>
    <row r="40" spans="1:4">
      <c r="A40" s="157" t="s">
        <v>511</v>
      </c>
      <c r="B40" s="157" t="s">
        <v>515</v>
      </c>
      <c r="C40" s="144"/>
      <c r="D40" s="144"/>
    </row>
    <row r="41" spans="1:4">
      <c r="A41" s="151" t="s">
        <v>312</v>
      </c>
      <c r="B41" s="151" t="s">
        <v>516</v>
      </c>
      <c r="C41" s="142">
        <v>51665</v>
      </c>
      <c r="D41" s="142">
        <v>52516</v>
      </c>
    </row>
    <row r="42" spans="1:4">
      <c r="A42" s="157" t="s">
        <v>689</v>
      </c>
      <c r="B42" s="157" t="s">
        <v>480</v>
      </c>
      <c r="C42" s="144"/>
      <c r="D42" s="144"/>
    </row>
    <row r="43" spans="1:4" ht="24">
      <c r="A43" s="151" t="s">
        <v>512</v>
      </c>
      <c r="B43" s="151" t="s">
        <v>697</v>
      </c>
      <c r="C43" s="142">
        <v>51665</v>
      </c>
      <c r="D43" s="142">
        <v>52516</v>
      </c>
    </row>
    <row r="44" spans="1:4">
      <c r="A44" s="158"/>
    </row>
    <row r="46" spans="1:4" ht="24">
      <c r="A46" s="133" t="s">
        <v>720</v>
      </c>
      <c r="B46" s="133" t="s">
        <v>434</v>
      </c>
    </row>
    <row r="47" spans="1:4">
      <c r="A47" s="140" t="s">
        <v>203</v>
      </c>
      <c r="B47" s="140" t="s">
        <v>73</v>
      </c>
      <c r="C47" s="182" t="s">
        <v>725</v>
      </c>
      <c r="D47" s="182" t="s">
        <v>716</v>
      </c>
    </row>
    <row r="48" spans="1:4">
      <c r="A48" s="159" t="s">
        <v>526</v>
      </c>
      <c r="B48" s="159" t="s">
        <v>488</v>
      </c>
      <c r="C48" s="160">
        <v>454783</v>
      </c>
      <c r="D48" s="160">
        <v>388309</v>
      </c>
    </row>
    <row r="49" spans="1:4">
      <c r="A49" s="146" t="s">
        <v>182</v>
      </c>
      <c r="B49" s="146" t="s">
        <v>27</v>
      </c>
      <c r="C49" s="161">
        <v>31976</v>
      </c>
      <c r="D49" s="161">
        <v>19241</v>
      </c>
    </row>
    <row r="50" spans="1:4">
      <c r="A50" s="146" t="s">
        <v>527</v>
      </c>
      <c r="B50" s="146" t="s">
        <v>475</v>
      </c>
      <c r="C50" s="161">
        <v>51547</v>
      </c>
      <c r="D50" s="161">
        <v>50210</v>
      </c>
    </row>
    <row r="51" spans="1:4">
      <c r="A51" s="162" t="s">
        <v>528</v>
      </c>
      <c r="B51" s="162" t="s">
        <v>416</v>
      </c>
      <c r="C51" s="163">
        <v>291803</v>
      </c>
      <c r="D51" s="163">
        <v>242816</v>
      </c>
    </row>
    <row r="52" spans="1:4">
      <c r="A52" s="146" t="s">
        <v>184</v>
      </c>
      <c r="B52" s="146" t="s">
        <v>29</v>
      </c>
      <c r="C52" s="161">
        <v>56438</v>
      </c>
      <c r="D52" s="161">
        <v>56438</v>
      </c>
    </row>
    <row r="53" spans="1:4">
      <c r="A53" s="146" t="s">
        <v>679</v>
      </c>
      <c r="B53" s="146" t="s">
        <v>30</v>
      </c>
      <c r="C53" s="161">
        <v>9640</v>
      </c>
      <c r="D53" s="161">
        <v>9553</v>
      </c>
    </row>
    <row r="54" spans="1:4">
      <c r="A54" s="146" t="s">
        <v>680</v>
      </c>
      <c r="B54" s="146" t="s">
        <v>674</v>
      </c>
      <c r="C54" s="161">
        <v>3478</v>
      </c>
      <c r="D54" s="161">
        <v>3478</v>
      </c>
    </row>
    <row r="55" spans="1:4">
      <c r="A55" s="146" t="s">
        <v>187</v>
      </c>
      <c r="B55" s="146" t="s">
        <v>632</v>
      </c>
      <c r="C55" s="161">
        <v>6757</v>
      </c>
      <c r="D55" s="161">
        <v>3683</v>
      </c>
    </row>
    <row r="56" spans="1:4">
      <c r="A56" s="146" t="s">
        <v>189</v>
      </c>
      <c r="B56" s="146" t="s">
        <v>34</v>
      </c>
      <c r="C56" s="161">
        <v>0</v>
      </c>
      <c r="D56" s="161">
        <v>0</v>
      </c>
    </row>
    <row r="57" spans="1:4">
      <c r="A57" s="146" t="s">
        <v>529</v>
      </c>
      <c r="B57" s="146" t="s">
        <v>35</v>
      </c>
      <c r="C57" s="161">
        <v>2570</v>
      </c>
      <c r="D57" s="161">
        <v>2320</v>
      </c>
    </row>
    <row r="58" spans="1:4">
      <c r="A58" s="146" t="s">
        <v>466</v>
      </c>
      <c r="B58" s="146" t="s">
        <v>465</v>
      </c>
      <c r="C58" s="161">
        <v>574</v>
      </c>
      <c r="D58" s="161">
        <v>570</v>
      </c>
    </row>
    <row r="59" spans="1:4">
      <c r="A59" s="159" t="s">
        <v>530</v>
      </c>
      <c r="B59" s="159" t="s">
        <v>489</v>
      </c>
      <c r="C59" s="160">
        <v>681875</v>
      </c>
      <c r="D59" s="160">
        <v>738529</v>
      </c>
    </row>
    <row r="60" spans="1:4">
      <c r="A60" s="146" t="s">
        <v>193</v>
      </c>
      <c r="B60" s="146" t="s">
        <v>38</v>
      </c>
      <c r="C60" s="161">
        <v>731</v>
      </c>
      <c r="D60" s="161">
        <v>258</v>
      </c>
    </row>
    <row r="61" spans="1:4">
      <c r="A61" s="146" t="s">
        <v>194</v>
      </c>
      <c r="B61" s="146" t="s">
        <v>39</v>
      </c>
      <c r="C61" s="161">
        <v>90401</v>
      </c>
      <c r="D61" s="161">
        <v>37008</v>
      </c>
    </row>
    <row r="62" spans="1:4">
      <c r="A62" s="146" t="s">
        <v>531</v>
      </c>
      <c r="B62" s="146" t="s">
        <v>40</v>
      </c>
      <c r="C62" s="161">
        <v>3765</v>
      </c>
      <c r="D62" s="161">
        <v>1611</v>
      </c>
    </row>
    <row r="63" spans="1:4">
      <c r="A63" s="146" t="s">
        <v>196</v>
      </c>
      <c r="B63" s="146" t="s">
        <v>490</v>
      </c>
      <c r="C63" s="161">
        <v>36224</v>
      </c>
      <c r="D63" s="161">
        <v>19231</v>
      </c>
    </row>
    <row r="64" spans="1:4">
      <c r="A64" s="146" t="s">
        <v>189</v>
      </c>
      <c r="B64" s="146" t="s">
        <v>34</v>
      </c>
      <c r="C64" s="161">
        <v>0</v>
      </c>
      <c r="D64" s="161">
        <v>0</v>
      </c>
    </row>
    <row r="65" spans="1:4">
      <c r="A65" s="146" t="s">
        <v>199</v>
      </c>
      <c r="B65" s="146" t="s">
        <v>44</v>
      </c>
      <c r="C65" s="161">
        <v>21194</v>
      </c>
      <c r="D65" s="161">
        <v>21502</v>
      </c>
    </row>
    <row r="66" spans="1:4">
      <c r="A66" s="164" t="s">
        <v>200</v>
      </c>
      <c r="B66" s="164" t="s">
        <v>482</v>
      </c>
      <c r="C66" s="165">
        <v>68274</v>
      </c>
      <c r="D66" s="165">
        <v>103878</v>
      </c>
    </row>
    <row r="67" spans="1:4">
      <c r="A67" s="146" t="s">
        <v>486</v>
      </c>
      <c r="B67" s="146" t="s">
        <v>483</v>
      </c>
      <c r="C67" s="161">
        <v>461286</v>
      </c>
      <c r="D67" s="161">
        <v>554992</v>
      </c>
    </row>
    <row r="68" spans="1:4">
      <c r="A68" s="146" t="s">
        <v>681</v>
      </c>
      <c r="B68" s="146" t="s">
        <v>675</v>
      </c>
      <c r="C68" s="161">
        <v>0</v>
      </c>
      <c r="D68" s="161">
        <v>49</v>
      </c>
    </row>
    <row r="69" spans="1:4">
      <c r="A69" s="159" t="s">
        <v>532</v>
      </c>
      <c r="B69" s="159" t="s">
        <v>491</v>
      </c>
      <c r="C69" s="160">
        <v>1136658</v>
      </c>
      <c r="D69" s="160">
        <v>1126838</v>
      </c>
    </row>
    <row r="70" spans="1:4">
      <c r="C70" s="166"/>
      <c r="D70" s="166"/>
    </row>
    <row r="71" spans="1:4">
      <c r="A71" s="140" t="s">
        <v>229</v>
      </c>
      <c r="B71" s="140" t="s">
        <v>48</v>
      </c>
      <c r="C71" s="182" t="s">
        <v>725</v>
      </c>
      <c r="D71" s="182" t="s">
        <v>726</v>
      </c>
    </row>
    <row r="72" spans="1:4">
      <c r="A72" s="159" t="s">
        <v>533</v>
      </c>
      <c r="B72" s="159" t="s">
        <v>518</v>
      </c>
      <c r="C72" s="160">
        <v>975330</v>
      </c>
      <c r="D72" s="160">
        <v>1002864</v>
      </c>
    </row>
    <row r="73" spans="1:4">
      <c r="A73" s="159" t="s">
        <v>690</v>
      </c>
      <c r="B73" s="159" t="s">
        <v>50</v>
      </c>
      <c r="C73" s="160">
        <v>975330</v>
      </c>
      <c r="D73" s="160">
        <v>1002864</v>
      </c>
    </row>
    <row r="74" spans="1:4">
      <c r="A74" s="146" t="s">
        <v>206</v>
      </c>
      <c r="B74" s="146" t="s">
        <v>51</v>
      </c>
      <c r="C74" s="161">
        <v>96120</v>
      </c>
      <c r="D74" s="161">
        <v>96120</v>
      </c>
    </row>
    <row r="75" spans="1:4">
      <c r="A75" s="146" t="s">
        <v>470</v>
      </c>
      <c r="B75" s="146" t="s">
        <v>519</v>
      </c>
      <c r="C75" s="161">
        <v>780951</v>
      </c>
      <c r="D75" s="161">
        <v>739724</v>
      </c>
    </row>
    <row r="76" spans="1:4">
      <c r="A76" s="146" t="s">
        <v>209</v>
      </c>
      <c r="B76" s="146" t="s">
        <v>54</v>
      </c>
      <c r="C76" s="161">
        <v>47872</v>
      </c>
      <c r="D76" s="161">
        <v>26145</v>
      </c>
    </row>
    <row r="77" spans="1:4">
      <c r="A77" s="146" t="s">
        <v>210</v>
      </c>
      <c r="B77" s="146" t="s">
        <v>520</v>
      </c>
      <c r="C77" s="161">
        <v>997</v>
      </c>
      <c r="D77" s="161">
        <v>1012</v>
      </c>
    </row>
    <row r="78" spans="1:4">
      <c r="A78" s="146" t="s">
        <v>211</v>
      </c>
      <c r="B78" s="146" t="s">
        <v>56</v>
      </c>
      <c r="C78" s="161">
        <v>-2290</v>
      </c>
      <c r="D78" s="161">
        <v>30529</v>
      </c>
    </row>
    <row r="79" spans="1:4">
      <c r="A79" s="146" t="s">
        <v>212</v>
      </c>
      <c r="B79" s="146" t="s">
        <v>57</v>
      </c>
      <c r="C79" s="161">
        <v>51680</v>
      </c>
      <c r="D79" s="161">
        <v>109334</v>
      </c>
    </row>
    <row r="80" spans="1:4">
      <c r="A80" s="141" t="s">
        <v>535</v>
      </c>
      <c r="B80" s="141" t="s">
        <v>58</v>
      </c>
      <c r="C80" s="167">
        <v>0</v>
      </c>
      <c r="D80" s="167">
        <v>0</v>
      </c>
    </row>
    <row r="81" spans="1:4">
      <c r="A81" s="159" t="s">
        <v>536</v>
      </c>
      <c r="B81" s="159" t="s">
        <v>521</v>
      </c>
      <c r="C81" s="160">
        <v>6678</v>
      </c>
      <c r="D81" s="160">
        <v>6691</v>
      </c>
    </row>
    <row r="82" spans="1:4">
      <c r="A82" s="146" t="s">
        <v>216</v>
      </c>
      <c r="B82" s="146" t="s">
        <v>61</v>
      </c>
      <c r="C82" s="161">
        <v>6262</v>
      </c>
      <c r="D82" s="161">
        <v>163</v>
      </c>
    </row>
    <row r="83" spans="1:4">
      <c r="A83" s="146" t="s">
        <v>218</v>
      </c>
      <c r="B83" s="146" t="s">
        <v>63</v>
      </c>
      <c r="C83" s="161">
        <v>0</v>
      </c>
      <c r="D83" s="161">
        <v>0</v>
      </c>
    </row>
    <row r="84" spans="1:4">
      <c r="A84" s="146" t="s">
        <v>219</v>
      </c>
      <c r="B84" s="146" t="s">
        <v>64</v>
      </c>
      <c r="C84" s="161">
        <v>226</v>
      </c>
      <c r="D84" s="161">
        <v>6338</v>
      </c>
    </row>
    <row r="85" spans="1:4">
      <c r="A85" s="146" t="s">
        <v>220</v>
      </c>
      <c r="B85" s="146" t="s">
        <v>522</v>
      </c>
      <c r="C85" s="161">
        <v>190</v>
      </c>
      <c r="D85" s="161">
        <v>190</v>
      </c>
    </row>
    <row r="86" spans="1:4">
      <c r="A86" s="159" t="s">
        <v>537</v>
      </c>
      <c r="B86" s="159" t="s">
        <v>523</v>
      </c>
      <c r="C86" s="160">
        <v>154650</v>
      </c>
      <c r="D86" s="160">
        <v>117283</v>
      </c>
    </row>
    <row r="87" spans="1:4">
      <c r="A87" s="146" t="s">
        <v>215</v>
      </c>
      <c r="B87" s="146" t="s">
        <v>60</v>
      </c>
      <c r="C87" s="161">
        <v>0</v>
      </c>
      <c r="D87" s="161">
        <v>0</v>
      </c>
    </row>
    <row r="88" spans="1:4">
      <c r="A88" s="146" t="s">
        <v>216</v>
      </c>
      <c r="B88" s="146" t="s">
        <v>61</v>
      </c>
      <c r="C88" s="161">
        <v>5451</v>
      </c>
      <c r="D88" s="161">
        <v>246</v>
      </c>
    </row>
    <row r="89" spans="1:4">
      <c r="A89" s="146" t="s">
        <v>223</v>
      </c>
      <c r="B89" s="146" t="s">
        <v>68</v>
      </c>
      <c r="C89" s="161">
        <v>45327</v>
      </c>
      <c r="D89" s="161">
        <v>49914</v>
      </c>
    </row>
    <row r="90" spans="1:4">
      <c r="A90" s="146" t="s">
        <v>538</v>
      </c>
      <c r="B90" s="146" t="s">
        <v>69</v>
      </c>
      <c r="C90" s="161">
        <v>19</v>
      </c>
      <c r="D90" s="161">
        <v>0</v>
      </c>
    </row>
    <row r="91" spans="1:4">
      <c r="A91" s="146" t="s">
        <v>225</v>
      </c>
      <c r="B91" s="146" t="s">
        <v>524</v>
      </c>
      <c r="C91" s="161">
        <v>9222</v>
      </c>
      <c r="D91" s="161">
        <v>17785</v>
      </c>
    </row>
    <row r="92" spans="1:4">
      <c r="A92" s="146" t="s">
        <v>219</v>
      </c>
      <c r="B92" s="146" t="s">
        <v>64</v>
      </c>
      <c r="C92" s="161">
        <v>83844</v>
      </c>
      <c r="D92" s="161">
        <v>26172</v>
      </c>
    </row>
    <row r="93" spans="1:4">
      <c r="A93" s="146" t="s">
        <v>220</v>
      </c>
      <c r="B93" s="146" t="s">
        <v>522</v>
      </c>
      <c r="C93" s="161">
        <v>2</v>
      </c>
      <c r="D93" s="161">
        <v>2</v>
      </c>
    </row>
    <row r="94" spans="1:4">
      <c r="A94" s="146" t="s">
        <v>539</v>
      </c>
      <c r="B94" s="146" t="s">
        <v>66</v>
      </c>
      <c r="C94" s="161">
        <v>10785</v>
      </c>
      <c r="D94" s="161">
        <v>23164</v>
      </c>
    </row>
    <row r="95" spans="1:4">
      <c r="A95" s="159" t="s">
        <v>540</v>
      </c>
      <c r="B95" s="159" t="s">
        <v>525</v>
      </c>
      <c r="C95" s="160">
        <v>1136658</v>
      </c>
      <c r="D95" s="160">
        <v>1126838</v>
      </c>
    </row>
    <row r="96" spans="1:4">
      <c r="A96" s="158" t="s">
        <v>541</v>
      </c>
    </row>
    <row r="98" spans="1:4" ht="24">
      <c r="A98" s="133" t="s">
        <v>721</v>
      </c>
      <c r="B98" s="133" t="s">
        <v>436</v>
      </c>
    </row>
    <row r="99" spans="1:4" ht="20.399999999999999">
      <c r="A99" s="140" t="s">
        <v>280</v>
      </c>
      <c r="B99" s="140" t="s">
        <v>119</v>
      </c>
      <c r="C99" s="95" t="s">
        <v>724</v>
      </c>
      <c r="D99" s="95" t="s">
        <v>727</v>
      </c>
    </row>
    <row r="100" spans="1:4">
      <c r="A100" s="135" t="s">
        <v>542</v>
      </c>
      <c r="B100" s="135" t="s">
        <v>74</v>
      </c>
      <c r="C100" s="5"/>
      <c r="D100" s="5"/>
    </row>
    <row r="101" spans="1:4">
      <c r="A101" s="136" t="s">
        <v>543</v>
      </c>
      <c r="B101" s="136" t="s">
        <v>500</v>
      </c>
      <c r="C101" s="5">
        <v>51680</v>
      </c>
      <c r="D101" s="5">
        <v>52430</v>
      </c>
    </row>
    <row r="102" spans="1:4">
      <c r="A102" s="136" t="s">
        <v>233</v>
      </c>
      <c r="B102" s="136" t="s">
        <v>75</v>
      </c>
      <c r="C102" s="5">
        <v>-4352</v>
      </c>
      <c r="D102" s="5">
        <v>-22766</v>
      </c>
    </row>
    <row r="103" spans="1:4">
      <c r="A103" s="169" t="s">
        <v>678</v>
      </c>
      <c r="B103" s="169" t="s">
        <v>683</v>
      </c>
      <c r="C103" s="168">
        <v>3952</v>
      </c>
      <c r="D103" s="168">
        <v>2350</v>
      </c>
    </row>
    <row r="104" spans="1:4">
      <c r="A104" s="169" t="s">
        <v>677</v>
      </c>
      <c r="B104" s="169" t="s">
        <v>684</v>
      </c>
      <c r="C104" s="168">
        <v>13191</v>
      </c>
      <c r="D104" s="168">
        <v>0</v>
      </c>
    </row>
    <row r="105" spans="1:4">
      <c r="A105" s="170" t="s">
        <v>546</v>
      </c>
      <c r="B105" s="170" t="s">
        <v>78</v>
      </c>
      <c r="C105" s="168">
        <v>-4867</v>
      </c>
      <c r="D105" s="168">
        <v>-5771</v>
      </c>
    </row>
    <row r="106" spans="1:4">
      <c r="A106" s="169" t="s">
        <v>547</v>
      </c>
      <c r="B106" s="169" t="s">
        <v>564</v>
      </c>
      <c r="C106" s="168">
        <v>-821</v>
      </c>
      <c r="D106" s="168">
        <v>299</v>
      </c>
    </row>
    <row r="107" spans="1:4">
      <c r="A107" s="169" t="s">
        <v>237</v>
      </c>
      <c r="B107" s="169" t="s">
        <v>80</v>
      </c>
      <c r="C107" s="168">
        <v>-10111</v>
      </c>
      <c r="D107" s="168">
        <v>-36734</v>
      </c>
    </row>
    <row r="108" spans="1:4">
      <c r="A108" s="169" t="s">
        <v>238</v>
      </c>
      <c r="B108" s="169" t="s">
        <v>81</v>
      </c>
      <c r="C108" s="168">
        <v>-473</v>
      </c>
      <c r="D108" s="168">
        <v>71</v>
      </c>
    </row>
    <row r="109" spans="1:4">
      <c r="A109" s="169" t="s">
        <v>239</v>
      </c>
      <c r="B109" s="169" t="s">
        <v>82</v>
      </c>
      <c r="C109" s="168">
        <v>-72051</v>
      </c>
      <c r="D109" s="168">
        <v>9200</v>
      </c>
    </row>
    <row r="110" spans="1:4">
      <c r="A110" s="169" t="s">
        <v>240</v>
      </c>
      <c r="B110" s="169" t="s">
        <v>565</v>
      </c>
      <c r="C110" s="168">
        <v>-6093</v>
      </c>
      <c r="D110" s="168">
        <v>512</v>
      </c>
    </row>
    <row r="111" spans="1:4">
      <c r="A111" s="169" t="s">
        <v>241</v>
      </c>
      <c r="B111" s="169" t="s">
        <v>566</v>
      </c>
      <c r="C111" s="168">
        <v>51868</v>
      </c>
      <c r="D111" s="168">
        <v>2756</v>
      </c>
    </row>
    <row r="112" spans="1:4">
      <c r="A112" s="169" t="s">
        <v>242</v>
      </c>
      <c r="B112" s="169" t="s">
        <v>84</v>
      </c>
      <c r="C112" s="168">
        <v>21053</v>
      </c>
      <c r="D112" s="168">
        <v>4551</v>
      </c>
    </row>
    <row r="113" spans="1:4">
      <c r="A113" s="136" t="s">
        <v>548</v>
      </c>
      <c r="B113" s="136" t="s">
        <v>85</v>
      </c>
      <c r="C113" s="5">
        <v>47328</v>
      </c>
      <c r="D113" s="5">
        <v>29664</v>
      </c>
    </row>
    <row r="114" spans="1:4">
      <c r="A114" s="169" t="s">
        <v>691</v>
      </c>
      <c r="B114" s="169" t="s">
        <v>567</v>
      </c>
      <c r="C114" s="168">
        <v>12695</v>
      </c>
      <c r="D114" s="168">
        <v>14160</v>
      </c>
    </row>
    <row r="115" spans="1:4">
      <c r="A115" s="169" t="s">
        <v>246</v>
      </c>
      <c r="B115" s="169" t="s">
        <v>86</v>
      </c>
      <c r="C115" s="168">
        <v>-15092</v>
      </c>
      <c r="D115" s="168">
        <v>-19835</v>
      </c>
    </row>
    <row r="116" spans="1:4">
      <c r="A116" s="135" t="s">
        <v>549</v>
      </c>
      <c r="B116" s="135" t="s">
        <v>569</v>
      </c>
      <c r="C116" s="5">
        <v>44931</v>
      </c>
      <c r="D116" s="5">
        <v>23989</v>
      </c>
    </row>
    <row r="117" spans="1:4">
      <c r="A117" s="135" t="s">
        <v>248</v>
      </c>
      <c r="B117" s="135" t="s">
        <v>88</v>
      </c>
      <c r="C117" s="5"/>
      <c r="D117" s="5"/>
    </row>
    <row r="118" spans="1:4">
      <c r="A118" s="136" t="s">
        <v>249</v>
      </c>
      <c r="B118" s="136" t="s">
        <v>89</v>
      </c>
      <c r="C118" s="5">
        <v>567839</v>
      </c>
      <c r="D118" s="5">
        <v>633772</v>
      </c>
    </row>
    <row r="119" spans="1:4">
      <c r="A119" s="169" t="s">
        <v>692</v>
      </c>
      <c r="B119" s="169" t="s">
        <v>487</v>
      </c>
      <c r="C119" s="168">
        <v>130</v>
      </c>
      <c r="D119" s="168">
        <v>41</v>
      </c>
    </row>
    <row r="120" spans="1:4">
      <c r="A120" s="169" t="s">
        <v>657</v>
      </c>
      <c r="B120" s="169" t="s">
        <v>654</v>
      </c>
      <c r="C120" s="168">
        <v>0</v>
      </c>
      <c r="D120" s="168">
        <v>26</v>
      </c>
    </row>
    <row r="121" spans="1:4">
      <c r="A121" s="170" t="s">
        <v>710</v>
      </c>
      <c r="B121" s="170" t="s">
        <v>705</v>
      </c>
      <c r="C121" s="168">
        <v>1667</v>
      </c>
      <c r="D121" s="168">
        <v>0</v>
      </c>
    </row>
    <row r="122" spans="1:4">
      <c r="A122" s="169" t="s">
        <v>252</v>
      </c>
      <c r="B122" s="169" t="s">
        <v>92</v>
      </c>
      <c r="C122" s="168">
        <v>0</v>
      </c>
      <c r="D122" s="168">
        <v>0</v>
      </c>
    </row>
    <row r="123" spans="1:4">
      <c r="A123" s="170" t="s">
        <v>693</v>
      </c>
      <c r="B123" s="170" t="s">
        <v>615</v>
      </c>
      <c r="C123" s="168">
        <v>560839</v>
      </c>
      <c r="D123" s="168">
        <v>627929</v>
      </c>
    </row>
    <row r="124" spans="1:4">
      <c r="A124" s="169" t="s">
        <v>552</v>
      </c>
      <c r="B124" s="169" t="s">
        <v>570</v>
      </c>
      <c r="C124" s="168">
        <v>5203</v>
      </c>
      <c r="D124" s="168">
        <v>5776</v>
      </c>
    </row>
    <row r="125" spans="1:4">
      <c r="A125" s="136" t="s">
        <v>255</v>
      </c>
      <c r="B125" s="136" t="s">
        <v>94</v>
      </c>
      <c r="C125" s="5">
        <v>544023</v>
      </c>
      <c r="D125" s="5">
        <v>592009</v>
      </c>
    </row>
    <row r="126" spans="1:4">
      <c r="A126" s="169" t="s">
        <v>553</v>
      </c>
      <c r="B126" s="169" t="s">
        <v>571</v>
      </c>
      <c r="C126" s="168">
        <v>5766</v>
      </c>
      <c r="D126" s="168">
        <v>10917</v>
      </c>
    </row>
    <row r="127" spans="1:4">
      <c r="A127" s="169" t="s">
        <v>528</v>
      </c>
      <c r="B127" s="169" t="s">
        <v>416</v>
      </c>
      <c r="C127" s="168">
        <v>59770</v>
      </c>
      <c r="D127" s="168">
        <v>47015</v>
      </c>
    </row>
    <row r="128" spans="1:4">
      <c r="A128" s="169" t="s">
        <v>658</v>
      </c>
      <c r="B128" s="169" t="s">
        <v>655</v>
      </c>
      <c r="C128" s="168">
        <v>0</v>
      </c>
      <c r="D128" s="168">
        <v>10550</v>
      </c>
    </row>
    <row r="129" spans="1:21">
      <c r="A129" s="169" t="s">
        <v>711</v>
      </c>
      <c r="B129" s="169" t="s">
        <v>706</v>
      </c>
      <c r="C129" s="168">
        <v>9054</v>
      </c>
      <c r="D129" s="168">
        <v>0</v>
      </c>
    </row>
    <row r="130" spans="1:21">
      <c r="A130" s="169" t="s">
        <v>694</v>
      </c>
      <c r="B130" s="169" t="s">
        <v>628</v>
      </c>
      <c r="C130" s="168">
        <v>2300</v>
      </c>
      <c r="D130" s="168">
        <v>0</v>
      </c>
    </row>
    <row r="131" spans="1:21">
      <c r="A131" s="169" t="s">
        <v>712</v>
      </c>
      <c r="B131" s="169" t="s">
        <v>713</v>
      </c>
      <c r="C131" s="168">
        <v>0</v>
      </c>
      <c r="D131" s="168">
        <v>727</v>
      </c>
    </row>
    <row r="132" spans="1:21">
      <c r="A132" s="169" t="s">
        <v>695</v>
      </c>
      <c r="B132" s="169" t="s">
        <v>572</v>
      </c>
      <c r="C132" s="168">
        <v>467133</v>
      </c>
      <c r="D132" s="168">
        <v>522800</v>
      </c>
    </row>
    <row r="133" spans="1:21">
      <c r="A133" s="135" t="s">
        <v>555</v>
      </c>
      <c r="B133" s="135" t="s">
        <v>573</v>
      </c>
      <c r="C133" s="5">
        <v>23816</v>
      </c>
      <c r="D133" s="5">
        <v>41763</v>
      </c>
      <c r="O133" s="139"/>
    </row>
    <row r="134" spans="1:21">
      <c r="A134" s="135" t="s">
        <v>261</v>
      </c>
      <c r="B134" s="135" t="s">
        <v>580</v>
      </c>
      <c r="C134" s="5"/>
      <c r="D134" s="5"/>
      <c r="O134" s="139"/>
    </row>
    <row r="135" spans="1:21">
      <c r="A135" s="136" t="s">
        <v>249</v>
      </c>
      <c r="B135" s="136" t="s">
        <v>89</v>
      </c>
      <c r="C135" s="5">
        <v>18</v>
      </c>
      <c r="D135" s="5">
        <v>0</v>
      </c>
      <c r="O135" s="139"/>
    </row>
    <row r="136" spans="1:21">
      <c r="A136" s="170" t="s">
        <v>556</v>
      </c>
      <c r="B136" s="170" t="s">
        <v>574</v>
      </c>
      <c r="C136" s="168">
        <v>0</v>
      </c>
      <c r="D136" s="168">
        <v>0</v>
      </c>
      <c r="O136" s="139"/>
    </row>
    <row r="137" spans="1:21">
      <c r="A137" s="169" t="s">
        <v>215</v>
      </c>
      <c r="B137" s="169" t="s">
        <v>60</v>
      </c>
      <c r="C137" s="168">
        <v>0</v>
      </c>
      <c r="D137" s="168">
        <v>0</v>
      </c>
      <c r="O137" s="139"/>
    </row>
    <row r="138" spans="1:21">
      <c r="A138" s="170" t="s">
        <v>714</v>
      </c>
      <c r="B138" s="170" t="s">
        <v>707</v>
      </c>
      <c r="C138" s="168">
        <v>17</v>
      </c>
      <c r="D138" s="168">
        <v>0</v>
      </c>
      <c r="O138" s="139"/>
    </row>
    <row r="139" spans="1:21">
      <c r="A139" s="170" t="s">
        <v>659</v>
      </c>
      <c r="B139" s="170" t="s">
        <v>111</v>
      </c>
      <c r="C139" s="168">
        <v>1</v>
      </c>
      <c r="D139" s="168">
        <v>0</v>
      </c>
      <c r="O139" s="139"/>
    </row>
    <row r="140" spans="1:21">
      <c r="A140" s="136" t="s">
        <v>255</v>
      </c>
      <c r="B140" s="136" t="s">
        <v>94</v>
      </c>
      <c r="C140" s="5">
        <v>104369</v>
      </c>
      <c r="D140" s="5">
        <v>242</v>
      </c>
      <c r="Q140" s="139"/>
    </row>
    <row r="141" spans="1:21">
      <c r="A141" s="169" t="s">
        <v>629</v>
      </c>
      <c r="B141" s="169" t="s">
        <v>628</v>
      </c>
      <c r="C141" s="168">
        <v>0</v>
      </c>
      <c r="D141" s="168">
        <v>0</v>
      </c>
      <c r="Q141" s="139"/>
      <c r="U141" s="139"/>
    </row>
    <row r="142" spans="1:21">
      <c r="A142" s="169" t="s">
        <v>696</v>
      </c>
      <c r="B142" s="169" t="s">
        <v>105</v>
      </c>
      <c r="C142" s="168">
        <v>100926</v>
      </c>
      <c r="D142" s="168">
        <v>0</v>
      </c>
      <c r="U142" s="139"/>
    </row>
    <row r="143" spans="1:21">
      <c r="A143" s="169" t="s">
        <v>715</v>
      </c>
      <c r="B143" s="169" t="s">
        <v>708</v>
      </c>
      <c r="C143" s="168">
        <v>3113</v>
      </c>
      <c r="D143" s="168">
        <v>237</v>
      </c>
      <c r="M143" s="139"/>
      <c r="U143" s="139"/>
    </row>
    <row r="144" spans="1:21">
      <c r="A144" s="169" t="s">
        <v>659</v>
      </c>
      <c r="B144" s="169" t="s">
        <v>111</v>
      </c>
      <c r="C144" s="168">
        <v>330</v>
      </c>
      <c r="D144" s="168">
        <v>5</v>
      </c>
      <c r="M144" s="139"/>
      <c r="U144" s="139"/>
    </row>
    <row r="145" spans="1:14">
      <c r="A145" s="135" t="s">
        <v>558</v>
      </c>
      <c r="B145" s="135" t="s">
        <v>575</v>
      </c>
      <c r="C145" s="5">
        <v>-104351</v>
      </c>
      <c r="D145" s="5">
        <v>-242</v>
      </c>
      <c r="M145" s="139"/>
    </row>
    <row r="146" spans="1:14">
      <c r="A146" s="135" t="s">
        <v>559</v>
      </c>
      <c r="B146" s="135" t="s">
        <v>576</v>
      </c>
      <c r="C146" s="5">
        <v>-35604</v>
      </c>
      <c r="D146" s="5">
        <v>65510</v>
      </c>
      <c r="M146" s="139"/>
    </row>
    <row r="147" spans="1:14">
      <c r="A147" s="135" t="s">
        <v>560</v>
      </c>
      <c r="B147" s="135" t="s">
        <v>577</v>
      </c>
      <c r="C147" s="5">
        <v>-35604</v>
      </c>
      <c r="D147" s="5">
        <v>65510</v>
      </c>
      <c r="M147" s="139"/>
    </row>
    <row r="148" spans="1:14">
      <c r="A148" s="135" t="s">
        <v>561</v>
      </c>
      <c r="B148" s="135" t="s">
        <v>578</v>
      </c>
      <c r="C148" s="5">
        <v>103878</v>
      </c>
      <c r="D148" s="5">
        <v>66987</v>
      </c>
      <c r="M148" s="139"/>
      <c r="N148" s="139"/>
    </row>
    <row r="149" spans="1:14">
      <c r="A149" s="135" t="s">
        <v>562</v>
      </c>
      <c r="B149" s="135" t="s">
        <v>579</v>
      </c>
      <c r="C149" s="5">
        <v>68274</v>
      </c>
      <c r="D149" s="5">
        <v>132497</v>
      </c>
      <c r="M149" s="139"/>
      <c r="N149" s="139"/>
    </row>
    <row r="150" spans="1:14">
      <c r="A150" s="158" t="s">
        <v>541</v>
      </c>
      <c r="B150" s="149"/>
      <c r="C150" s="150"/>
      <c r="D150" s="150"/>
    </row>
    <row r="151" spans="1:14">
      <c r="A151" s="158"/>
      <c r="B151" s="149"/>
      <c r="C151" s="150"/>
      <c r="D151" s="150"/>
    </row>
    <row r="152" spans="1:14" ht="24">
      <c r="A152" s="133" t="s">
        <v>722</v>
      </c>
      <c r="B152" s="134" t="s">
        <v>604</v>
      </c>
      <c r="C152" s="312" t="s">
        <v>724</v>
      </c>
      <c r="D152" s="313"/>
      <c r="E152" s="313"/>
      <c r="F152" s="314"/>
      <c r="H152" s="312" t="s">
        <v>650</v>
      </c>
      <c r="I152" s="313"/>
      <c r="J152" s="313"/>
      <c r="K152" s="314"/>
    </row>
    <row r="153" spans="1:14" ht="48">
      <c r="A153" s="315" t="s">
        <v>403</v>
      </c>
      <c r="B153" s="329" t="s">
        <v>118</v>
      </c>
      <c r="C153" s="321" t="s">
        <v>413</v>
      </c>
      <c r="D153" s="321" t="s">
        <v>414</v>
      </c>
      <c r="E153" s="137" t="s">
        <v>120</v>
      </c>
      <c r="F153" s="137" t="s">
        <v>121</v>
      </c>
      <c r="H153" s="321" t="s">
        <v>413</v>
      </c>
      <c r="I153" s="321" t="s">
        <v>414</v>
      </c>
      <c r="J153" s="137" t="s">
        <v>120</v>
      </c>
      <c r="K153" s="137" t="s">
        <v>121</v>
      </c>
    </row>
    <row r="154" spans="1:14" ht="60">
      <c r="A154" s="315"/>
      <c r="B154" s="329"/>
      <c r="C154" s="322"/>
      <c r="D154" s="322"/>
      <c r="E154" s="137" t="s">
        <v>586</v>
      </c>
      <c r="F154" s="137" t="s">
        <v>285</v>
      </c>
      <c r="H154" s="322"/>
      <c r="I154" s="322"/>
      <c r="J154" s="137" t="s">
        <v>586</v>
      </c>
      <c r="K154" s="137" t="s">
        <v>285</v>
      </c>
    </row>
    <row r="155" spans="1:14">
      <c r="A155" s="172" t="s">
        <v>151</v>
      </c>
      <c r="B155" s="135" t="s">
        <v>0</v>
      </c>
      <c r="C155" s="174">
        <v>138725</v>
      </c>
      <c r="D155" s="174">
        <v>81108</v>
      </c>
      <c r="E155" s="174">
        <v>-5426</v>
      </c>
      <c r="F155" s="174">
        <v>214407</v>
      </c>
      <c r="H155" s="174">
        <v>108512</v>
      </c>
      <c r="I155" s="174">
        <v>64575</v>
      </c>
      <c r="J155" s="174">
        <v>-4653</v>
      </c>
      <c r="K155" s="174">
        <v>168434</v>
      </c>
      <c r="L155" s="139"/>
    </row>
    <row r="156" spans="1:14">
      <c r="A156" s="175" t="s">
        <v>152</v>
      </c>
      <c r="B156" s="143" t="s">
        <v>1</v>
      </c>
      <c r="C156" s="161">
        <v>104460</v>
      </c>
      <c r="D156" s="161">
        <v>3733</v>
      </c>
      <c r="E156" s="161">
        <v>1582</v>
      </c>
      <c r="F156" s="161">
        <v>109775</v>
      </c>
      <c r="H156" s="144">
        <v>104682</v>
      </c>
      <c r="I156" s="144">
        <v>2906</v>
      </c>
      <c r="J156" s="144">
        <v>1184</v>
      </c>
      <c r="K156" s="161">
        <v>108772</v>
      </c>
      <c r="L156" s="139"/>
    </row>
    <row r="157" spans="1:14">
      <c r="A157" s="175" t="s">
        <v>153</v>
      </c>
      <c r="B157" s="143" t="s">
        <v>2</v>
      </c>
      <c r="C157" s="161">
        <v>33584</v>
      </c>
      <c r="D157" s="161">
        <v>1</v>
      </c>
      <c r="E157" s="161">
        <v>-1830</v>
      </c>
      <c r="F157" s="161">
        <v>31755</v>
      </c>
      <c r="H157" s="144">
        <v>2240</v>
      </c>
      <c r="I157" s="144">
        <v>4</v>
      </c>
      <c r="J157" s="144">
        <v>-2219</v>
      </c>
      <c r="K157" s="161">
        <v>25</v>
      </c>
      <c r="L157" s="139"/>
    </row>
    <row r="158" spans="1:14">
      <c r="A158" s="175" t="s">
        <v>154</v>
      </c>
      <c r="B158" s="143" t="s">
        <v>492</v>
      </c>
      <c r="C158" s="161">
        <v>681</v>
      </c>
      <c r="D158" s="161">
        <v>77374</v>
      </c>
      <c r="E158" s="161">
        <v>-5178</v>
      </c>
      <c r="F158" s="161">
        <v>72877</v>
      </c>
      <c r="H158" s="144">
        <v>1590</v>
      </c>
      <c r="I158" s="144">
        <v>61665</v>
      </c>
      <c r="J158" s="144">
        <v>-3618</v>
      </c>
      <c r="K158" s="161">
        <v>59637</v>
      </c>
      <c r="L158" s="139"/>
    </row>
    <row r="159" spans="1:14">
      <c r="A159" s="172" t="s">
        <v>155</v>
      </c>
      <c r="B159" s="135" t="s">
        <v>630</v>
      </c>
      <c r="C159" s="174">
        <v>12981</v>
      </c>
      <c r="D159" s="174">
        <v>57413</v>
      </c>
      <c r="E159" s="174">
        <v>-4226</v>
      </c>
      <c r="F159" s="174">
        <v>66168</v>
      </c>
      <c r="H159" s="174">
        <v>2270</v>
      </c>
      <c r="I159" s="174">
        <v>44702</v>
      </c>
      <c r="J159" s="174">
        <v>-3143</v>
      </c>
      <c r="K159" s="174">
        <v>43829</v>
      </c>
      <c r="L159" s="139"/>
    </row>
    <row r="160" spans="1:14">
      <c r="A160" s="175" t="s">
        <v>156</v>
      </c>
      <c r="B160" s="143" t="s">
        <v>494</v>
      </c>
      <c r="C160" s="161">
        <v>12319</v>
      </c>
      <c r="D160" s="161">
        <v>3236</v>
      </c>
      <c r="E160" s="161">
        <v>-629</v>
      </c>
      <c r="F160" s="161">
        <v>14926</v>
      </c>
      <c r="H160" s="144">
        <v>800</v>
      </c>
      <c r="I160" s="144">
        <v>0</v>
      </c>
      <c r="J160" s="144">
        <v>-709</v>
      </c>
      <c r="K160" s="161">
        <v>91</v>
      </c>
    </row>
    <row r="161" spans="1:25">
      <c r="A161" s="175" t="s">
        <v>687</v>
      </c>
      <c r="B161" s="143" t="s">
        <v>495</v>
      </c>
      <c r="C161" s="161">
        <v>662</v>
      </c>
      <c r="D161" s="161">
        <v>54177</v>
      </c>
      <c r="E161" s="161">
        <v>-3597</v>
      </c>
      <c r="F161" s="161">
        <v>51242</v>
      </c>
      <c r="H161" s="144">
        <v>1470</v>
      </c>
      <c r="I161" s="144">
        <v>44702</v>
      </c>
      <c r="J161" s="144">
        <v>-2434</v>
      </c>
      <c r="K161" s="161">
        <v>43738</v>
      </c>
    </row>
    <row r="162" spans="1:25">
      <c r="A162" s="176" t="s">
        <v>158</v>
      </c>
      <c r="B162" s="177" t="s">
        <v>496</v>
      </c>
      <c r="C162" s="174">
        <v>125744</v>
      </c>
      <c r="D162" s="174">
        <v>23695</v>
      </c>
      <c r="E162" s="174">
        <v>-1200</v>
      </c>
      <c r="F162" s="174">
        <v>148239</v>
      </c>
      <c r="H162" s="174">
        <v>106242</v>
      </c>
      <c r="I162" s="174">
        <v>19873</v>
      </c>
      <c r="J162" s="174">
        <v>-1510</v>
      </c>
      <c r="K162" s="174">
        <v>124605</v>
      </c>
    </row>
    <row r="163" spans="1:25">
      <c r="A163" s="173" t="s">
        <v>160</v>
      </c>
      <c r="B163" s="146" t="s">
        <v>9</v>
      </c>
      <c r="C163" s="161">
        <v>34867</v>
      </c>
      <c r="D163" s="161">
        <v>19611</v>
      </c>
      <c r="E163" s="161">
        <v>-1105</v>
      </c>
      <c r="F163" s="161">
        <v>53373</v>
      </c>
      <c r="G163" s="196"/>
      <c r="H163" s="144">
        <v>30860</v>
      </c>
      <c r="I163" s="144">
        <v>17150</v>
      </c>
      <c r="J163" s="144">
        <v>-1371</v>
      </c>
      <c r="K163" s="161">
        <v>46639</v>
      </c>
    </row>
    <row r="164" spans="1:25">
      <c r="A164" s="173" t="s">
        <v>161</v>
      </c>
      <c r="B164" s="146" t="s">
        <v>10</v>
      </c>
      <c r="C164" s="161">
        <v>32709</v>
      </c>
      <c r="D164" s="161">
        <v>3222</v>
      </c>
      <c r="E164" s="161">
        <v>-95</v>
      </c>
      <c r="F164" s="161">
        <v>35836</v>
      </c>
      <c r="G164" s="196"/>
      <c r="H164" s="144">
        <v>13710</v>
      </c>
      <c r="I164" s="144">
        <v>2973</v>
      </c>
      <c r="J164" s="144">
        <v>-137</v>
      </c>
      <c r="K164" s="161">
        <v>16546</v>
      </c>
    </row>
    <row r="165" spans="1:25">
      <c r="A165" s="173" t="s">
        <v>159</v>
      </c>
      <c r="B165" s="146" t="s">
        <v>8</v>
      </c>
      <c r="C165" s="161">
        <v>2297</v>
      </c>
      <c r="D165" s="161">
        <v>123</v>
      </c>
      <c r="E165" s="161">
        <v>-454</v>
      </c>
      <c r="F165" s="161">
        <v>1966</v>
      </c>
      <c r="G165" s="196"/>
      <c r="H165" s="144">
        <v>1011</v>
      </c>
      <c r="I165" s="144">
        <v>222</v>
      </c>
      <c r="J165" s="144">
        <v>-601</v>
      </c>
      <c r="K165" s="161">
        <v>632</v>
      </c>
    </row>
    <row r="166" spans="1:25">
      <c r="A166" s="173" t="s">
        <v>162</v>
      </c>
      <c r="B166" s="146" t="s">
        <v>11</v>
      </c>
      <c r="C166" s="161">
        <v>1369</v>
      </c>
      <c r="D166" s="161">
        <v>108</v>
      </c>
      <c r="E166" s="161">
        <v>-454</v>
      </c>
      <c r="F166" s="161">
        <v>1023</v>
      </c>
      <c r="H166" s="144">
        <v>1070</v>
      </c>
      <c r="I166" s="144">
        <v>515</v>
      </c>
      <c r="J166" s="144">
        <v>-601</v>
      </c>
      <c r="K166" s="161">
        <v>984</v>
      </c>
    </row>
    <row r="167" spans="1:25">
      <c r="A167" s="173" t="s">
        <v>688</v>
      </c>
      <c r="B167" s="146" t="s">
        <v>639</v>
      </c>
      <c r="C167" s="161">
        <v>3</v>
      </c>
      <c r="D167" s="161">
        <v>18</v>
      </c>
      <c r="E167" s="161">
        <v>0</v>
      </c>
      <c r="F167" s="161">
        <v>21</v>
      </c>
      <c r="H167" s="144">
        <v>220</v>
      </c>
      <c r="I167" s="144">
        <v>13</v>
      </c>
      <c r="J167" s="144">
        <v>0</v>
      </c>
      <c r="K167" s="161">
        <v>233</v>
      </c>
    </row>
    <row r="168" spans="1:25">
      <c r="A168" s="176" t="s">
        <v>163</v>
      </c>
      <c r="B168" s="177" t="s">
        <v>497</v>
      </c>
      <c r="C168" s="174">
        <v>59099</v>
      </c>
      <c r="D168" s="174">
        <v>895</v>
      </c>
      <c r="E168" s="174">
        <v>0</v>
      </c>
      <c r="F168" s="174">
        <v>59994</v>
      </c>
      <c r="H168" s="174">
        <v>61833</v>
      </c>
      <c r="I168" s="174">
        <v>-530</v>
      </c>
      <c r="J168" s="174">
        <v>-2</v>
      </c>
      <c r="K168" s="174">
        <v>61301</v>
      </c>
    </row>
    <row r="169" spans="1:25">
      <c r="A169" s="173" t="s">
        <v>164</v>
      </c>
      <c r="B169" s="146" t="s">
        <v>13</v>
      </c>
      <c r="C169" s="161">
        <v>4957</v>
      </c>
      <c r="D169" s="161">
        <v>294</v>
      </c>
      <c r="E169" s="161">
        <v>-52</v>
      </c>
      <c r="F169" s="161">
        <v>5199</v>
      </c>
      <c r="H169" s="144">
        <v>5754</v>
      </c>
      <c r="I169" s="144">
        <v>235</v>
      </c>
      <c r="J169" s="144">
        <v>-208</v>
      </c>
      <c r="K169" s="161">
        <v>5781</v>
      </c>
    </row>
    <row r="170" spans="1:25">
      <c r="A170" s="173" t="s">
        <v>165</v>
      </c>
      <c r="B170" s="146" t="s">
        <v>14</v>
      </c>
      <c r="C170" s="161">
        <v>427</v>
      </c>
      <c r="D170" s="161">
        <v>443</v>
      </c>
      <c r="E170" s="161">
        <v>-52</v>
      </c>
      <c r="F170" s="161">
        <v>818</v>
      </c>
      <c r="H170" s="144">
        <v>29</v>
      </c>
      <c r="I170" s="144">
        <v>671</v>
      </c>
      <c r="J170" s="144">
        <v>-208</v>
      </c>
      <c r="K170" s="161">
        <v>492</v>
      </c>
    </row>
    <row r="171" spans="1:25">
      <c r="A171" s="176" t="s">
        <v>503</v>
      </c>
      <c r="B171" s="177" t="s">
        <v>498</v>
      </c>
      <c r="C171" s="174">
        <v>63629</v>
      </c>
      <c r="D171" s="174">
        <v>746</v>
      </c>
      <c r="E171" s="174">
        <v>0</v>
      </c>
      <c r="F171" s="174">
        <v>64375</v>
      </c>
      <c r="H171" s="174">
        <v>67558</v>
      </c>
      <c r="I171" s="174">
        <v>-966</v>
      </c>
      <c r="J171" s="174">
        <v>-2</v>
      </c>
      <c r="K171" s="174">
        <v>66590</v>
      </c>
      <c r="L171" s="139"/>
    </row>
    <row r="172" spans="1:25">
      <c r="A172" s="173" t="s">
        <v>168</v>
      </c>
      <c r="B172" s="146" t="s">
        <v>17</v>
      </c>
      <c r="C172" s="161">
        <v>12592</v>
      </c>
      <c r="D172" s="161">
        <v>103</v>
      </c>
      <c r="E172" s="161">
        <v>0</v>
      </c>
      <c r="F172" s="161">
        <v>12695</v>
      </c>
      <c r="H172" s="144">
        <v>13948</v>
      </c>
      <c r="I172" s="144">
        <v>212</v>
      </c>
      <c r="J172" s="144">
        <v>0</v>
      </c>
      <c r="K172" s="161">
        <v>14160</v>
      </c>
      <c r="L172" s="139"/>
    </row>
    <row r="173" spans="1:25">
      <c r="A173" s="176" t="s">
        <v>232</v>
      </c>
      <c r="B173" s="177" t="s">
        <v>500</v>
      </c>
      <c r="C173" s="174">
        <v>51037</v>
      </c>
      <c r="D173" s="174">
        <v>643</v>
      </c>
      <c r="E173" s="174">
        <v>0</v>
      </c>
      <c r="F173" s="174">
        <v>51680</v>
      </c>
      <c r="H173" s="174">
        <v>53610</v>
      </c>
      <c r="I173" s="174">
        <v>-1178</v>
      </c>
      <c r="J173" s="174">
        <v>-2</v>
      </c>
      <c r="K173" s="174">
        <v>52430</v>
      </c>
      <c r="O173" s="139"/>
      <c r="P173" s="139"/>
      <c r="Q173" s="139"/>
      <c r="R173" s="139"/>
      <c r="S173" s="139"/>
      <c r="T173" s="139"/>
      <c r="U173" s="139"/>
      <c r="V173" s="139"/>
      <c r="W173" s="139"/>
      <c r="X173" s="139"/>
    </row>
    <row r="174" spans="1:25">
      <c r="A174" s="173"/>
      <c r="B174" s="146"/>
      <c r="C174" s="161"/>
      <c r="D174" s="161"/>
      <c r="E174" s="161"/>
      <c r="F174" s="161">
        <v>0</v>
      </c>
      <c r="H174" s="144"/>
      <c r="I174" s="144"/>
      <c r="J174" s="144"/>
      <c r="K174" s="161">
        <v>0</v>
      </c>
      <c r="L174" s="139"/>
      <c r="O174" s="139"/>
      <c r="P174" s="139"/>
      <c r="Q174" s="139"/>
      <c r="R174" s="139"/>
      <c r="S174" s="139"/>
      <c r="T174" s="139"/>
      <c r="U174" s="139"/>
      <c r="V174" s="139"/>
      <c r="W174" s="139"/>
      <c r="X174" s="139"/>
    </row>
    <row r="175" spans="1:25">
      <c r="A175" s="176" t="s">
        <v>505</v>
      </c>
      <c r="B175" s="177" t="s">
        <v>502</v>
      </c>
      <c r="C175" s="174">
        <v>51037</v>
      </c>
      <c r="D175" s="174">
        <v>643</v>
      </c>
      <c r="E175" s="174">
        <v>0</v>
      </c>
      <c r="F175" s="174">
        <v>51680</v>
      </c>
      <c r="H175" s="174">
        <v>53610</v>
      </c>
      <c r="I175" s="174">
        <v>-1178</v>
      </c>
      <c r="J175" s="174">
        <v>-2</v>
      </c>
      <c r="K175" s="174">
        <v>52430</v>
      </c>
      <c r="L175" s="139"/>
      <c r="Y175" s="139"/>
    </row>
    <row r="176" spans="1:25" s="139" customFormat="1">
      <c r="N176" s="98"/>
      <c r="O176" s="98"/>
      <c r="P176" s="98"/>
      <c r="Q176" s="98"/>
      <c r="R176" s="98"/>
      <c r="S176" s="98"/>
      <c r="T176" s="98"/>
      <c r="U176" s="98"/>
      <c r="V176" s="98"/>
      <c r="W176" s="98"/>
      <c r="X176" s="98"/>
    </row>
    <row r="177" spans="1:25" s="139" customFormat="1">
      <c r="N177" s="98"/>
      <c r="O177" s="98"/>
      <c r="P177" s="98"/>
      <c r="Q177" s="98"/>
      <c r="R177" s="98"/>
      <c r="S177" s="98"/>
      <c r="T177" s="98"/>
      <c r="U177" s="98"/>
      <c r="V177" s="98"/>
      <c r="W177" s="98"/>
      <c r="X177" s="98"/>
      <c r="Y177" s="98"/>
    </row>
    <row r="179" spans="1:25" ht="24">
      <c r="A179" s="133" t="s">
        <v>723</v>
      </c>
      <c r="B179" s="133" t="s">
        <v>438</v>
      </c>
      <c r="C179" s="312" t="s">
        <v>725</v>
      </c>
      <c r="D179" s="313"/>
      <c r="E179" s="313"/>
      <c r="F179" s="314"/>
      <c r="H179" s="312" t="s">
        <v>716</v>
      </c>
      <c r="I179" s="313"/>
      <c r="J179" s="313"/>
      <c r="K179" s="314"/>
    </row>
    <row r="180" spans="1:25" ht="48">
      <c r="A180" s="319" t="s">
        <v>203</v>
      </c>
      <c r="B180" s="319" t="s">
        <v>73</v>
      </c>
      <c r="C180" s="321" t="s">
        <v>413</v>
      </c>
      <c r="D180" s="321" t="s">
        <v>414</v>
      </c>
      <c r="E180" s="137" t="s">
        <v>120</v>
      </c>
      <c r="F180" s="137" t="s">
        <v>121</v>
      </c>
      <c r="H180" s="321" t="s">
        <v>413</v>
      </c>
      <c r="I180" s="321" t="s">
        <v>414</v>
      </c>
      <c r="J180" s="137" t="s">
        <v>120</v>
      </c>
      <c r="K180" s="137" t="s">
        <v>121</v>
      </c>
    </row>
    <row r="181" spans="1:25" ht="60">
      <c r="A181" s="320"/>
      <c r="B181" s="320"/>
      <c r="C181" s="322"/>
      <c r="D181" s="322"/>
      <c r="E181" s="137" t="s">
        <v>586</v>
      </c>
      <c r="F181" s="137" t="s">
        <v>285</v>
      </c>
      <c r="H181" s="322"/>
      <c r="I181" s="322"/>
      <c r="J181" s="137" t="s">
        <v>586</v>
      </c>
      <c r="K181" s="137" t="s">
        <v>285</v>
      </c>
    </row>
    <row r="182" spans="1:25">
      <c r="A182" s="135" t="s">
        <v>181</v>
      </c>
      <c r="B182" s="135" t="s">
        <v>488</v>
      </c>
      <c r="C182" s="171">
        <v>441243</v>
      </c>
      <c r="D182" s="171">
        <v>30267</v>
      </c>
      <c r="E182" s="171">
        <v>-16727</v>
      </c>
      <c r="F182" s="171">
        <v>454783</v>
      </c>
      <c r="H182" s="171">
        <v>375012</v>
      </c>
      <c r="I182" s="171">
        <v>29520</v>
      </c>
      <c r="J182" s="171">
        <v>-16223</v>
      </c>
      <c r="K182" s="171">
        <v>388309</v>
      </c>
    </row>
    <row r="183" spans="1:25">
      <c r="A183" s="146" t="s">
        <v>182</v>
      </c>
      <c r="B183" s="146" t="s">
        <v>27</v>
      </c>
      <c r="C183" s="161">
        <v>29462</v>
      </c>
      <c r="D183" s="161">
        <v>2514</v>
      </c>
      <c r="E183" s="161">
        <v>0</v>
      </c>
      <c r="F183" s="161">
        <v>31976</v>
      </c>
      <c r="H183" s="161">
        <v>16867</v>
      </c>
      <c r="I183" s="161">
        <v>2374</v>
      </c>
      <c r="J183" s="161">
        <v>0</v>
      </c>
      <c r="K183" s="161">
        <v>19241</v>
      </c>
    </row>
    <row r="184" spans="1:25">
      <c r="A184" s="146" t="s">
        <v>527</v>
      </c>
      <c r="B184" s="146" t="s">
        <v>475</v>
      </c>
      <c r="C184" s="161">
        <v>50930</v>
      </c>
      <c r="D184" s="161">
        <v>617</v>
      </c>
      <c r="E184" s="161">
        <v>0</v>
      </c>
      <c r="F184" s="161">
        <v>51547</v>
      </c>
      <c r="H184" s="161">
        <v>49413</v>
      </c>
      <c r="I184" s="161">
        <v>797</v>
      </c>
      <c r="J184" s="161">
        <v>0</v>
      </c>
      <c r="K184" s="161">
        <v>50210</v>
      </c>
    </row>
    <row r="185" spans="1:25">
      <c r="A185" s="146" t="s">
        <v>528</v>
      </c>
      <c r="B185" s="146" t="s">
        <v>416</v>
      </c>
      <c r="C185" s="161">
        <v>266851</v>
      </c>
      <c r="D185" s="161">
        <v>24955</v>
      </c>
      <c r="E185" s="161">
        <v>-3</v>
      </c>
      <c r="F185" s="161">
        <v>291803</v>
      </c>
      <c r="H185" s="161">
        <v>218753</v>
      </c>
      <c r="I185" s="161">
        <v>24066</v>
      </c>
      <c r="J185" s="161">
        <v>-3</v>
      </c>
      <c r="K185" s="161">
        <v>242816</v>
      </c>
    </row>
    <row r="186" spans="1:25">
      <c r="A186" s="146" t="s">
        <v>184</v>
      </c>
      <c r="B186" s="146" t="s">
        <v>29</v>
      </c>
      <c r="C186" s="161">
        <v>56438</v>
      </c>
      <c r="D186" s="161">
        <v>0</v>
      </c>
      <c r="E186" s="161">
        <v>0</v>
      </c>
      <c r="F186" s="161">
        <v>56438</v>
      </c>
      <c r="H186" s="161">
        <v>56438</v>
      </c>
      <c r="I186" s="161">
        <v>0</v>
      </c>
      <c r="J186" s="161">
        <v>0</v>
      </c>
      <c r="K186" s="161">
        <v>56438</v>
      </c>
    </row>
    <row r="187" spans="1:25">
      <c r="A187" s="146" t="s">
        <v>679</v>
      </c>
      <c r="B187" s="146" t="s">
        <v>30</v>
      </c>
      <c r="C187" s="161">
        <v>9640</v>
      </c>
      <c r="D187" s="161">
        <v>0</v>
      </c>
      <c r="E187" s="161">
        <v>0</v>
      </c>
      <c r="F187" s="161">
        <v>9640</v>
      </c>
      <c r="H187" s="161">
        <v>9553</v>
      </c>
      <c r="I187" s="161">
        <v>0</v>
      </c>
      <c r="J187" s="161">
        <v>0</v>
      </c>
      <c r="K187" s="161">
        <v>9553</v>
      </c>
    </row>
    <row r="188" spans="1:25">
      <c r="A188" s="146" t="s">
        <v>680</v>
      </c>
      <c r="B188" s="146" t="s">
        <v>674</v>
      </c>
      <c r="C188" s="161">
        <v>3478</v>
      </c>
      <c r="D188" s="161">
        <v>0</v>
      </c>
      <c r="E188" s="161">
        <v>0</v>
      </c>
      <c r="F188" s="161">
        <v>3478</v>
      </c>
      <c r="H188" s="161">
        <v>3478</v>
      </c>
      <c r="I188" s="161">
        <v>0</v>
      </c>
      <c r="J188" s="161">
        <v>0</v>
      </c>
      <c r="K188" s="161">
        <v>3478</v>
      </c>
    </row>
    <row r="189" spans="1:25">
      <c r="A189" s="146" t="s">
        <v>186</v>
      </c>
      <c r="B189" s="146" t="s">
        <v>31</v>
      </c>
      <c r="C189" s="161">
        <v>16724</v>
      </c>
      <c r="D189" s="161">
        <v>0</v>
      </c>
      <c r="E189" s="161">
        <v>-16724</v>
      </c>
      <c r="F189" s="161">
        <v>0</v>
      </c>
      <c r="H189" s="161">
        <v>16220</v>
      </c>
      <c r="I189" s="161">
        <v>0</v>
      </c>
      <c r="J189" s="161">
        <v>-16220</v>
      </c>
      <c r="K189" s="161">
        <v>0</v>
      </c>
    </row>
    <row r="190" spans="1:25">
      <c r="A190" s="162" t="s">
        <v>626</v>
      </c>
      <c r="B190" s="162" t="s">
        <v>632</v>
      </c>
      <c r="C190" s="161">
        <v>6757</v>
      </c>
      <c r="D190" s="161">
        <v>0</v>
      </c>
      <c r="E190" s="161">
        <v>0</v>
      </c>
      <c r="F190" s="161">
        <v>6757</v>
      </c>
      <c r="H190" s="161">
        <v>3683</v>
      </c>
      <c r="I190" s="161">
        <v>0</v>
      </c>
      <c r="J190" s="161">
        <v>0</v>
      </c>
      <c r="K190" s="161">
        <v>3683</v>
      </c>
    </row>
    <row r="191" spans="1:25">
      <c r="A191" s="146" t="s">
        <v>529</v>
      </c>
      <c r="B191" s="146" t="s">
        <v>583</v>
      </c>
      <c r="C191" s="161">
        <v>389</v>
      </c>
      <c r="D191" s="161">
        <v>2181</v>
      </c>
      <c r="E191" s="161">
        <v>0</v>
      </c>
      <c r="F191" s="161">
        <v>2570</v>
      </c>
      <c r="H191" s="161">
        <v>37</v>
      </c>
      <c r="I191" s="161">
        <v>2283</v>
      </c>
      <c r="J191" s="161">
        <v>0</v>
      </c>
      <c r="K191" s="161">
        <v>2320</v>
      </c>
    </row>
    <row r="192" spans="1:25">
      <c r="A192" s="146" t="s">
        <v>466</v>
      </c>
      <c r="B192" s="146" t="s">
        <v>465</v>
      </c>
      <c r="C192" s="161">
        <v>574</v>
      </c>
      <c r="D192" s="161">
        <v>0</v>
      </c>
      <c r="E192" s="161">
        <v>0</v>
      </c>
      <c r="F192" s="161">
        <v>574</v>
      </c>
      <c r="H192" s="161">
        <v>570</v>
      </c>
      <c r="I192" s="161">
        <v>0</v>
      </c>
      <c r="J192" s="161">
        <v>0</v>
      </c>
      <c r="K192" s="161">
        <v>570</v>
      </c>
    </row>
    <row r="193" spans="1:11">
      <c r="A193" s="135" t="s">
        <v>530</v>
      </c>
      <c r="B193" s="135" t="s">
        <v>489</v>
      </c>
      <c r="C193" s="171">
        <v>619746</v>
      </c>
      <c r="D193" s="171">
        <v>82572</v>
      </c>
      <c r="E193" s="171">
        <v>-20443</v>
      </c>
      <c r="F193" s="171">
        <v>681875</v>
      </c>
      <c r="H193" s="171">
        <v>677133</v>
      </c>
      <c r="I193" s="171">
        <v>91017</v>
      </c>
      <c r="J193" s="171">
        <v>-29621</v>
      </c>
      <c r="K193" s="171">
        <v>738529</v>
      </c>
    </row>
    <row r="194" spans="1:11">
      <c r="A194" s="146" t="s">
        <v>193</v>
      </c>
      <c r="B194" s="146" t="s">
        <v>584</v>
      </c>
      <c r="C194" s="161">
        <v>731</v>
      </c>
      <c r="D194" s="161">
        <v>0</v>
      </c>
      <c r="E194" s="161">
        <v>0</v>
      </c>
      <c r="F194" s="161">
        <v>731</v>
      </c>
      <c r="H194" s="161">
        <v>258</v>
      </c>
      <c r="I194" s="161">
        <v>0</v>
      </c>
      <c r="J194" s="161">
        <v>0</v>
      </c>
      <c r="K194" s="161">
        <v>258</v>
      </c>
    </row>
    <row r="195" spans="1:11">
      <c r="A195" s="146" t="s">
        <v>194</v>
      </c>
      <c r="B195" s="146" t="s">
        <v>39</v>
      </c>
      <c r="C195" s="161">
        <v>95234</v>
      </c>
      <c r="D195" s="161">
        <v>5164</v>
      </c>
      <c r="E195" s="161">
        <v>-9997</v>
      </c>
      <c r="F195" s="161">
        <v>90401</v>
      </c>
      <c r="H195" s="161">
        <v>31714</v>
      </c>
      <c r="I195" s="161">
        <v>6607</v>
      </c>
      <c r="J195" s="161">
        <v>-1313</v>
      </c>
      <c r="K195" s="161">
        <v>37008</v>
      </c>
    </row>
    <row r="196" spans="1:11">
      <c r="A196" s="146" t="s">
        <v>531</v>
      </c>
      <c r="B196" s="146" t="s">
        <v>40</v>
      </c>
      <c r="C196" s="161">
        <v>3172</v>
      </c>
      <c r="D196" s="161">
        <v>593</v>
      </c>
      <c r="E196" s="161">
        <v>0</v>
      </c>
      <c r="F196" s="161">
        <v>3765</v>
      </c>
      <c r="H196" s="161">
        <v>1525</v>
      </c>
      <c r="I196" s="161">
        <v>86</v>
      </c>
      <c r="J196" s="161">
        <v>0</v>
      </c>
      <c r="K196" s="161">
        <v>1611</v>
      </c>
    </row>
    <row r="197" spans="1:11">
      <c r="A197" s="146" t="s">
        <v>196</v>
      </c>
      <c r="B197" s="146" t="s">
        <v>41</v>
      </c>
      <c r="C197" s="161">
        <v>35167</v>
      </c>
      <c r="D197" s="161">
        <v>3597</v>
      </c>
      <c r="E197" s="161">
        <v>-2540</v>
      </c>
      <c r="F197" s="161">
        <v>36224</v>
      </c>
      <c r="H197" s="161">
        <v>45764</v>
      </c>
      <c r="I197" s="161">
        <v>1775</v>
      </c>
      <c r="J197" s="161">
        <v>-28308</v>
      </c>
      <c r="K197" s="161">
        <v>19231</v>
      </c>
    </row>
    <row r="198" spans="1:11">
      <c r="A198" s="162" t="s">
        <v>189</v>
      </c>
      <c r="B198" s="162" t="s">
        <v>34</v>
      </c>
      <c r="C198" s="163">
        <v>0</v>
      </c>
      <c r="D198" s="163">
        <v>0</v>
      </c>
      <c r="E198" s="163">
        <v>0</v>
      </c>
      <c r="F198" s="163">
        <v>0</v>
      </c>
      <c r="H198" s="163">
        <v>0</v>
      </c>
      <c r="I198" s="163">
        <v>0</v>
      </c>
      <c r="J198" s="163">
        <v>0</v>
      </c>
      <c r="K198" s="163">
        <v>0</v>
      </c>
    </row>
    <row r="199" spans="1:11">
      <c r="A199" s="146" t="s">
        <v>199</v>
      </c>
      <c r="B199" s="146" t="s">
        <v>44</v>
      </c>
      <c r="C199" s="161">
        <v>2366</v>
      </c>
      <c r="D199" s="161">
        <v>26734</v>
      </c>
      <c r="E199" s="161">
        <v>-7906</v>
      </c>
      <c r="F199" s="161">
        <v>21194</v>
      </c>
      <c r="H199" s="161">
        <v>1272</v>
      </c>
      <c r="I199" s="161">
        <v>20230</v>
      </c>
      <c r="J199" s="161">
        <v>0</v>
      </c>
      <c r="K199" s="161">
        <v>21502</v>
      </c>
    </row>
    <row r="200" spans="1:11">
      <c r="A200" s="146" t="s">
        <v>200</v>
      </c>
      <c r="B200" s="146" t="s">
        <v>482</v>
      </c>
      <c r="C200" s="161">
        <v>21790</v>
      </c>
      <c r="D200" s="161">
        <v>46484</v>
      </c>
      <c r="E200" s="161">
        <v>0</v>
      </c>
      <c r="F200" s="161">
        <v>68274</v>
      </c>
      <c r="H200" s="161">
        <v>41559</v>
      </c>
      <c r="I200" s="161">
        <v>62319</v>
      </c>
      <c r="J200" s="161">
        <v>0</v>
      </c>
      <c r="K200" s="161">
        <v>103878</v>
      </c>
    </row>
    <row r="201" spans="1:11">
      <c r="A201" s="146" t="s">
        <v>486</v>
      </c>
      <c r="B201" s="146" t="s">
        <v>483</v>
      </c>
      <c r="C201" s="161">
        <v>461286</v>
      </c>
      <c r="D201" s="161">
        <v>0</v>
      </c>
      <c r="E201" s="161">
        <v>0</v>
      </c>
      <c r="F201" s="161">
        <v>461286</v>
      </c>
      <c r="H201" s="161">
        <v>554992</v>
      </c>
      <c r="I201" s="161">
        <v>0</v>
      </c>
      <c r="J201" s="161">
        <v>0</v>
      </c>
      <c r="K201" s="161">
        <v>554992</v>
      </c>
    </row>
    <row r="202" spans="1:11">
      <c r="A202" s="146" t="s">
        <v>681</v>
      </c>
      <c r="B202" s="146" t="s">
        <v>675</v>
      </c>
      <c r="C202" s="161">
        <v>0</v>
      </c>
      <c r="D202" s="161">
        <v>0</v>
      </c>
      <c r="E202" s="161">
        <v>0</v>
      </c>
      <c r="F202" s="161">
        <v>0</v>
      </c>
      <c r="H202" s="161">
        <v>49</v>
      </c>
      <c r="I202" s="161">
        <v>0</v>
      </c>
      <c r="J202" s="161">
        <v>0</v>
      </c>
      <c r="K202" s="161">
        <v>49</v>
      </c>
    </row>
    <row r="203" spans="1:11">
      <c r="A203" s="135" t="s">
        <v>532</v>
      </c>
      <c r="B203" s="135" t="s">
        <v>491</v>
      </c>
      <c r="C203" s="171">
        <v>1060989</v>
      </c>
      <c r="D203" s="171">
        <v>112839</v>
      </c>
      <c r="E203" s="171">
        <v>-37170</v>
      </c>
      <c r="F203" s="171">
        <v>1136658</v>
      </c>
      <c r="H203" s="171">
        <v>1052145</v>
      </c>
      <c r="I203" s="171">
        <v>120537</v>
      </c>
      <c r="J203" s="171">
        <v>-45844</v>
      </c>
      <c r="K203" s="171">
        <v>1126838</v>
      </c>
    </row>
    <row r="204" spans="1:11">
      <c r="A204" s="158"/>
    </row>
    <row r="205" spans="1:11">
      <c r="A205" s="133"/>
      <c r="B205" s="133"/>
      <c r="C205" s="312" t="s">
        <v>725</v>
      </c>
      <c r="D205" s="313"/>
      <c r="E205" s="313"/>
      <c r="F205" s="314"/>
      <c r="H205" s="312" t="s">
        <v>726</v>
      </c>
      <c r="I205" s="313"/>
      <c r="J205" s="313"/>
      <c r="K205" s="314"/>
    </row>
    <row r="206" spans="1:11" ht="48">
      <c r="A206" s="319" t="s">
        <v>229</v>
      </c>
      <c r="B206" s="319" t="s">
        <v>48</v>
      </c>
      <c r="C206" s="321" t="s">
        <v>413</v>
      </c>
      <c r="D206" s="321" t="s">
        <v>414</v>
      </c>
      <c r="E206" s="137" t="s">
        <v>120</v>
      </c>
      <c r="F206" s="137" t="s">
        <v>121</v>
      </c>
      <c r="H206" s="321" t="s">
        <v>413</v>
      </c>
      <c r="I206" s="321" t="s">
        <v>414</v>
      </c>
      <c r="J206" s="137" t="s">
        <v>120</v>
      </c>
      <c r="K206" s="137" t="s">
        <v>121</v>
      </c>
    </row>
    <row r="207" spans="1:11" ht="60">
      <c r="A207" s="320"/>
      <c r="B207" s="320"/>
      <c r="C207" s="322"/>
      <c r="D207" s="322"/>
      <c r="E207" s="137" t="s">
        <v>586</v>
      </c>
      <c r="F207" s="137" t="s">
        <v>285</v>
      </c>
      <c r="H207" s="322"/>
      <c r="I207" s="322"/>
      <c r="J207" s="137" t="s">
        <v>586</v>
      </c>
      <c r="K207" s="137" t="s">
        <v>285</v>
      </c>
    </row>
    <row r="208" spans="1:11">
      <c r="A208" s="172" t="s">
        <v>533</v>
      </c>
      <c r="B208" s="135" t="s">
        <v>518</v>
      </c>
      <c r="C208" s="171">
        <v>950164</v>
      </c>
      <c r="D208" s="171">
        <v>41893</v>
      </c>
      <c r="E208" s="171">
        <v>-16727</v>
      </c>
      <c r="F208" s="171">
        <v>975330</v>
      </c>
      <c r="H208" s="171">
        <v>978340</v>
      </c>
      <c r="I208" s="171">
        <v>40747</v>
      </c>
      <c r="J208" s="171">
        <v>-16223</v>
      </c>
      <c r="K208" s="171">
        <v>1002864</v>
      </c>
    </row>
    <row r="209" spans="1:11">
      <c r="A209" s="172" t="s">
        <v>690</v>
      </c>
      <c r="B209" s="135" t="s">
        <v>50</v>
      </c>
      <c r="C209" s="171">
        <v>950164</v>
      </c>
      <c r="D209" s="171">
        <v>41893</v>
      </c>
      <c r="E209" s="171">
        <v>-16727</v>
      </c>
      <c r="F209" s="171">
        <v>975330</v>
      </c>
      <c r="H209" s="171">
        <v>978340</v>
      </c>
      <c r="I209" s="171">
        <v>40747</v>
      </c>
      <c r="J209" s="171">
        <v>-16223</v>
      </c>
      <c r="K209" s="171">
        <v>1002864</v>
      </c>
    </row>
    <row r="210" spans="1:11">
      <c r="A210" s="173" t="s">
        <v>206</v>
      </c>
      <c r="B210" s="146" t="s">
        <v>51</v>
      </c>
      <c r="C210" s="161">
        <v>96120</v>
      </c>
      <c r="D210" s="161">
        <v>136</v>
      </c>
      <c r="E210" s="161">
        <v>-136</v>
      </c>
      <c r="F210" s="161">
        <v>96120</v>
      </c>
      <c r="H210" s="161">
        <v>96120</v>
      </c>
      <c r="I210" s="161">
        <v>136</v>
      </c>
      <c r="J210" s="161">
        <v>-136</v>
      </c>
      <c r="K210" s="161">
        <v>96120</v>
      </c>
    </row>
    <row r="211" spans="1:11">
      <c r="A211" s="173" t="s">
        <v>470</v>
      </c>
      <c r="B211" s="146" t="s">
        <v>469</v>
      </c>
      <c r="C211" s="161">
        <v>748324</v>
      </c>
      <c r="D211" s="161">
        <v>38142</v>
      </c>
      <c r="E211" s="161">
        <v>-5515</v>
      </c>
      <c r="F211" s="161">
        <v>780951</v>
      </c>
      <c r="H211" s="161">
        <v>739798</v>
      </c>
      <c r="I211" s="161">
        <v>5441</v>
      </c>
      <c r="J211" s="161">
        <v>-5515</v>
      </c>
      <c r="K211" s="161">
        <v>739724</v>
      </c>
    </row>
    <row r="212" spans="1:11">
      <c r="A212" s="173" t="s">
        <v>209</v>
      </c>
      <c r="B212" s="146" t="s">
        <v>587</v>
      </c>
      <c r="C212" s="161">
        <v>47872</v>
      </c>
      <c r="D212" s="161">
        <v>3035</v>
      </c>
      <c r="E212" s="161">
        <v>-3035</v>
      </c>
      <c r="F212" s="161">
        <v>47872</v>
      </c>
      <c r="H212" s="161">
        <v>26145</v>
      </c>
      <c r="I212" s="161">
        <v>2531</v>
      </c>
      <c r="J212" s="161">
        <v>-2531</v>
      </c>
      <c r="K212" s="161">
        <v>26145</v>
      </c>
    </row>
    <row r="213" spans="1:11">
      <c r="A213" s="173" t="s">
        <v>210</v>
      </c>
      <c r="B213" s="146" t="s">
        <v>55</v>
      </c>
      <c r="C213" s="161">
        <v>48</v>
      </c>
      <c r="D213" s="161">
        <v>-65</v>
      </c>
      <c r="E213" s="161">
        <v>1014</v>
      </c>
      <c r="F213" s="161">
        <v>997</v>
      </c>
      <c r="H213" s="161">
        <v>63</v>
      </c>
      <c r="I213" s="161">
        <v>-65</v>
      </c>
      <c r="J213" s="161">
        <v>1014</v>
      </c>
      <c r="K213" s="161">
        <v>1012</v>
      </c>
    </row>
    <row r="214" spans="1:11">
      <c r="A214" s="173" t="s">
        <v>211</v>
      </c>
      <c r="B214" s="146" t="s">
        <v>589</v>
      </c>
      <c r="C214" s="161">
        <v>6763</v>
      </c>
      <c r="D214" s="161">
        <v>2</v>
      </c>
      <c r="E214" s="161">
        <v>-9055</v>
      </c>
      <c r="F214" s="161">
        <v>-2290</v>
      </c>
      <c r="H214" s="161">
        <v>6907</v>
      </c>
      <c r="I214" s="161">
        <v>32674</v>
      </c>
      <c r="J214" s="161">
        <v>-9052</v>
      </c>
      <c r="K214" s="161">
        <v>30529</v>
      </c>
    </row>
    <row r="215" spans="1:11">
      <c r="A215" s="173" t="s">
        <v>212</v>
      </c>
      <c r="B215" s="146" t="s">
        <v>57</v>
      </c>
      <c r="C215" s="161">
        <v>51037</v>
      </c>
      <c r="D215" s="161">
        <v>643</v>
      </c>
      <c r="E215" s="161">
        <v>0</v>
      </c>
      <c r="F215" s="161">
        <v>51680</v>
      </c>
      <c r="H215" s="161">
        <v>109307</v>
      </c>
      <c r="I215" s="161">
        <v>30</v>
      </c>
      <c r="J215" s="161">
        <v>-3</v>
      </c>
      <c r="K215" s="161">
        <v>109334</v>
      </c>
    </row>
    <row r="216" spans="1:11">
      <c r="A216" s="135" t="s">
        <v>535</v>
      </c>
      <c r="B216" s="135" t="s">
        <v>58</v>
      </c>
      <c r="C216" s="171">
        <v>0</v>
      </c>
      <c r="D216" s="171">
        <v>0</v>
      </c>
      <c r="E216" s="171">
        <v>0</v>
      </c>
      <c r="F216" s="171">
        <v>0</v>
      </c>
      <c r="H216" s="171">
        <v>0</v>
      </c>
      <c r="I216" s="171">
        <v>0</v>
      </c>
      <c r="J216" s="171">
        <v>0</v>
      </c>
      <c r="K216" s="171">
        <v>0</v>
      </c>
    </row>
    <row r="217" spans="1:11">
      <c r="A217" s="172" t="s">
        <v>536</v>
      </c>
      <c r="B217" s="135" t="s">
        <v>521</v>
      </c>
      <c r="C217" s="171">
        <v>6490</v>
      </c>
      <c r="D217" s="171">
        <v>188</v>
      </c>
      <c r="E217" s="171">
        <v>0</v>
      </c>
      <c r="F217" s="171">
        <v>6678</v>
      </c>
      <c r="H217" s="171">
        <v>6648</v>
      </c>
      <c r="I217" s="171">
        <v>43</v>
      </c>
      <c r="J217" s="171">
        <v>0</v>
      </c>
      <c r="K217" s="171">
        <v>6691</v>
      </c>
    </row>
    <row r="218" spans="1:11">
      <c r="A218" s="173" t="s">
        <v>216</v>
      </c>
      <c r="B218" s="146" t="s">
        <v>61</v>
      </c>
      <c r="C218" s="161">
        <v>6262</v>
      </c>
      <c r="D218" s="161">
        <v>0</v>
      </c>
      <c r="E218" s="161">
        <v>0</v>
      </c>
      <c r="F218" s="161">
        <v>6262</v>
      </c>
      <c r="H218" s="161">
        <v>163</v>
      </c>
      <c r="I218" s="161">
        <v>0</v>
      </c>
      <c r="J218" s="161">
        <v>0</v>
      </c>
      <c r="K218" s="161">
        <v>163</v>
      </c>
    </row>
    <row r="219" spans="1:11">
      <c r="A219" s="173" t="s">
        <v>218</v>
      </c>
      <c r="B219" s="146" t="s">
        <v>63</v>
      </c>
      <c r="C219" s="161">
        <v>0</v>
      </c>
      <c r="D219" s="161">
        <v>0</v>
      </c>
      <c r="E219" s="161">
        <v>0</v>
      </c>
      <c r="F219" s="161">
        <v>0</v>
      </c>
      <c r="H219" s="161">
        <v>0</v>
      </c>
      <c r="I219" s="161">
        <v>0</v>
      </c>
      <c r="J219" s="161">
        <v>0</v>
      </c>
      <c r="K219" s="161">
        <v>0</v>
      </c>
    </row>
    <row r="220" spans="1:11">
      <c r="A220" s="173" t="s">
        <v>219</v>
      </c>
      <c r="B220" s="146" t="s">
        <v>64</v>
      </c>
      <c r="C220" s="161">
        <v>44</v>
      </c>
      <c r="D220" s="161">
        <v>182</v>
      </c>
      <c r="E220" s="161">
        <v>0</v>
      </c>
      <c r="F220" s="161">
        <v>226</v>
      </c>
      <c r="H220" s="161">
        <v>6301</v>
      </c>
      <c r="I220" s="161">
        <v>37</v>
      </c>
      <c r="J220" s="161">
        <v>0</v>
      </c>
      <c r="K220" s="161">
        <v>6338</v>
      </c>
    </row>
    <row r="221" spans="1:11">
      <c r="A221" s="173" t="s">
        <v>220</v>
      </c>
      <c r="B221" s="146" t="s">
        <v>65</v>
      </c>
      <c r="C221" s="161">
        <v>184</v>
      </c>
      <c r="D221" s="161">
        <v>6</v>
      </c>
      <c r="E221" s="161">
        <v>0</v>
      </c>
      <c r="F221" s="161">
        <v>190</v>
      </c>
      <c r="H221" s="161">
        <v>184</v>
      </c>
      <c r="I221" s="161">
        <v>6</v>
      </c>
      <c r="J221" s="161">
        <v>0</v>
      </c>
      <c r="K221" s="161">
        <v>190</v>
      </c>
    </row>
    <row r="222" spans="1:11">
      <c r="A222" s="172" t="s">
        <v>537</v>
      </c>
      <c r="B222" s="135" t="s">
        <v>523</v>
      </c>
      <c r="C222" s="171">
        <v>104335</v>
      </c>
      <c r="D222" s="171">
        <v>70758</v>
      </c>
      <c r="E222" s="171">
        <v>-20443</v>
      </c>
      <c r="F222" s="171">
        <v>154650</v>
      </c>
      <c r="H222" s="171">
        <v>67157</v>
      </c>
      <c r="I222" s="171">
        <v>79747</v>
      </c>
      <c r="J222" s="171">
        <v>-29621</v>
      </c>
      <c r="K222" s="171">
        <v>117283</v>
      </c>
    </row>
    <row r="223" spans="1:11">
      <c r="A223" s="173" t="s">
        <v>215</v>
      </c>
      <c r="B223" s="146" t="s">
        <v>60</v>
      </c>
      <c r="C223" s="161">
        <v>0</v>
      </c>
      <c r="D223" s="161">
        <v>0</v>
      </c>
      <c r="E223" s="161">
        <v>0</v>
      </c>
      <c r="F223" s="161">
        <v>0</v>
      </c>
      <c r="H223" s="161">
        <v>0</v>
      </c>
      <c r="I223" s="161">
        <v>0</v>
      </c>
      <c r="J223" s="161">
        <v>0</v>
      </c>
      <c r="K223" s="161">
        <v>0</v>
      </c>
    </row>
    <row r="224" spans="1:11">
      <c r="A224" s="173" t="s">
        <v>216</v>
      </c>
      <c r="B224" s="146" t="s">
        <v>61</v>
      </c>
      <c r="C224" s="161">
        <v>5009</v>
      </c>
      <c r="D224" s="161">
        <v>442</v>
      </c>
      <c r="E224" s="161">
        <v>0</v>
      </c>
      <c r="F224" s="161">
        <v>5451</v>
      </c>
      <c r="H224" s="161">
        <v>246</v>
      </c>
      <c r="I224" s="161">
        <v>0</v>
      </c>
      <c r="J224" s="161">
        <v>0</v>
      </c>
      <c r="K224" s="161">
        <v>246</v>
      </c>
    </row>
    <row r="225" spans="1:11">
      <c r="A225" s="173" t="s">
        <v>223</v>
      </c>
      <c r="B225" s="146" t="s">
        <v>68</v>
      </c>
      <c r="C225" s="161">
        <v>10661</v>
      </c>
      <c r="D225" s="161">
        <v>44656</v>
      </c>
      <c r="E225" s="161">
        <v>-9990</v>
      </c>
      <c r="F225" s="161">
        <v>45327</v>
      </c>
      <c r="H225" s="161">
        <v>9995</v>
      </c>
      <c r="I225" s="161">
        <v>41179</v>
      </c>
      <c r="J225" s="161">
        <v>-1260</v>
      </c>
      <c r="K225" s="161">
        <v>49914</v>
      </c>
    </row>
    <row r="226" spans="1:11">
      <c r="A226" s="173" t="s">
        <v>538</v>
      </c>
      <c r="B226" s="146" t="s">
        <v>69</v>
      </c>
      <c r="C226" s="161">
        <v>19</v>
      </c>
      <c r="D226" s="161">
        <v>0</v>
      </c>
      <c r="E226" s="161">
        <v>0</v>
      </c>
      <c r="F226" s="161">
        <v>19</v>
      </c>
      <c r="H226" s="161">
        <v>0</v>
      </c>
      <c r="I226" s="161">
        <v>0</v>
      </c>
      <c r="J226" s="161">
        <v>0</v>
      </c>
      <c r="K226" s="161">
        <v>0</v>
      </c>
    </row>
    <row r="227" spans="1:11">
      <c r="A227" s="173" t="s">
        <v>225</v>
      </c>
      <c r="B227" s="146" t="s">
        <v>524</v>
      </c>
      <c r="C227" s="161">
        <v>1796</v>
      </c>
      <c r="D227" s="161">
        <v>9966</v>
      </c>
      <c r="E227" s="161">
        <v>-2540</v>
      </c>
      <c r="F227" s="161">
        <v>9222</v>
      </c>
      <c r="H227" s="161">
        <v>12357</v>
      </c>
      <c r="I227" s="161">
        <v>33736</v>
      </c>
      <c r="J227" s="161">
        <v>-28308</v>
      </c>
      <c r="K227" s="161">
        <v>17785</v>
      </c>
    </row>
    <row r="228" spans="1:11">
      <c r="A228" s="173" t="s">
        <v>219</v>
      </c>
      <c r="B228" s="146" t="s">
        <v>64</v>
      </c>
      <c r="C228" s="161">
        <v>76812</v>
      </c>
      <c r="D228" s="161">
        <v>14938</v>
      </c>
      <c r="E228" s="161">
        <v>-7906</v>
      </c>
      <c r="F228" s="161">
        <v>83844</v>
      </c>
      <c r="H228" s="161">
        <v>22790</v>
      </c>
      <c r="I228" s="161">
        <v>3382</v>
      </c>
      <c r="J228" s="161">
        <v>0</v>
      </c>
      <c r="K228" s="161">
        <v>26172</v>
      </c>
    </row>
    <row r="229" spans="1:11">
      <c r="A229" s="173" t="s">
        <v>220</v>
      </c>
      <c r="B229" s="146" t="s">
        <v>65</v>
      </c>
      <c r="C229" s="161">
        <v>2</v>
      </c>
      <c r="D229" s="161">
        <v>0</v>
      </c>
      <c r="E229" s="161">
        <v>0</v>
      </c>
      <c r="F229" s="161">
        <v>2</v>
      </c>
      <c r="H229" s="161">
        <v>2</v>
      </c>
      <c r="I229" s="161">
        <v>0</v>
      </c>
      <c r="J229" s="161">
        <v>0</v>
      </c>
      <c r="K229" s="161">
        <v>2</v>
      </c>
    </row>
    <row r="230" spans="1:11">
      <c r="A230" s="173" t="s">
        <v>539</v>
      </c>
      <c r="B230" s="146" t="s">
        <v>66</v>
      </c>
      <c r="C230" s="161">
        <v>10036</v>
      </c>
      <c r="D230" s="161">
        <v>756</v>
      </c>
      <c r="E230" s="161">
        <v>-7</v>
      </c>
      <c r="F230" s="161">
        <v>10785</v>
      </c>
      <c r="H230" s="161">
        <v>21767</v>
      </c>
      <c r="I230" s="161">
        <v>1450</v>
      </c>
      <c r="J230" s="161">
        <v>-53</v>
      </c>
      <c r="K230" s="161">
        <v>23164</v>
      </c>
    </row>
    <row r="231" spans="1:11">
      <c r="A231" s="172" t="s">
        <v>540</v>
      </c>
      <c r="B231" s="135" t="s">
        <v>525</v>
      </c>
      <c r="C231" s="171">
        <v>1060989</v>
      </c>
      <c r="D231" s="171">
        <v>112839</v>
      </c>
      <c r="E231" s="171">
        <v>-37170</v>
      </c>
      <c r="F231" s="171">
        <v>1136658</v>
      </c>
      <c r="H231" s="171">
        <v>1052145</v>
      </c>
      <c r="I231" s="171">
        <v>120537</v>
      </c>
      <c r="J231" s="171">
        <v>-45844</v>
      </c>
      <c r="K231" s="171">
        <v>1126838</v>
      </c>
    </row>
    <row r="232" spans="1:11">
      <c r="A232" s="158" t="s">
        <v>541</v>
      </c>
    </row>
    <row r="239" spans="1:11">
      <c r="A239" s="98"/>
      <c r="B239" s="98"/>
    </row>
    <row r="240" spans="1:11">
      <c r="A240" s="98"/>
      <c r="B240" s="98"/>
    </row>
    <row r="241" s="98" customFormat="1"/>
    <row r="242" s="98" customFormat="1"/>
    <row r="243" s="98" customFormat="1"/>
    <row r="244" s="98" customFormat="1"/>
    <row r="245" s="98" customFormat="1"/>
    <row r="246" s="98" customFormat="1"/>
    <row r="247" s="98" customFormat="1"/>
    <row r="248" s="98" customFormat="1"/>
    <row r="249" s="98" customFormat="1"/>
    <row r="250" s="98" customFormat="1"/>
    <row r="251" s="98" customFormat="1"/>
    <row r="252" s="98" customFormat="1"/>
    <row r="253" s="98" customFormat="1"/>
    <row r="254" s="98" customFormat="1"/>
    <row r="255" s="98" customFormat="1"/>
    <row r="256" s="98" customFormat="1"/>
    <row r="257" s="98" customFormat="1"/>
    <row r="258" s="98" customFormat="1"/>
    <row r="259" s="98" customFormat="1"/>
    <row r="260" s="98" customFormat="1"/>
    <row r="261" s="98" customFormat="1"/>
    <row r="262" s="98" customFormat="1"/>
    <row r="263" s="98" customFormat="1"/>
    <row r="264" s="98" customFormat="1"/>
    <row r="265" s="98" customFormat="1"/>
    <row r="266" s="98" customFormat="1"/>
    <row r="271" s="98" customFormat="1"/>
    <row r="272" s="98" customFormat="1"/>
    <row r="273" s="98" customFormat="1"/>
    <row r="274" s="98" customFormat="1"/>
    <row r="275" s="98" customFormat="1"/>
    <row r="276" s="98" customFormat="1"/>
    <row r="340" spans="21:21">
      <c r="U340" s="98">
        <v>1.42</v>
      </c>
    </row>
  </sheetData>
  <mergeCells count="24">
    <mergeCell ref="A153:A154"/>
    <mergeCell ref="B153:B154"/>
    <mergeCell ref="C153:C154"/>
    <mergeCell ref="D153:D154"/>
    <mergeCell ref="H153:H154"/>
    <mergeCell ref="I180:I181"/>
    <mergeCell ref="C179:F179"/>
    <mergeCell ref="H179:K179"/>
    <mergeCell ref="C152:F152"/>
    <mergeCell ref="H152:K152"/>
    <mergeCell ref="I153:I154"/>
    <mergeCell ref="A180:A181"/>
    <mergeCell ref="B180:B181"/>
    <mergeCell ref="C180:C181"/>
    <mergeCell ref="D180:D181"/>
    <mergeCell ref="H180:H181"/>
    <mergeCell ref="I206:I207"/>
    <mergeCell ref="C205:F205"/>
    <mergeCell ref="H205:K205"/>
    <mergeCell ref="A206:A207"/>
    <mergeCell ref="B206:B207"/>
    <mergeCell ref="C206:C207"/>
    <mergeCell ref="D206:D207"/>
    <mergeCell ref="H206:H207"/>
  </mergeCells>
  <pageMargins left="0.7" right="0.7" top="0.75" bottom="0.75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1ED462-DC49-9C4C-A33B-2D7A1929E000}">
  <sheetPr>
    <tabColor rgb="FF76D6FF"/>
  </sheetPr>
  <dimension ref="A1:Y340"/>
  <sheetViews>
    <sheetView zoomScaleNormal="100" workbookViewId="0"/>
  </sheetViews>
  <sheetFormatPr defaultColWidth="8.19921875" defaultRowHeight="13.8"/>
  <cols>
    <col min="1" max="1" width="50.19921875" style="139" customWidth="1"/>
    <col min="2" max="2" width="50" style="139" customWidth="1"/>
    <col min="3" max="6" width="12.19921875" style="98" customWidth="1"/>
    <col min="7" max="7" width="4.69921875" style="98" customWidth="1"/>
    <col min="8" max="11" width="12.19921875" style="98" customWidth="1"/>
    <col min="12" max="12" width="4.69921875" style="98" customWidth="1"/>
    <col min="13" max="16" width="12.19921875" style="98" customWidth="1"/>
    <col min="17" max="17" width="4.69921875" style="98" customWidth="1"/>
    <col min="18" max="21" width="12.19921875" style="98" customWidth="1"/>
    <col min="22" max="16384" width="8.19921875" style="98"/>
  </cols>
  <sheetData>
    <row r="1" spans="1:8">
      <c r="A1" s="138" t="s">
        <v>719</v>
      </c>
    </row>
    <row r="2" spans="1:8">
      <c r="A2" s="138" t="s">
        <v>730</v>
      </c>
    </row>
    <row r="3" spans="1:8">
      <c r="A3" s="138"/>
    </row>
    <row r="4" spans="1:8">
      <c r="A4" s="138"/>
    </row>
    <row r="5" spans="1:8" ht="24">
      <c r="A5" s="133" t="s">
        <v>718</v>
      </c>
      <c r="B5" s="134" t="s">
        <v>432</v>
      </c>
    </row>
    <row r="6" spans="1:8" ht="20.399999999999999">
      <c r="A6" s="140" t="s">
        <v>404</v>
      </c>
      <c r="B6" s="140" t="s">
        <v>405</v>
      </c>
      <c r="C6" s="95" t="s">
        <v>702</v>
      </c>
      <c r="D6" s="95" t="s">
        <v>643</v>
      </c>
    </row>
    <row r="7" spans="1:8">
      <c r="A7" s="141" t="s">
        <v>151</v>
      </c>
      <c r="B7" s="141" t="s">
        <v>0</v>
      </c>
      <c r="C7" s="142">
        <v>80905</v>
      </c>
      <c r="D7" s="142">
        <v>75435</v>
      </c>
    </row>
    <row r="8" spans="1:8">
      <c r="A8" s="143" t="s">
        <v>152</v>
      </c>
      <c r="B8" s="143" t="s">
        <v>1</v>
      </c>
      <c r="C8" s="144">
        <v>50870</v>
      </c>
      <c r="D8" s="144">
        <v>52217</v>
      </c>
    </row>
    <row r="9" spans="1:8">
      <c r="A9" s="143" t="s">
        <v>153</v>
      </c>
      <c r="B9" s="143" t="s">
        <v>2</v>
      </c>
      <c r="C9" s="144">
        <v>75</v>
      </c>
      <c r="D9" s="144">
        <v>5</v>
      </c>
    </row>
    <row r="10" spans="1:8">
      <c r="A10" s="143" t="s">
        <v>154</v>
      </c>
      <c r="B10" s="143" t="s">
        <v>492</v>
      </c>
      <c r="C10" s="144">
        <v>29960</v>
      </c>
      <c r="D10" s="144">
        <v>23213</v>
      </c>
    </row>
    <row r="11" spans="1:8">
      <c r="A11" s="141" t="s">
        <v>155</v>
      </c>
      <c r="B11" s="141" t="s">
        <v>630</v>
      </c>
      <c r="C11" s="142">
        <v>28713</v>
      </c>
      <c r="D11" s="142">
        <v>16133</v>
      </c>
    </row>
    <row r="12" spans="1:8">
      <c r="A12" s="143" t="s">
        <v>156</v>
      </c>
      <c r="B12" s="143" t="s">
        <v>494</v>
      </c>
      <c r="C12" s="144">
        <v>7005</v>
      </c>
      <c r="D12" s="144">
        <v>28</v>
      </c>
    </row>
    <row r="13" spans="1:8">
      <c r="A13" s="143" t="s">
        <v>687</v>
      </c>
      <c r="B13" s="143" t="s">
        <v>495</v>
      </c>
      <c r="C13" s="144">
        <v>21708</v>
      </c>
      <c r="D13" s="144">
        <v>16105</v>
      </c>
    </row>
    <row r="14" spans="1:8">
      <c r="A14" s="145" t="s">
        <v>158</v>
      </c>
      <c r="B14" s="145" t="s">
        <v>496</v>
      </c>
      <c r="C14" s="142">
        <v>52192</v>
      </c>
      <c r="D14" s="142">
        <v>59302</v>
      </c>
    </row>
    <row r="15" spans="1:8">
      <c r="A15" s="194" t="s">
        <v>160</v>
      </c>
      <c r="B15" s="194" t="s">
        <v>9</v>
      </c>
      <c r="C15" s="189">
        <v>22197</v>
      </c>
      <c r="D15" s="189">
        <v>22775</v>
      </c>
      <c r="E15" s="330" t="s">
        <v>703</v>
      </c>
      <c r="F15" s="328"/>
      <c r="G15" s="328"/>
      <c r="H15" s="328"/>
    </row>
    <row r="16" spans="1:8">
      <c r="A16" s="194" t="s">
        <v>161</v>
      </c>
      <c r="B16" s="194" t="s">
        <v>10</v>
      </c>
      <c r="C16" s="189">
        <v>9642</v>
      </c>
      <c r="D16" s="189">
        <v>8804</v>
      </c>
      <c r="E16" s="330" t="s">
        <v>703</v>
      </c>
      <c r="F16" s="328"/>
      <c r="G16" s="328"/>
      <c r="H16" s="328"/>
    </row>
    <row r="17" spans="1:8">
      <c r="A17" s="194" t="s">
        <v>159</v>
      </c>
      <c r="B17" s="194" t="s">
        <v>8</v>
      </c>
      <c r="C17" s="189">
        <v>510</v>
      </c>
      <c r="D17" s="189">
        <v>319</v>
      </c>
      <c r="E17" s="330" t="s">
        <v>703</v>
      </c>
      <c r="F17" s="328"/>
      <c r="G17" s="328"/>
      <c r="H17" s="328"/>
    </row>
    <row r="18" spans="1:8">
      <c r="A18" s="146" t="s">
        <v>162</v>
      </c>
      <c r="B18" s="146" t="s">
        <v>11</v>
      </c>
      <c r="C18" s="144">
        <v>304</v>
      </c>
      <c r="D18" s="144">
        <v>324</v>
      </c>
    </row>
    <row r="19" spans="1:8">
      <c r="A19" s="146" t="s">
        <v>688</v>
      </c>
      <c r="B19" s="146" t="s">
        <v>639</v>
      </c>
      <c r="C19" s="144">
        <v>1</v>
      </c>
      <c r="D19" s="144">
        <v>181</v>
      </c>
    </row>
    <row r="20" spans="1:8">
      <c r="A20" s="145" t="s">
        <v>163</v>
      </c>
      <c r="B20" s="145" t="s">
        <v>497</v>
      </c>
      <c r="C20" s="142">
        <v>20560</v>
      </c>
      <c r="D20" s="142">
        <v>27899</v>
      </c>
    </row>
    <row r="21" spans="1:8">
      <c r="A21" s="146" t="s">
        <v>164</v>
      </c>
      <c r="B21" s="146" t="s">
        <v>13</v>
      </c>
      <c r="C21" s="144">
        <v>2547</v>
      </c>
      <c r="D21" s="144">
        <v>1636</v>
      </c>
    </row>
    <row r="22" spans="1:8">
      <c r="A22" s="146" t="s">
        <v>165</v>
      </c>
      <c r="B22" s="146" t="s">
        <v>14</v>
      </c>
      <c r="C22" s="144">
        <v>371</v>
      </c>
      <c r="D22" s="144">
        <v>378</v>
      </c>
    </row>
    <row r="23" spans="1:8">
      <c r="A23" s="145" t="s">
        <v>503</v>
      </c>
      <c r="B23" s="145" t="s">
        <v>498</v>
      </c>
      <c r="C23" s="142">
        <v>22736</v>
      </c>
      <c r="D23" s="142">
        <v>29157</v>
      </c>
    </row>
    <row r="24" spans="1:8">
      <c r="A24" s="146" t="s">
        <v>168</v>
      </c>
      <c r="B24" s="146" t="s">
        <v>17</v>
      </c>
      <c r="C24" s="144">
        <v>4939</v>
      </c>
      <c r="D24" s="144">
        <v>6265</v>
      </c>
    </row>
    <row r="25" spans="1:8">
      <c r="A25" s="145"/>
      <c r="B25" s="145"/>
      <c r="C25" s="142"/>
      <c r="D25" s="142"/>
    </row>
    <row r="26" spans="1:8">
      <c r="A26" s="145" t="s">
        <v>232</v>
      </c>
      <c r="B26" s="145" t="s">
        <v>500</v>
      </c>
      <c r="C26" s="142">
        <v>17797</v>
      </c>
      <c r="D26" s="142">
        <v>22892</v>
      </c>
    </row>
    <row r="27" spans="1:8">
      <c r="A27" s="146"/>
      <c r="B27" s="146"/>
      <c r="C27" s="144"/>
      <c r="D27" s="144"/>
    </row>
    <row r="28" spans="1:8">
      <c r="A28" s="145" t="s">
        <v>505</v>
      </c>
      <c r="B28" s="145" t="s">
        <v>502</v>
      </c>
      <c r="C28" s="142">
        <v>17797</v>
      </c>
      <c r="D28" s="142">
        <v>22892</v>
      </c>
    </row>
    <row r="29" spans="1:8">
      <c r="B29" s="147"/>
      <c r="C29" s="148"/>
      <c r="D29" s="148"/>
    </row>
    <row r="30" spans="1:8">
      <c r="B30" s="149"/>
      <c r="C30" s="150"/>
      <c r="D30" s="150"/>
    </row>
    <row r="31" spans="1:8">
      <c r="A31" s="151" t="s">
        <v>175</v>
      </c>
      <c r="B31" s="151" t="s">
        <v>506</v>
      </c>
      <c r="C31" s="152"/>
      <c r="D31" s="152"/>
    </row>
    <row r="32" spans="1:8">
      <c r="A32" s="153" t="s">
        <v>176</v>
      </c>
      <c r="B32" s="153" t="s">
        <v>23</v>
      </c>
      <c r="C32" s="179">
        <v>0.18515032153282682</v>
      </c>
      <c r="D32" s="179">
        <v>0.23814335864781419</v>
      </c>
    </row>
    <row r="33" spans="1:5">
      <c r="A33" s="154" t="s">
        <v>177</v>
      </c>
      <c r="B33" s="154" t="s">
        <v>24</v>
      </c>
      <c r="C33" s="179">
        <v>0.17660580247444002</v>
      </c>
      <c r="D33" s="179">
        <v>0.22864945417067628</v>
      </c>
    </row>
    <row r="34" spans="1:5">
      <c r="A34" s="138"/>
    </row>
    <row r="36" spans="1:5">
      <c r="A36" s="151" t="s">
        <v>232</v>
      </c>
      <c r="B36" s="151" t="s">
        <v>500</v>
      </c>
      <c r="C36" s="142">
        <v>17797</v>
      </c>
      <c r="D36" s="142">
        <v>22892</v>
      </c>
    </row>
    <row r="37" spans="1:5">
      <c r="A37" s="155" t="s">
        <v>510</v>
      </c>
      <c r="B37" s="155" t="s">
        <v>513</v>
      </c>
      <c r="C37" s="156">
        <v>15</v>
      </c>
      <c r="D37" s="156">
        <v>-13</v>
      </c>
    </row>
    <row r="38" spans="1:5">
      <c r="A38" s="157" t="s">
        <v>315</v>
      </c>
      <c r="B38" s="157" t="s">
        <v>640</v>
      </c>
      <c r="C38" s="144">
        <v>15</v>
      </c>
      <c r="D38" s="144">
        <v>-13</v>
      </c>
    </row>
    <row r="39" spans="1:5">
      <c r="A39" s="79" t="s">
        <v>316</v>
      </c>
      <c r="B39" s="157" t="s">
        <v>308</v>
      </c>
      <c r="C39" s="184">
        <v>0</v>
      </c>
      <c r="D39" s="184">
        <v>0</v>
      </c>
    </row>
    <row r="40" spans="1:5">
      <c r="A40" s="157" t="s">
        <v>511</v>
      </c>
      <c r="B40" s="157" t="s">
        <v>515</v>
      </c>
      <c r="C40" s="144"/>
      <c r="D40" s="144"/>
    </row>
    <row r="41" spans="1:5">
      <c r="A41" s="151" t="s">
        <v>312</v>
      </c>
      <c r="B41" s="151" t="s">
        <v>516</v>
      </c>
      <c r="C41" s="142">
        <v>17812</v>
      </c>
      <c r="D41" s="142">
        <v>22879</v>
      </c>
    </row>
    <row r="42" spans="1:5">
      <c r="A42" s="157" t="s">
        <v>689</v>
      </c>
      <c r="B42" s="157" t="s">
        <v>480</v>
      </c>
      <c r="C42" s="144"/>
      <c r="D42" s="144"/>
    </row>
    <row r="43" spans="1:5" ht="24">
      <c r="A43" s="151" t="s">
        <v>512</v>
      </c>
      <c r="B43" s="151" t="s">
        <v>697</v>
      </c>
      <c r="C43" s="142">
        <v>17812</v>
      </c>
      <c r="D43" s="142">
        <v>22879</v>
      </c>
    </row>
    <row r="44" spans="1:5">
      <c r="A44" s="158"/>
    </row>
    <row r="46" spans="1:5" ht="24">
      <c r="A46" s="133" t="s">
        <v>720</v>
      </c>
      <c r="B46" s="133" t="s">
        <v>434</v>
      </c>
    </row>
    <row r="47" spans="1:5">
      <c r="A47" s="140" t="s">
        <v>203</v>
      </c>
      <c r="B47" s="140" t="s">
        <v>73</v>
      </c>
      <c r="C47" s="182" t="s">
        <v>704</v>
      </c>
      <c r="D47" s="182" t="s">
        <v>716</v>
      </c>
      <c r="E47" s="182" t="s">
        <v>717</v>
      </c>
    </row>
    <row r="48" spans="1:5">
      <c r="A48" s="159" t="s">
        <v>526</v>
      </c>
      <c r="B48" s="159" t="s">
        <v>488</v>
      </c>
      <c r="C48" s="160">
        <v>427104</v>
      </c>
      <c r="D48" s="160">
        <v>388309</v>
      </c>
      <c r="E48" s="160">
        <v>279405</v>
      </c>
    </row>
    <row r="49" spans="1:5">
      <c r="A49" s="146" t="s">
        <v>182</v>
      </c>
      <c r="B49" s="146" t="s">
        <v>27</v>
      </c>
      <c r="C49" s="161">
        <v>33122</v>
      </c>
      <c r="D49" s="161">
        <v>19241</v>
      </c>
      <c r="E49" s="161">
        <v>18869</v>
      </c>
    </row>
    <row r="50" spans="1:5">
      <c r="A50" s="146" t="s">
        <v>527</v>
      </c>
      <c r="B50" s="146" t="s">
        <v>475</v>
      </c>
      <c r="C50" s="161">
        <v>49876</v>
      </c>
      <c r="D50" s="161">
        <v>50210</v>
      </c>
      <c r="E50" s="161">
        <v>45887</v>
      </c>
    </row>
    <row r="51" spans="1:5">
      <c r="A51" s="162" t="s">
        <v>528</v>
      </c>
      <c r="B51" s="162" t="s">
        <v>416</v>
      </c>
      <c r="C51" s="163">
        <v>264351</v>
      </c>
      <c r="D51" s="163">
        <v>242816</v>
      </c>
      <c r="E51" s="163">
        <v>165775</v>
      </c>
    </row>
    <row r="52" spans="1:5">
      <c r="A52" s="146" t="s">
        <v>184</v>
      </c>
      <c r="B52" s="146" t="s">
        <v>29</v>
      </c>
      <c r="C52" s="161">
        <v>56438</v>
      </c>
      <c r="D52" s="161">
        <v>56438</v>
      </c>
      <c r="E52" s="161">
        <v>46417</v>
      </c>
    </row>
    <row r="53" spans="1:5">
      <c r="A53" s="146" t="s">
        <v>679</v>
      </c>
      <c r="B53" s="146" t="s">
        <v>30</v>
      </c>
      <c r="C53" s="161">
        <v>9555</v>
      </c>
      <c r="D53" s="161">
        <v>9553</v>
      </c>
      <c r="E53" s="161">
        <v>0</v>
      </c>
    </row>
    <row r="54" spans="1:5">
      <c r="A54" s="146" t="s">
        <v>680</v>
      </c>
      <c r="B54" s="146" t="s">
        <v>674</v>
      </c>
      <c r="C54" s="161">
        <v>3478</v>
      </c>
      <c r="D54" s="161">
        <v>3478</v>
      </c>
      <c r="E54" s="161"/>
    </row>
    <row r="55" spans="1:5">
      <c r="A55" s="146" t="s">
        <v>187</v>
      </c>
      <c r="B55" s="146" t="s">
        <v>632</v>
      </c>
      <c r="C55" s="161">
        <v>4881</v>
      </c>
      <c r="D55" s="161">
        <v>3683</v>
      </c>
      <c r="E55" s="161">
        <v>452</v>
      </c>
    </row>
    <row r="56" spans="1:5">
      <c r="A56" s="146" t="s">
        <v>189</v>
      </c>
      <c r="B56" s="146" t="s">
        <v>34</v>
      </c>
      <c r="C56" s="161">
        <v>0</v>
      </c>
      <c r="D56" s="161">
        <v>0</v>
      </c>
      <c r="E56" s="161">
        <v>0</v>
      </c>
    </row>
    <row r="57" spans="1:5">
      <c r="A57" s="146" t="s">
        <v>529</v>
      </c>
      <c r="B57" s="146" t="s">
        <v>35</v>
      </c>
      <c r="C57" s="161">
        <v>4833</v>
      </c>
      <c r="D57" s="161">
        <v>2320</v>
      </c>
      <c r="E57" s="161">
        <v>1504</v>
      </c>
    </row>
    <row r="58" spans="1:5">
      <c r="A58" s="146" t="s">
        <v>466</v>
      </c>
      <c r="B58" s="146" t="s">
        <v>465</v>
      </c>
      <c r="C58" s="161">
        <v>570</v>
      </c>
      <c r="D58" s="161">
        <v>570</v>
      </c>
      <c r="E58" s="161">
        <v>501</v>
      </c>
    </row>
    <row r="59" spans="1:5">
      <c r="A59" s="159" t="s">
        <v>530</v>
      </c>
      <c r="B59" s="159" t="s">
        <v>489</v>
      </c>
      <c r="C59" s="160">
        <v>718454</v>
      </c>
      <c r="D59" s="160">
        <v>738529</v>
      </c>
      <c r="E59" s="160">
        <v>720587</v>
      </c>
    </row>
    <row r="60" spans="1:5">
      <c r="A60" s="146" t="s">
        <v>193</v>
      </c>
      <c r="B60" s="146" t="s">
        <v>38</v>
      </c>
      <c r="C60" s="161">
        <v>245</v>
      </c>
      <c r="D60" s="161">
        <v>258</v>
      </c>
      <c r="E60" s="161">
        <v>272</v>
      </c>
    </row>
    <row r="61" spans="1:5">
      <c r="A61" s="146" t="s">
        <v>194</v>
      </c>
      <c r="B61" s="146" t="s">
        <v>39</v>
      </c>
      <c r="C61" s="161">
        <v>29867</v>
      </c>
      <c r="D61" s="161">
        <v>37008</v>
      </c>
      <c r="E61" s="161">
        <v>21453</v>
      </c>
    </row>
    <row r="62" spans="1:5">
      <c r="A62" s="146" t="s">
        <v>531</v>
      </c>
      <c r="B62" s="146" t="s">
        <v>40</v>
      </c>
      <c r="C62" s="161">
        <v>515</v>
      </c>
      <c r="D62" s="161">
        <v>1611</v>
      </c>
      <c r="E62" s="161">
        <v>1437</v>
      </c>
    </row>
    <row r="63" spans="1:5">
      <c r="A63" s="146" t="s">
        <v>196</v>
      </c>
      <c r="B63" s="146" t="s">
        <v>490</v>
      </c>
      <c r="C63" s="161">
        <v>41944</v>
      </c>
      <c r="D63" s="161">
        <v>19231</v>
      </c>
      <c r="E63" s="161">
        <v>17518</v>
      </c>
    </row>
    <row r="64" spans="1:5">
      <c r="A64" s="146" t="s">
        <v>189</v>
      </c>
      <c r="B64" s="146" t="s">
        <v>34</v>
      </c>
      <c r="C64" s="161">
        <v>0</v>
      </c>
      <c r="D64" s="161">
        <v>0</v>
      </c>
      <c r="E64" s="161">
        <v>0</v>
      </c>
    </row>
    <row r="65" spans="1:5">
      <c r="A65" s="146" t="s">
        <v>199</v>
      </c>
      <c r="B65" s="146" t="s">
        <v>44</v>
      </c>
      <c r="C65" s="161">
        <v>23932</v>
      </c>
      <c r="D65" s="161">
        <v>21502</v>
      </c>
      <c r="E65" s="161">
        <v>17868</v>
      </c>
    </row>
    <row r="66" spans="1:5">
      <c r="A66" s="164" t="s">
        <v>200</v>
      </c>
      <c r="B66" s="164" t="s">
        <v>482</v>
      </c>
      <c r="C66" s="165">
        <v>155119</v>
      </c>
      <c r="D66" s="165">
        <v>103878</v>
      </c>
      <c r="E66" s="165">
        <v>84122</v>
      </c>
    </row>
    <row r="67" spans="1:5">
      <c r="A67" s="146" t="s">
        <v>486</v>
      </c>
      <c r="B67" s="146" t="s">
        <v>483</v>
      </c>
      <c r="C67" s="161">
        <v>466783</v>
      </c>
      <c r="D67" s="161">
        <v>554992</v>
      </c>
      <c r="E67" s="161">
        <v>577917</v>
      </c>
    </row>
    <row r="68" spans="1:5">
      <c r="A68" s="146" t="s">
        <v>681</v>
      </c>
      <c r="B68" s="146" t="s">
        <v>675</v>
      </c>
      <c r="C68" s="161">
        <v>49</v>
      </c>
      <c r="D68" s="161">
        <v>49</v>
      </c>
      <c r="E68" s="161"/>
    </row>
    <row r="69" spans="1:5">
      <c r="A69" s="159" t="s">
        <v>532</v>
      </c>
      <c r="B69" s="159" t="s">
        <v>491</v>
      </c>
      <c r="C69" s="160">
        <v>1145558</v>
      </c>
      <c r="D69" s="160">
        <v>1126838</v>
      </c>
      <c r="E69" s="160">
        <v>999992</v>
      </c>
    </row>
    <row r="70" spans="1:5">
      <c r="C70" s="166"/>
      <c r="D70" s="166"/>
      <c r="E70" s="166"/>
    </row>
    <row r="71" spans="1:5">
      <c r="A71" s="140" t="s">
        <v>229</v>
      </c>
      <c r="B71" s="140" t="s">
        <v>48</v>
      </c>
      <c r="C71" s="182" t="s">
        <v>704</v>
      </c>
      <c r="D71" s="182" t="s">
        <v>716</v>
      </c>
      <c r="E71" s="182" t="s">
        <v>641</v>
      </c>
    </row>
    <row r="72" spans="1:5">
      <c r="A72" s="159" t="s">
        <v>533</v>
      </c>
      <c r="B72" s="159" t="s">
        <v>518</v>
      </c>
      <c r="C72" s="160">
        <v>1023628</v>
      </c>
      <c r="D72" s="160">
        <v>1002864</v>
      </c>
      <c r="E72" s="160">
        <v>908628</v>
      </c>
    </row>
    <row r="73" spans="1:5">
      <c r="A73" s="159" t="s">
        <v>690</v>
      </c>
      <c r="B73" s="159" t="s">
        <v>50</v>
      </c>
      <c r="C73" s="160">
        <v>1023628</v>
      </c>
      <c r="D73" s="160">
        <v>1002864</v>
      </c>
      <c r="E73" s="160">
        <v>908628</v>
      </c>
    </row>
    <row r="74" spans="1:5">
      <c r="A74" s="146" t="s">
        <v>206</v>
      </c>
      <c r="B74" s="146" t="s">
        <v>51</v>
      </c>
      <c r="C74" s="161">
        <v>96120</v>
      </c>
      <c r="D74" s="161">
        <v>96120</v>
      </c>
      <c r="E74" s="161">
        <v>96120</v>
      </c>
    </row>
    <row r="75" spans="1:5">
      <c r="A75" s="146" t="s">
        <v>470</v>
      </c>
      <c r="B75" s="146" t="s">
        <v>519</v>
      </c>
      <c r="C75" s="161">
        <v>739724</v>
      </c>
      <c r="D75" s="161">
        <v>739724</v>
      </c>
      <c r="E75" s="161">
        <v>551776</v>
      </c>
    </row>
    <row r="76" spans="1:5">
      <c r="A76" s="146" t="s">
        <v>209</v>
      </c>
      <c r="B76" s="146" t="s">
        <v>54</v>
      </c>
      <c r="C76" s="161">
        <v>29097</v>
      </c>
      <c r="D76" s="161">
        <v>26145</v>
      </c>
      <c r="E76" s="161">
        <v>18166</v>
      </c>
    </row>
    <row r="77" spans="1:5">
      <c r="A77" s="146" t="s">
        <v>210</v>
      </c>
      <c r="B77" s="146" t="s">
        <v>520</v>
      </c>
      <c r="C77" s="161">
        <v>1027</v>
      </c>
      <c r="D77" s="161">
        <v>1012</v>
      </c>
      <c r="E77" s="161">
        <v>105</v>
      </c>
    </row>
    <row r="78" spans="1:5">
      <c r="A78" s="146" t="s">
        <v>211</v>
      </c>
      <c r="B78" s="146" t="s">
        <v>56</v>
      </c>
      <c r="C78" s="161">
        <v>139863</v>
      </c>
      <c r="D78" s="161">
        <v>30529</v>
      </c>
      <c r="E78" s="161">
        <v>219569</v>
      </c>
    </row>
    <row r="79" spans="1:5">
      <c r="A79" s="146" t="s">
        <v>212</v>
      </c>
      <c r="B79" s="146" t="s">
        <v>57</v>
      </c>
      <c r="C79" s="161">
        <v>17797</v>
      </c>
      <c r="D79" s="161">
        <v>109334</v>
      </c>
      <c r="E79" s="161">
        <v>22892</v>
      </c>
    </row>
    <row r="80" spans="1:5">
      <c r="A80" s="141" t="s">
        <v>535</v>
      </c>
      <c r="B80" s="141" t="s">
        <v>58</v>
      </c>
      <c r="C80" s="167"/>
      <c r="D80" s="167"/>
      <c r="E80" s="167">
        <v>0</v>
      </c>
    </row>
    <row r="81" spans="1:5">
      <c r="A81" s="159" t="s">
        <v>536</v>
      </c>
      <c r="B81" s="159" t="s">
        <v>521</v>
      </c>
      <c r="C81" s="160">
        <v>14524</v>
      </c>
      <c r="D81" s="160">
        <v>6691</v>
      </c>
      <c r="E81" s="160">
        <v>2892</v>
      </c>
    </row>
    <row r="82" spans="1:5">
      <c r="A82" s="146" t="s">
        <v>216</v>
      </c>
      <c r="B82" s="146" t="s">
        <v>61</v>
      </c>
      <c r="C82" s="161">
        <v>7218</v>
      </c>
      <c r="D82" s="161">
        <v>163</v>
      </c>
      <c r="E82" s="161">
        <v>0</v>
      </c>
    </row>
    <row r="83" spans="1:5">
      <c r="A83" s="146" t="s">
        <v>218</v>
      </c>
      <c r="B83" s="146" t="s">
        <v>63</v>
      </c>
      <c r="C83" s="161">
        <v>0</v>
      </c>
      <c r="D83" s="161">
        <v>0</v>
      </c>
      <c r="E83" s="161">
        <v>0</v>
      </c>
    </row>
    <row r="84" spans="1:5">
      <c r="A84" s="146" t="s">
        <v>219</v>
      </c>
      <c r="B84" s="146" t="s">
        <v>64</v>
      </c>
      <c r="C84" s="161">
        <v>7116</v>
      </c>
      <c r="D84" s="161">
        <v>6338</v>
      </c>
      <c r="E84" s="161">
        <v>2811</v>
      </c>
    </row>
    <row r="85" spans="1:5">
      <c r="A85" s="146" t="s">
        <v>220</v>
      </c>
      <c r="B85" s="146" t="s">
        <v>522</v>
      </c>
      <c r="C85" s="161">
        <v>190</v>
      </c>
      <c r="D85" s="161">
        <v>190</v>
      </c>
      <c r="E85" s="161">
        <v>81</v>
      </c>
    </row>
    <row r="86" spans="1:5">
      <c r="A86" s="159" t="s">
        <v>537</v>
      </c>
      <c r="B86" s="159" t="s">
        <v>523</v>
      </c>
      <c r="C86" s="160">
        <v>107406</v>
      </c>
      <c r="D86" s="160">
        <v>117283</v>
      </c>
      <c r="E86" s="160">
        <v>88472</v>
      </c>
    </row>
    <row r="87" spans="1:5">
      <c r="A87" s="146" t="s">
        <v>215</v>
      </c>
      <c r="B87" s="146" t="s">
        <v>60</v>
      </c>
      <c r="C87" s="161">
        <v>0</v>
      </c>
      <c r="D87" s="161">
        <v>0</v>
      </c>
      <c r="E87" s="161">
        <v>0</v>
      </c>
    </row>
    <row r="88" spans="1:5">
      <c r="A88" s="146" t="s">
        <v>216</v>
      </c>
      <c r="B88" s="146" t="s">
        <v>61</v>
      </c>
      <c r="C88" s="161">
        <v>6208</v>
      </c>
      <c r="D88" s="161">
        <v>246</v>
      </c>
      <c r="E88" s="161">
        <v>233</v>
      </c>
    </row>
    <row r="89" spans="1:5">
      <c r="A89" s="146" t="s">
        <v>223</v>
      </c>
      <c r="B89" s="146" t="s">
        <v>68</v>
      </c>
      <c r="C89" s="161">
        <v>40945</v>
      </c>
      <c r="D89" s="161">
        <v>49914</v>
      </c>
      <c r="E89" s="161">
        <v>31460</v>
      </c>
    </row>
    <row r="90" spans="1:5">
      <c r="A90" s="146" t="s">
        <v>538</v>
      </c>
      <c r="B90" s="146" t="s">
        <v>69</v>
      </c>
      <c r="C90" s="161">
        <v>22</v>
      </c>
      <c r="D90" s="161">
        <v>0</v>
      </c>
      <c r="E90" s="161">
        <v>388</v>
      </c>
    </row>
    <row r="91" spans="1:5">
      <c r="A91" s="146" t="s">
        <v>225</v>
      </c>
      <c r="B91" s="146" t="s">
        <v>524</v>
      </c>
      <c r="C91" s="161">
        <v>30908</v>
      </c>
      <c r="D91" s="161">
        <v>40388</v>
      </c>
      <c r="E91" s="161">
        <v>4493</v>
      </c>
    </row>
    <row r="92" spans="1:5">
      <c r="A92" s="146" t="s">
        <v>219</v>
      </c>
      <c r="B92" s="146" t="s">
        <v>64</v>
      </c>
      <c r="C92" s="161">
        <v>4253</v>
      </c>
      <c r="D92" s="161">
        <v>3569</v>
      </c>
      <c r="E92" s="161">
        <v>3791</v>
      </c>
    </row>
    <row r="93" spans="1:5">
      <c r="A93" s="146" t="s">
        <v>220</v>
      </c>
      <c r="B93" s="146" t="s">
        <v>522</v>
      </c>
      <c r="C93" s="161">
        <v>2</v>
      </c>
      <c r="D93" s="161">
        <v>2</v>
      </c>
      <c r="E93" s="161">
        <v>1</v>
      </c>
    </row>
    <row r="94" spans="1:5">
      <c r="A94" s="146" t="s">
        <v>539</v>
      </c>
      <c r="B94" s="146" t="s">
        <v>66</v>
      </c>
      <c r="C94" s="161">
        <v>25068</v>
      </c>
      <c r="D94" s="161">
        <v>23164</v>
      </c>
      <c r="E94" s="161">
        <v>48106</v>
      </c>
    </row>
    <row r="95" spans="1:5">
      <c r="A95" s="159" t="s">
        <v>540</v>
      </c>
      <c r="B95" s="159" t="s">
        <v>525</v>
      </c>
      <c r="C95" s="160">
        <v>1145558</v>
      </c>
      <c r="D95" s="160">
        <v>1126838</v>
      </c>
      <c r="E95" s="160">
        <v>999992</v>
      </c>
    </row>
    <row r="96" spans="1:5">
      <c r="A96" s="158" t="s">
        <v>541</v>
      </c>
    </row>
    <row r="98" spans="1:4" ht="24">
      <c r="A98" s="133" t="s">
        <v>721</v>
      </c>
      <c r="B98" s="133" t="s">
        <v>436</v>
      </c>
    </row>
    <row r="99" spans="1:4" ht="20.399999999999999">
      <c r="A99" s="140" t="s">
        <v>280</v>
      </c>
      <c r="B99" s="140" t="s">
        <v>119</v>
      </c>
      <c r="C99" s="95" t="s">
        <v>702</v>
      </c>
      <c r="D99" s="95" t="s">
        <v>709</v>
      </c>
    </row>
    <row r="100" spans="1:4">
      <c r="A100" s="135" t="s">
        <v>542</v>
      </c>
      <c r="B100" s="135" t="s">
        <v>74</v>
      </c>
      <c r="C100" s="5"/>
      <c r="D100" s="5"/>
    </row>
    <row r="101" spans="1:4">
      <c r="A101" s="136" t="s">
        <v>543</v>
      </c>
      <c r="B101" s="136" t="s">
        <v>500</v>
      </c>
      <c r="C101" s="5">
        <v>17797</v>
      </c>
      <c r="D101" s="5">
        <v>22892</v>
      </c>
    </row>
    <row r="102" spans="1:4">
      <c r="A102" s="136" t="s">
        <v>233</v>
      </c>
      <c r="B102" s="136" t="s">
        <v>75</v>
      </c>
      <c r="C102" s="5">
        <v>-18351</v>
      </c>
      <c r="D102" s="5">
        <v>21168</v>
      </c>
    </row>
    <row r="103" spans="1:4">
      <c r="A103" s="169" t="s">
        <v>678</v>
      </c>
      <c r="B103" s="169" t="s">
        <v>683</v>
      </c>
      <c r="C103" s="168">
        <v>1980</v>
      </c>
      <c r="D103" s="168">
        <v>1186</v>
      </c>
    </row>
    <row r="104" spans="1:4">
      <c r="A104" s="169" t="s">
        <v>677</v>
      </c>
      <c r="B104" s="169" t="s">
        <v>684</v>
      </c>
      <c r="C104" s="168">
        <v>6947</v>
      </c>
      <c r="D104" s="168">
        <v>0</v>
      </c>
    </row>
    <row r="105" spans="1:4">
      <c r="A105" s="170" t="s">
        <v>546</v>
      </c>
      <c r="B105" s="170" t="s">
        <v>78</v>
      </c>
      <c r="C105" s="168">
        <v>-2372</v>
      </c>
      <c r="D105" s="168">
        <v>-1636</v>
      </c>
    </row>
    <row r="106" spans="1:4">
      <c r="A106" s="169" t="s">
        <v>547</v>
      </c>
      <c r="B106" s="169" t="s">
        <v>564</v>
      </c>
      <c r="C106" s="168">
        <v>-139</v>
      </c>
      <c r="D106" s="168">
        <v>-29</v>
      </c>
    </row>
    <row r="107" spans="1:4">
      <c r="A107" s="169" t="s">
        <v>237</v>
      </c>
      <c r="B107" s="169" t="s">
        <v>80</v>
      </c>
      <c r="C107" s="168">
        <v>668</v>
      </c>
      <c r="D107" s="168">
        <v>2799</v>
      </c>
    </row>
    <row r="108" spans="1:4">
      <c r="A108" s="169" t="s">
        <v>238</v>
      </c>
      <c r="B108" s="169" t="s">
        <v>81</v>
      </c>
      <c r="C108" s="168">
        <v>13</v>
      </c>
      <c r="D108" s="168">
        <v>51</v>
      </c>
    </row>
    <row r="109" spans="1:4">
      <c r="A109" s="169" t="s">
        <v>239</v>
      </c>
      <c r="B109" s="169" t="s">
        <v>82</v>
      </c>
      <c r="C109" s="168">
        <v>-17225</v>
      </c>
      <c r="D109" s="168">
        <v>25593</v>
      </c>
    </row>
    <row r="110" spans="1:4">
      <c r="A110" s="169" t="s">
        <v>240</v>
      </c>
      <c r="B110" s="169" t="s">
        <v>565</v>
      </c>
      <c r="C110" s="168">
        <v>-10173</v>
      </c>
      <c r="D110" s="168">
        <v>-7706</v>
      </c>
    </row>
    <row r="111" spans="1:4">
      <c r="A111" s="169" t="s">
        <v>241</v>
      </c>
      <c r="B111" s="169" t="s">
        <v>566</v>
      </c>
      <c r="C111" s="168">
        <v>-968</v>
      </c>
      <c r="D111" s="168">
        <v>-2045</v>
      </c>
    </row>
    <row r="112" spans="1:4">
      <c r="A112" s="169" t="s">
        <v>242</v>
      </c>
      <c r="B112" s="169" t="s">
        <v>84</v>
      </c>
      <c r="C112" s="168">
        <v>2918</v>
      </c>
      <c r="D112" s="168">
        <v>2955</v>
      </c>
    </row>
    <row r="113" spans="1:8">
      <c r="A113" s="136" t="s">
        <v>548</v>
      </c>
      <c r="B113" s="136" t="s">
        <v>85</v>
      </c>
      <c r="C113" s="5">
        <v>-554</v>
      </c>
      <c r="D113" s="5">
        <v>44060</v>
      </c>
    </row>
    <row r="114" spans="1:8">
      <c r="A114" s="169" t="s">
        <v>691</v>
      </c>
      <c r="B114" s="169" t="s">
        <v>567</v>
      </c>
      <c r="C114" s="168">
        <v>4939</v>
      </c>
      <c r="D114" s="168">
        <v>6265</v>
      </c>
    </row>
    <row r="115" spans="1:8">
      <c r="A115" s="169" t="s">
        <v>246</v>
      </c>
      <c r="B115" s="169" t="s">
        <v>86</v>
      </c>
      <c r="C115" s="168">
        <v>-6347</v>
      </c>
      <c r="D115" s="168">
        <v>-14257</v>
      </c>
    </row>
    <row r="116" spans="1:8">
      <c r="A116" s="135" t="s">
        <v>549</v>
      </c>
      <c r="B116" s="135" t="s">
        <v>569</v>
      </c>
      <c r="C116" s="5">
        <v>-1962</v>
      </c>
      <c r="D116" s="5">
        <v>36068</v>
      </c>
    </row>
    <row r="117" spans="1:8">
      <c r="A117" s="135" t="s">
        <v>248</v>
      </c>
      <c r="B117" s="135" t="s">
        <v>88</v>
      </c>
      <c r="C117" s="5"/>
      <c r="D117" s="5"/>
    </row>
    <row r="118" spans="1:8">
      <c r="A118" s="136" t="s">
        <v>249</v>
      </c>
      <c r="B118" s="136" t="s">
        <v>89</v>
      </c>
      <c r="C118" s="5">
        <v>260445</v>
      </c>
      <c r="D118" s="5">
        <v>183507</v>
      </c>
    </row>
    <row r="119" spans="1:8">
      <c r="A119" s="169" t="s">
        <v>692</v>
      </c>
      <c r="B119" s="169" t="s">
        <v>487</v>
      </c>
      <c r="C119" s="168">
        <v>0</v>
      </c>
      <c r="D119" s="168">
        <v>0</v>
      </c>
    </row>
    <row r="120" spans="1:8">
      <c r="A120" s="169" t="s">
        <v>657</v>
      </c>
      <c r="B120" s="169" t="s">
        <v>654</v>
      </c>
      <c r="C120" s="168">
        <v>0</v>
      </c>
      <c r="D120" s="168">
        <v>0</v>
      </c>
    </row>
    <row r="121" spans="1:8">
      <c r="A121" s="191" t="s">
        <v>710</v>
      </c>
      <c r="B121" s="191" t="s">
        <v>705</v>
      </c>
      <c r="C121" s="192">
        <v>1667</v>
      </c>
      <c r="D121" s="192">
        <v>0</v>
      </c>
      <c r="E121" s="330" t="s">
        <v>656</v>
      </c>
      <c r="F121" s="328"/>
      <c r="G121" s="328"/>
      <c r="H121" s="328"/>
    </row>
    <row r="122" spans="1:8">
      <c r="A122" s="169" t="s">
        <v>252</v>
      </c>
      <c r="B122" s="169" t="s">
        <v>92</v>
      </c>
      <c r="C122" s="168"/>
      <c r="D122" s="168"/>
    </row>
    <row r="123" spans="1:8">
      <c r="A123" s="170" t="s">
        <v>693</v>
      </c>
      <c r="B123" s="170" t="s">
        <v>615</v>
      </c>
      <c r="C123" s="168">
        <v>256231</v>
      </c>
      <c r="D123" s="168">
        <v>181871</v>
      </c>
    </row>
    <row r="124" spans="1:8">
      <c r="A124" s="169" t="s">
        <v>552</v>
      </c>
      <c r="B124" s="169" t="s">
        <v>570</v>
      </c>
      <c r="C124" s="168">
        <v>2547</v>
      </c>
      <c r="D124" s="168">
        <v>1636</v>
      </c>
    </row>
    <row r="125" spans="1:8">
      <c r="A125" s="136" t="s">
        <v>255</v>
      </c>
      <c r="B125" s="136" t="s">
        <v>94</v>
      </c>
      <c r="C125" s="5">
        <v>205577</v>
      </c>
      <c r="D125" s="5">
        <v>202336</v>
      </c>
    </row>
    <row r="126" spans="1:8">
      <c r="A126" s="169" t="s">
        <v>553</v>
      </c>
      <c r="B126" s="169" t="s">
        <v>571</v>
      </c>
      <c r="C126" s="168">
        <v>2255</v>
      </c>
      <c r="D126" s="168">
        <v>2768</v>
      </c>
    </row>
    <row r="127" spans="1:8">
      <c r="A127" s="169" t="s">
        <v>528</v>
      </c>
      <c r="B127" s="169" t="s">
        <v>416</v>
      </c>
      <c r="C127" s="168">
        <v>25183</v>
      </c>
      <c r="D127" s="168">
        <v>19582</v>
      </c>
    </row>
    <row r="128" spans="1:8">
      <c r="A128" s="169" t="s">
        <v>658</v>
      </c>
      <c r="B128" s="169" t="s">
        <v>655</v>
      </c>
      <c r="C128" s="168">
        <v>0</v>
      </c>
      <c r="D128" s="168"/>
    </row>
    <row r="129" spans="1:21">
      <c r="A129" s="169" t="s">
        <v>711</v>
      </c>
      <c r="B129" s="169" t="s">
        <v>706</v>
      </c>
      <c r="C129" s="168">
        <v>9017</v>
      </c>
      <c r="D129" s="168">
        <v>0</v>
      </c>
    </row>
    <row r="130" spans="1:21">
      <c r="A130" s="169" t="s">
        <v>694</v>
      </c>
      <c r="B130" s="169" t="s">
        <v>628</v>
      </c>
      <c r="C130" s="168">
        <v>1100</v>
      </c>
      <c r="D130" s="168">
        <v>0</v>
      </c>
    </row>
    <row r="131" spans="1:21">
      <c r="A131" s="169" t="s">
        <v>712</v>
      </c>
      <c r="B131" s="169" t="s">
        <v>713</v>
      </c>
      <c r="C131" s="168">
        <v>0</v>
      </c>
      <c r="D131" s="168">
        <v>727</v>
      </c>
    </row>
    <row r="132" spans="1:21">
      <c r="A132" s="169" t="s">
        <v>695</v>
      </c>
      <c r="B132" s="169" t="s">
        <v>572</v>
      </c>
      <c r="C132" s="168">
        <v>168022</v>
      </c>
      <c r="D132" s="168">
        <v>179259</v>
      </c>
    </row>
    <row r="133" spans="1:21">
      <c r="A133" s="135" t="s">
        <v>555</v>
      </c>
      <c r="B133" s="135" t="s">
        <v>573</v>
      </c>
      <c r="C133" s="5">
        <v>54868</v>
      </c>
      <c r="D133" s="5">
        <v>-18829</v>
      </c>
      <c r="O133" s="139"/>
    </row>
    <row r="134" spans="1:21">
      <c r="A134" s="135" t="s">
        <v>261</v>
      </c>
      <c r="B134" s="135" t="s">
        <v>580</v>
      </c>
      <c r="C134" s="5"/>
      <c r="D134" s="5"/>
      <c r="O134" s="139"/>
    </row>
    <row r="135" spans="1:21">
      <c r="A135" s="136" t="s">
        <v>249</v>
      </c>
      <c r="B135" s="136" t="s">
        <v>89</v>
      </c>
      <c r="C135" s="5">
        <v>8</v>
      </c>
      <c r="D135" s="5">
        <v>0</v>
      </c>
      <c r="O135" s="139"/>
    </row>
    <row r="136" spans="1:21">
      <c r="A136" s="170" t="s">
        <v>556</v>
      </c>
      <c r="B136" s="170" t="s">
        <v>574</v>
      </c>
      <c r="C136" s="168">
        <v>0</v>
      </c>
      <c r="D136" s="168">
        <v>0</v>
      </c>
      <c r="O136" s="139"/>
    </row>
    <row r="137" spans="1:21">
      <c r="A137" s="169" t="s">
        <v>215</v>
      </c>
      <c r="B137" s="169" t="s">
        <v>60</v>
      </c>
      <c r="C137" s="168">
        <v>0</v>
      </c>
      <c r="D137" s="168">
        <v>0</v>
      </c>
      <c r="O137" s="139"/>
    </row>
    <row r="138" spans="1:21">
      <c r="A138" s="191" t="s">
        <v>714</v>
      </c>
      <c r="B138" s="191" t="s">
        <v>707</v>
      </c>
      <c r="C138" s="192">
        <v>7</v>
      </c>
      <c r="D138" s="192">
        <v>0</v>
      </c>
      <c r="E138" s="330" t="s">
        <v>656</v>
      </c>
      <c r="F138" s="328"/>
      <c r="G138" s="328"/>
      <c r="H138" s="328"/>
      <c r="O138" s="139"/>
    </row>
    <row r="139" spans="1:21">
      <c r="A139" s="191" t="s">
        <v>659</v>
      </c>
      <c r="B139" s="191" t="s">
        <v>111</v>
      </c>
      <c r="C139" s="192">
        <v>1</v>
      </c>
      <c r="D139" s="192">
        <v>0</v>
      </c>
      <c r="E139" s="330" t="s">
        <v>656</v>
      </c>
      <c r="F139" s="328"/>
      <c r="G139" s="328"/>
      <c r="H139" s="328"/>
      <c r="O139" s="139"/>
    </row>
    <row r="140" spans="1:21">
      <c r="A140" s="136" t="s">
        <v>255</v>
      </c>
      <c r="B140" s="136" t="s">
        <v>94</v>
      </c>
      <c r="C140" s="5">
        <v>1673</v>
      </c>
      <c r="D140" s="5">
        <v>104</v>
      </c>
      <c r="Q140" s="139"/>
    </row>
    <row r="141" spans="1:21">
      <c r="A141" s="169" t="s">
        <v>629</v>
      </c>
      <c r="B141" s="169" t="s">
        <v>628</v>
      </c>
      <c r="C141" s="168">
        <v>0</v>
      </c>
      <c r="D141" s="168">
        <v>0</v>
      </c>
      <c r="Q141" s="139"/>
      <c r="U141" s="139"/>
    </row>
    <row r="142" spans="1:21">
      <c r="A142" s="169" t="s">
        <v>696</v>
      </c>
      <c r="B142" s="169" t="s">
        <v>105</v>
      </c>
      <c r="C142" s="168">
        <v>0</v>
      </c>
      <c r="D142" s="168">
        <v>0</v>
      </c>
      <c r="U142" s="139"/>
    </row>
    <row r="143" spans="1:21">
      <c r="A143" s="169" t="s">
        <v>715</v>
      </c>
      <c r="B143" s="169" t="s">
        <v>708</v>
      </c>
      <c r="C143" s="168">
        <v>1498</v>
      </c>
      <c r="D143" s="168">
        <v>104</v>
      </c>
      <c r="M143" s="139"/>
      <c r="U143" s="139"/>
    </row>
    <row r="144" spans="1:21">
      <c r="A144" s="169" t="s">
        <v>659</v>
      </c>
      <c r="B144" s="169" t="s">
        <v>111</v>
      </c>
      <c r="C144" s="168">
        <v>175</v>
      </c>
      <c r="D144" s="168">
        <v>0</v>
      </c>
      <c r="M144" s="139"/>
      <c r="U144" s="139"/>
    </row>
    <row r="145" spans="1:14">
      <c r="A145" s="135" t="s">
        <v>558</v>
      </c>
      <c r="B145" s="135" t="s">
        <v>575</v>
      </c>
      <c r="C145" s="5">
        <v>-1665</v>
      </c>
      <c r="D145" s="5">
        <v>-104</v>
      </c>
      <c r="M145" s="139"/>
    </row>
    <row r="146" spans="1:14">
      <c r="A146" s="135" t="s">
        <v>559</v>
      </c>
      <c r="B146" s="135" t="s">
        <v>576</v>
      </c>
      <c r="C146" s="5">
        <v>51241</v>
      </c>
      <c r="D146" s="5">
        <v>17135</v>
      </c>
      <c r="M146" s="139"/>
    </row>
    <row r="147" spans="1:14">
      <c r="A147" s="135" t="s">
        <v>560</v>
      </c>
      <c r="B147" s="135" t="s">
        <v>577</v>
      </c>
      <c r="C147" s="5">
        <v>51241</v>
      </c>
      <c r="D147" s="5">
        <v>17135</v>
      </c>
      <c r="M147" s="139"/>
    </row>
    <row r="148" spans="1:14">
      <c r="A148" s="135" t="s">
        <v>561</v>
      </c>
      <c r="B148" s="135" t="s">
        <v>578</v>
      </c>
      <c r="C148" s="5">
        <v>103878</v>
      </c>
      <c r="D148" s="5">
        <v>66987</v>
      </c>
      <c r="M148" s="139"/>
      <c r="N148" s="139"/>
    </row>
    <row r="149" spans="1:14">
      <c r="A149" s="135" t="s">
        <v>562</v>
      </c>
      <c r="B149" s="135" t="s">
        <v>579</v>
      </c>
      <c r="C149" s="5">
        <v>155119</v>
      </c>
      <c r="D149" s="5">
        <v>84122</v>
      </c>
      <c r="M149" s="139"/>
      <c r="N149" s="139"/>
    </row>
    <row r="150" spans="1:14">
      <c r="A150" s="158" t="s">
        <v>541</v>
      </c>
      <c r="B150" s="149"/>
      <c r="C150" s="150"/>
      <c r="D150" s="150"/>
    </row>
    <row r="151" spans="1:14">
      <c r="A151" s="158"/>
      <c r="B151" s="149"/>
      <c r="C151" s="150"/>
      <c r="D151" s="150"/>
    </row>
    <row r="152" spans="1:14" ht="24">
      <c r="A152" s="133" t="s">
        <v>722</v>
      </c>
      <c r="B152" s="134" t="s">
        <v>604</v>
      </c>
      <c r="C152" s="312" t="s">
        <v>702</v>
      </c>
      <c r="D152" s="313"/>
      <c r="E152" s="313"/>
      <c r="F152" s="314"/>
      <c r="H152" s="312" t="s">
        <v>643</v>
      </c>
      <c r="I152" s="313"/>
      <c r="J152" s="313"/>
      <c r="K152" s="314"/>
    </row>
    <row r="153" spans="1:14" ht="48">
      <c r="A153" s="315" t="s">
        <v>403</v>
      </c>
      <c r="B153" s="329" t="s">
        <v>118</v>
      </c>
      <c r="C153" s="321" t="s">
        <v>413</v>
      </c>
      <c r="D153" s="321" t="s">
        <v>414</v>
      </c>
      <c r="E153" s="137" t="s">
        <v>120</v>
      </c>
      <c r="F153" s="137" t="s">
        <v>121</v>
      </c>
      <c r="H153" s="321" t="s">
        <v>413</v>
      </c>
      <c r="I153" s="321" t="s">
        <v>414</v>
      </c>
      <c r="J153" s="137" t="s">
        <v>120</v>
      </c>
      <c r="K153" s="137" t="s">
        <v>121</v>
      </c>
    </row>
    <row r="154" spans="1:14" ht="60">
      <c r="A154" s="315"/>
      <c r="B154" s="329"/>
      <c r="C154" s="322"/>
      <c r="D154" s="322"/>
      <c r="E154" s="137" t="s">
        <v>586</v>
      </c>
      <c r="F154" s="137" t="s">
        <v>285</v>
      </c>
      <c r="H154" s="322"/>
      <c r="I154" s="322"/>
      <c r="J154" s="137" t="s">
        <v>586</v>
      </c>
      <c r="K154" s="137" t="s">
        <v>285</v>
      </c>
    </row>
    <row r="155" spans="1:14">
      <c r="A155" s="172" t="s">
        <v>151</v>
      </c>
      <c r="B155" s="135" t="s">
        <v>0</v>
      </c>
      <c r="C155" s="174">
        <v>49688</v>
      </c>
      <c r="D155" s="174">
        <v>33767</v>
      </c>
      <c r="E155" s="174">
        <v>-2550</v>
      </c>
      <c r="F155" s="174">
        <v>80905</v>
      </c>
      <c r="H155" s="174">
        <v>51917</v>
      </c>
      <c r="I155" s="174">
        <v>25780</v>
      </c>
      <c r="J155" s="174">
        <v>-2262</v>
      </c>
      <c r="K155" s="174">
        <v>75435</v>
      </c>
      <c r="L155" s="139"/>
    </row>
    <row r="156" spans="1:14">
      <c r="A156" s="175" t="s">
        <v>152</v>
      </c>
      <c r="B156" s="143" t="s">
        <v>1</v>
      </c>
      <c r="C156" s="161">
        <v>48126</v>
      </c>
      <c r="D156" s="161">
        <v>1874</v>
      </c>
      <c r="E156" s="161">
        <v>870</v>
      </c>
      <c r="F156" s="161">
        <v>50870</v>
      </c>
      <c r="H156" s="144">
        <v>49755</v>
      </c>
      <c r="I156" s="144">
        <v>2045</v>
      </c>
      <c r="J156" s="144">
        <v>417</v>
      </c>
      <c r="K156" s="161">
        <v>52217</v>
      </c>
      <c r="L156" s="139"/>
    </row>
    <row r="157" spans="1:14">
      <c r="A157" s="175" t="s">
        <v>153</v>
      </c>
      <c r="B157" s="143" t="s">
        <v>2</v>
      </c>
      <c r="C157" s="161">
        <v>998</v>
      </c>
      <c r="D157" s="161">
        <v>0</v>
      </c>
      <c r="E157" s="161">
        <v>-923</v>
      </c>
      <c r="F157" s="161">
        <v>75</v>
      </c>
      <c r="H157" s="144">
        <v>1108</v>
      </c>
      <c r="I157" s="144">
        <v>0</v>
      </c>
      <c r="J157" s="144">
        <v>-1103</v>
      </c>
      <c r="K157" s="161">
        <v>5</v>
      </c>
      <c r="L157" s="139"/>
    </row>
    <row r="158" spans="1:14">
      <c r="A158" s="175" t="s">
        <v>154</v>
      </c>
      <c r="B158" s="143" t="s">
        <v>492</v>
      </c>
      <c r="C158" s="161">
        <v>564</v>
      </c>
      <c r="D158" s="161">
        <v>31893</v>
      </c>
      <c r="E158" s="161">
        <v>-2497</v>
      </c>
      <c r="F158" s="161">
        <v>29960</v>
      </c>
      <c r="H158" s="144">
        <v>1054</v>
      </c>
      <c r="I158" s="144">
        <v>23735</v>
      </c>
      <c r="J158" s="144">
        <v>-1576</v>
      </c>
      <c r="K158" s="161">
        <v>23213</v>
      </c>
      <c r="L158" s="139"/>
    </row>
    <row r="159" spans="1:14">
      <c r="A159" s="172" t="s">
        <v>155</v>
      </c>
      <c r="B159" s="135" t="s">
        <v>630</v>
      </c>
      <c r="C159" s="174">
        <v>6162</v>
      </c>
      <c r="D159" s="174">
        <v>24488</v>
      </c>
      <c r="E159" s="174">
        <v>-1937</v>
      </c>
      <c r="F159" s="174">
        <v>28713</v>
      </c>
      <c r="H159" s="174">
        <v>1292</v>
      </c>
      <c r="I159" s="174">
        <v>16365</v>
      </c>
      <c r="J159" s="174">
        <v>-1524</v>
      </c>
      <c r="K159" s="174">
        <v>16133</v>
      </c>
      <c r="L159" s="139"/>
    </row>
    <row r="160" spans="1:14">
      <c r="A160" s="175" t="s">
        <v>156</v>
      </c>
      <c r="B160" s="143" t="s">
        <v>494</v>
      </c>
      <c r="C160" s="161">
        <v>5612</v>
      </c>
      <c r="D160" s="161">
        <v>1703</v>
      </c>
      <c r="E160" s="161">
        <v>-310</v>
      </c>
      <c r="F160" s="161">
        <v>7005</v>
      </c>
      <c r="H160" s="144">
        <v>392</v>
      </c>
      <c r="I160" s="144">
        <v>0</v>
      </c>
      <c r="J160" s="144">
        <v>-364</v>
      </c>
      <c r="K160" s="161">
        <v>28</v>
      </c>
      <c r="L160" s="139"/>
    </row>
    <row r="161" spans="1:25">
      <c r="A161" s="175" t="s">
        <v>687</v>
      </c>
      <c r="B161" s="143" t="s">
        <v>495</v>
      </c>
      <c r="C161" s="161">
        <v>550</v>
      </c>
      <c r="D161" s="161">
        <v>22785</v>
      </c>
      <c r="E161" s="161">
        <v>-1627</v>
      </c>
      <c r="F161" s="161">
        <v>21708</v>
      </c>
      <c r="H161" s="144">
        <v>900</v>
      </c>
      <c r="I161" s="144">
        <v>16365</v>
      </c>
      <c r="J161" s="144">
        <v>-1160</v>
      </c>
      <c r="K161" s="161">
        <v>16105</v>
      </c>
      <c r="L161" s="139"/>
    </row>
    <row r="162" spans="1:25">
      <c r="A162" s="176" t="s">
        <v>158</v>
      </c>
      <c r="B162" s="177" t="s">
        <v>496</v>
      </c>
      <c r="C162" s="174">
        <v>43526</v>
      </c>
      <c r="D162" s="174">
        <v>9279</v>
      </c>
      <c r="E162" s="174">
        <v>-613</v>
      </c>
      <c r="F162" s="174">
        <v>52192</v>
      </c>
      <c r="H162" s="174">
        <v>50625</v>
      </c>
      <c r="I162" s="174">
        <v>9415</v>
      </c>
      <c r="J162" s="174">
        <v>-738</v>
      </c>
      <c r="K162" s="174">
        <v>59302</v>
      </c>
    </row>
    <row r="163" spans="1:25">
      <c r="A163" s="195" t="s">
        <v>160</v>
      </c>
      <c r="B163" s="194" t="s">
        <v>9</v>
      </c>
      <c r="C163" s="188">
        <v>13270</v>
      </c>
      <c r="D163" s="188">
        <v>9498</v>
      </c>
      <c r="E163" s="188">
        <v>-571</v>
      </c>
      <c r="F163" s="188">
        <v>22197</v>
      </c>
      <c r="G163" s="190"/>
      <c r="H163" s="189">
        <v>14928</v>
      </c>
      <c r="I163" s="189">
        <v>8507</v>
      </c>
      <c r="J163" s="189">
        <v>-660</v>
      </c>
      <c r="K163" s="188">
        <v>22775</v>
      </c>
      <c r="L163" s="330" t="s">
        <v>703</v>
      </c>
      <c r="M163" s="328"/>
      <c r="N163" s="328"/>
      <c r="O163" s="328"/>
    </row>
    <row r="164" spans="1:25">
      <c r="A164" s="195" t="s">
        <v>161</v>
      </c>
      <c r="B164" s="194" t="s">
        <v>10</v>
      </c>
      <c r="C164" s="188">
        <v>8123</v>
      </c>
      <c r="D164" s="188">
        <v>1561</v>
      </c>
      <c r="E164" s="188">
        <v>-42</v>
      </c>
      <c r="F164" s="188">
        <v>9642</v>
      </c>
      <c r="G164" s="190"/>
      <c r="H164" s="189">
        <v>7482</v>
      </c>
      <c r="I164" s="189">
        <v>1400</v>
      </c>
      <c r="J164" s="189">
        <v>-78</v>
      </c>
      <c r="K164" s="188">
        <v>8804</v>
      </c>
      <c r="L164" s="330" t="s">
        <v>703</v>
      </c>
      <c r="M164" s="328"/>
      <c r="N164" s="328"/>
      <c r="O164" s="328"/>
    </row>
    <row r="165" spans="1:25">
      <c r="A165" s="195" t="s">
        <v>159</v>
      </c>
      <c r="B165" s="194" t="s">
        <v>8</v>
      </c>
      <c r="C165" s="188">
        <v>710</v>
      </c>
      <c r="D165" s="188">
        <v>53</v>
      </c>
      <c r="E165" s="188">
        <v>-253</v>
      </c>
      <c r="F165" s="188">
        <v>510</v>
      </c>
      <c r="G165" s="190"/>
      <c r="H165" s="189">
        <v>540</v>
      </c>
      <c r="I165" s="189">
        <v>90</v>
      </c>
      <c r="J165" s="189">
        <v>-311</v>
      </c>
      <c r="K165" s="188">
        <v>319</v>
      </c>
      <c r="L165" s="330" t="s">
        <v>703</v>
      </c>
      <c r="M165" s="328"/>
      <c r="N165" s="328"/>
      <c r="O165" s="328"/>
    </row>
    <row r="166" spans="1:25">
      <c r="A166" s="173" t="s">
        <v>162</v>
      </c>
      <c r="B166" s="146" t="s">
        <v>11</v>
      </c>
      <c r="C166" s="161">
        <v>515</v>
      </c>
      <c r="D166" s="161">
        <v>42</v>
      </c>
      <c r="E166" s="161">
        <v>-253</v>
      </c>
      <c r="F166" s="161">
        <v>304</v>
      </c>
      <c r="H166" s="144">
        <v>509</v>
      </c>
      <c r="I166" s="144">
        <v>126</v>
      </c>
      <c r="J166" s="144">
        <v>-311</v>
      </c>
      <c r="K166" s="161">
        <v>324</v>
      </c>
      <c r="M166" s="139"/>
    </row>
    <row r="167" spans="1:25">
      <c r="A167" s="173" t="s">
        <v>688</v>
      </c>
      <c r="B167" s="146" t="s">
        <v>639</v>
      </c>
      <c r="C167" s="161">
        <v>1</v>
      </c>
      <c r="D167" s="161">
        <v>0</v>
      </c>
      <c r="E167" s="161">
        <v>0</v>
      </c>
      <c r="F167" s="161">
        <v>1</v>
      </c>
      <c r="H167" s="144">
        <v>168</v>
      </c>
      <c r="I167" s="144">
        <v>13</v>
      </c>
      <c r="J167" s="144">
        <v>0</v>
      </c>
      <c r="K167" s="161">
        <v>181</v>
      </c>
      <c r="M167" s="139"/>
    </row>
    <row r="168" spans="1:25">
      <c r="A168" s="176" t="s">
        <v>163</v>
      </c>
      <c r="B168" s="177" t="s">
        <v>497</v>
      </c>
      <c r="C168" s="174">
        <v>22329</v>
      </c>
      <c r="D168" s="174">
        <v>-1769</v>
      </c>
      <c r="E168" s="174">
        <v>0</v>
      </c>
      <c r="F168" s="174">
        <v>20560</v>
      </c>
      <c r="H168" s="174">
        <v>28414</v>
      </c>
      <c r="I168" s="174">
        <v>-515</v>
      </c>
      <c r="J168" s="174">
        <v>0</v>
      </c>
      <c r="K168" s="174">
        <v>27899</v>
      </c>
      <c r="M168" s="139"/>
    </row>
    <row r="169" spans="1:25">
      <c r="A169" s="173" t="s">
        <v>164</v>
      </c>
      <c r="B169" s="146" t="s">
        <v>13</v>
      </c>
      <c r="C169" s="161">
        <v>2345</v>
      </c>
      <c r="D169" s="161">
        <v>202</v>
      </c>
      <c r="E169" s="161">
        <v>0</v>
      </c>
      <c r="F169" s="161">
        <v>2547</v>
      </c>
      <c r="H169" s="144">
        <v>1632</v>
      </c>
      <c r="I169" s="144">
        <v>93</v>
      </c>
      <c r="J169" s="144">
        <v>-89</v>
      </c>
      <c r="K169" s="161">
        <v>1636</v>
      </c>
      <c r="L169" s="139"/>
      <c r="M169" s="139"/>
    </row>
    <row r="170" spans="1:25">
      <c r="A170" s="173" t="s">
        <v>165</v>
      </c>
      <c r="B170" s="146" t="s">
        <v>14</v>
      </c>
      <c r="C170" s="161">
        <v>266</v>
      </c>
      <c r="D170" s="161">
        <v>105</v>
      </c>
      <c r="E170" s="161">
        <v>0</v>
      </c>
      <c r="F170" s="161">
        <v>371</v>
      </c>
      <c r="H170" s="144">
        <v>11</v>
      </c>
      <c r="I170" s="144">
        <v>456</v>
      </c>
      <c r="J170" s="144">
        <v>-89</v>
      </c>
      <c r="K170" s="161">
        <v>378</v>
      </c>
      <c r="L170" s="139"/>
      <c r="M170" s="139"/>
    </row>
    <row r="171" spans="1:25">
      <c r="A171" s="176" t="s">
        <v>503</v>
      </c>
      <c r="B171" s="177" t="s">
        <v>498</v>
      </c>
      <c r="C171" s="174">
        <v>24408</v>
      </c>
      <c r="D171" s="174">
        <v>-1672</v>
      </c>
      <c r="E171" s="174">
        <v>0</v>
      </c>
      <c r="F171" s="174">
        <v>22736</v>
      </c>
      <c r="H171" s="174">
        <v>30035</v>
      </c>
      <c r="I171" s="174">
        <v>-878</v>
      </c>
      <c r="J171" s="174">
        <v>0</v>
      </c>
      <c r="K171" s="174">
        <v>29157</v>
      </c>
      <c r="L171" s="139"/>
      <c r="M171" s="139"/>
    </row>
    <row r="172" spans="1:25">
      <c r="A172" s="173" t="s">
        <v>168</v>
      </c>
      <c r="B172" s="146" t="s">
        <v>17</v>
      </c>
      <c r="C172" s="161">
        <v>5091</v>
      </c>
      <c r="D172" s="161">
        <v>-152</v>
      </c>
      <c r="E172" s="161">
        <v>0</v>
      </c>
      <c r="F172" s="161">
        <v>4939</v>
      </c>
      <c r="H172" s="144">
        <v>6284</v>
      </c>
      <c r="I172" s="144">
        <v>-19</v>
      </c>
      <c r="J172" s="144">
        <v>0</v>
      </c>
      <c r="K172" s="161">
        <v>6265</v>
      </c>
      <c r="L172" s="139"/>
      <c r="M172" s="139"/>
    </row>
    <row r="173" spans="1:25">
      <c r="A173" s="176" t="s">
        <v>232</v>
      </c>
      <c r="B173" s="177" t="s">
        <v>500</v>
      </c>
      <c r="C173" s="174">
        <v>19317</v>
      </c>
      <c r="D173" s="174">
        <v>-1520</v>
      </c>
      <c r="E173" s="174">
        <v>0</v>
      </c>
      <c r="F173" s="174">
        <v>17797</v>
      </c>
      <c r="H173" s="174">
        <v>23751</v>
      </c>
      <c r="I173" s="174">
        <v>-859</v>
      </c>
      <c r="J173" s="174">
        <v>0</v>
      </c>
      <c r="K173" s="174">
        <v>22892</v>
      </c>
      <c r="M173" s="139"/>
    </row>
    <row r="174" spans="1:25">
      <c r="A174" s="173"/>
      <c r="B174" s="146"/>
      <c r="C174" s="161"/>
      <c r="D174" s="161"/>
      <c r="E174" s="161"/>
      <c r="F174" s="161">
        <v>0</v>
      </c>
      <c r="H174" s="144"/>
      <c r="I174" s="144"/>
      <c r="J174" s="144"/>
      <c r="K174" s="161">
        <v>0</v>
      </c>
      <c r="L174" s="139"/>
      <c r="M174" s="139"/>
    </row>
    <row r="175" spans="1:25">
      <c r="A175" s="176" t="s">
        <v>505</v>
      </c>
      <c r="B175" s="177" t="s">
        <v>502</v>
      </c>
      <c r="C175" s="174">
        <v>19317</v>
      </c>
      <c r="D175" s="174">
        <v>-1520</v>
      </c>
      <c r="E175" s="174">
        <v>0</v>
      </c>
      <c r="F175" s="174">
        <v>17797</v>
      </c>
      <c r="H175" s="174">
        <v>23751</v>
      </c>
      <c r="I175" s="174">
        <v>-859</v>
      </c>
      <c r="J175" s="174">
        <v>0</v>
      </c>
      <c r="K175" s="174">
        <v>22892</v>
      </c>
      <c r="L175" s="139"/>
      <c r="M175" s="139"/>
      <c r="O175" s="139"/>
      <c r="P175" s="139"/>
      <c r="Q175" s="139"/>
      <c r="R175" s="139"/>
      <c r="S175" s="139"/>
      <c r="T175" s="139"/>
      <c r="U175" s="139"/>
      <c r="V175" s="139"/>
      <c r="W175" s="139"/>
      <c r="X175" s="139"/>
      <c r="Y175" s="139"/>
    </row>
    <row r="176" spans="1:25" s="139" customFormat="1">
      <c r="N176" s="98"/>
    </row>
    <row r="177" spans="1:25" s="139" customFormat="1">
      <c r="N177" s="98"/>
      <c r="O177" s="98"/>
      <c r="P177" s="98"/>
      <c r="Q177" s="98"/>
      <c r="R177" s="98"/>
      <c r="S177" s="98"/>
      <c r="T177" s="98"/>
      <c r="U177" s="98"/>
      <c r="V177" s="98"/>
      <c r="W177" s="98"/>
      <c r="X177" s="98"/>
      <c r="Y177" s="98"/>
    </row>
    <row r="179" spans="1:25" ht="24">
      <c r="A179" s="133" t="s">
        <v>723</v>
      </c>
      <c r="B179" s="133" t="s">
        <v>438</v>
      </c>
      <c r="C179" s="312" t="s">
        <v>704</v>
      </c>
      <c r="D179" s="313"/>
      <c r="E179" s="313"/>
      <c r="F179" s="314"/>
      <c r="H179" s="312" t="s">
        <v>716</v>
      </c>
      <c r="I179" s="313"/>
      <c r="J179" s="313"/>
      <c r="K179" s="314"/>
      <c r="M179" s="312" t="s">
        <v>717</v>
      </c>
      <c r="N179" s="313"/>
      <c r="O179" s="313"/>
      <c r="P179" s="314"/>
    </row>
    <row r="180" spans="1:25" ht="48">
      <c r="A180" s="319" t="s">
        <v>203</v>
      </c>
      <c r="B180" s="319" t="s">
        <v>73</v>
      </c>
      <c r="C180" s="321" t="s">
        <v>413</v>
      </c>
      <c r="D180" s="321" t="s">
        <v>414</v>
      </c>
      <c r="E180" s="137" t="s">
        <v>120</v>
      </c>
      <c r="F180" s="137" t="s">
        <v>121</v>
      </c>
      <c r="H180" s="321" t="s">
        <v>413</v>
      </c>
      <c r="I180" s="321" t="s">
        <v>414</v>
      </c>
      <c r="J180" s="137" t="s">
        <v>120</v>
      </c>
      <c r="K180" s="137" t="s">
        <v>121</v>
      </c>
      <c r="M180" s="321" t="s">
        <v>413</v>
      </c>
      <c r="N180" s="321" t="s">
        <v>414</v>
      </c>
      <c r="O180" s="137" t="s">
        <v>120</v>
      </c>
      <c r="P180" s="137" t="s">
        <v>121</v>
      </c>
    </row>
    <row r="181" spans="1:25" ht="60">
      <c r="A181" s="320"/>
      <c r="B181" s="320"/>
      <c r="C181" s="322"/>
      <c r="D181" s="322"/>
      <c r="E181" s="137" t="s">
        <v>586</v>
      </c>
      <c r="F181" s="137" t="s">
        <v>285</v>
      </c>
      <c r="H181" s="322"/>
      <c r="I181" s="322"/>
      <c r="J181" s="137" t="s">
        <v>586</v>
      </c>
      <c r="K181" s="137" t="s">
        <v>285</v>
      </c>
      <c r="M181" s="322"/>
      <c r="N181" s="322"/>
      <c r="O181" s="137" t="s">
        <v>586</v>
      </c>
      <c r="P181" s="137" t="s">
        <v>285</v>
      </c>
    </row>
    <row r="182" spans="1:25">
      <c r="A182" s="135" t="s">
        <v>181</v>
      </c>
      <c r="B182" s="135" t="s">
        <v>488</v>
      </c>
      <c r="C182" s="171">
        <v>413201</v>
      </c>
      <c r="D182" s="171">
        <v>30377</v>
      </c>
      <c r="E182" s="171">
        <v>-16474</v>
      </c>
      <c r="F182" s="171">
        <v>427104</v>
      </c>
      <c r="H182" s="171">
        <v>375012</v>
      </c>
      <c r="I182" s="171">
        <v>29520</v>
      </c>
      <c r="J182" s="171">
        <v>-16223</v>
      </c>
      <c r="K182" s="171">
        <v>388309</v>
      </c>
      <c r="M182" s="171">
        <v>279785</v>
      </c>
      <c r="N182" s="171">
        <v>15104</v>
      </c>
      <c r="O182" s="171">
        <v>-15484</v>
      </c>
      <c r="P182" s="171">
        <v>279405</v>
      </c>
    </row>
    <row r="183" spans="1:25">
      <c r="A183" s="146" t="s">
        <v>182</v>
      </c>
      <c r="B183" s="146" t="s">
        <v>27</v>
      </c>
      <c r="C183" s="161">
        <v>30331</v>
      </c>
      <c r="D183" s="161">
        <v>2791</v>
      </c>
      <c r="E183" s="161">
        <v>0</v>
      </c>
      <c r="F183" s="161">
        <v>33122</v>
      </c>
      <c r="H183" s="161">
        <v>16867</v>
      </c>
      <c r="I183" s="161">
        <v>2374</v>
      </c>
      <c r="J183" s="161">
        <v>0</v>
      </c>
      <c r="K183" s="161">
        <v>19241</v>
      </c>
      <c r="M183" s="161">
        <v>16206</v>
      </c>
      <c r="N183" s="161">
        <v>2663</v>
      </c>
      <c r="O183" s="161">
        <v>0</v>
      </c>
      <c r="P183" s="161">
        <v>18869</v>
      </c>
    </row>
    <row r="184" spans="1:25">
      <c r="A184" s="146" t="s">
        <v>527</v>
      </c>
      <c r="B184" s="146" t="s">
        <v>475</v>
      </c>
      <c r="C184" s="161">
        <v>49172</v>
      </c>
      <c r="D184" s="161">
        <v>704</v>
      </c>
      <c r="E184" s="161">
        <v>0</v>
      </c>
      <c r="F184" s="161">
        <v>49876</v>
      </c>
      <c r="H184" s="161">
        <v>49413</v>
      </c>
      <c r="I184" s="161">
        <v>797</v>
      </c>
      <c r="J184" s="161">
        <v>0</v>
      </c>
      <c r="K184" s="161">
        <v>50210</v>
      </c>
      <c r="M184" s="161">
        <v>44644</v>
      </c>
      <c r="N184" s="161">
        <v>1243</v>
      </c>
      <c r="O184" s="161">
        <v>0</v>
      </c>
      <c r="P184" s="161">
        <v>45887</v>
      </c>
    </row>
    <row r="185" spans="1:25">
      <c r="A185" s="146" t="s">
        <v>528</v>
      </c>
      <c r="B185" s="146" t="s">
        <v>416</v>
      </c>
      <c r="C185" s="161">
        <v>239907</v>
      </c>
      <c r="D185" s="161">
        <v>24447</v>
      </c>
      <c r="E185" s="161">
        <v>-3</v>
      </c>
      <c r="F185" s="161">
        <v>264351</v>
      </c>
      <c r="H185" s="161">
        <v>218753</v>
      </c>
      <c r="I185" s="161">
        <v>24066</v>
      </c>
      <c r="J185" s="161">
        <v>-3</v>
      </c>
      <c r="K185" s="161">
        <v>242816</v>
      </c>
      <c r="M185" s="161">
        <v>155548</v>
      </c>
      <c r="N185" s="161">
        <v>10227</v>
      </c>
      <c r="O185" s="161">
        <v>0</v>
      </c>
      <c r="P185" s="161">
        <v>165775</v>
      </c>
    </row>
    <row r="186" spans="1:25">
      <c r="A186" s="146" t="s">
        <v>184</v>
      </c>
      <c r="B186" s="146" t="s">
        <v>29</v>
      </c>
      <c r="C186" s="161">
        <v>56438</v>
      </c>
      <c r="D186" s="161">
        <v>0</v>
      </c>
      <c r="E186" s="161">
        <v>0</v>
      </c>
      <c r="F186" s="161">
        <v>56438</v>
      </c>
      <c r="H186" s="161">
        <v>56438</v>
      </c>
      <c r="I186" s="161">
        <v>0</v>
      </c>
      <c r="J186" s="161">
        <v>0</v>
      </c>
      <c r="K186" s="161">
        <v>56438</v>
      </c>
      <c r="M186" s="161">
        <v>46417</v>
      </c>
      <c r="N186" s="161">
        <v>0</v>
      </c>
      <c r="O186" s="161">
        <v>0</v>
      </c>
      <c r="P186" s="161">
        <v>46417</v>
      </c>
    </row>
    <row r="187" spans="1:25">
      <c r="A187" s="146" t="s">
        <v>679</v>
      </c>
      <c r="B187" s="146" t="s">
        <v>30</v>
      </c>
      <c r="C187" s="161">
        <v>9555</v>
      </c>
      <c r="D187" s="161">
        <v>0</v>
      </c>
      <c r="E187" s="161">
        <v>0</v>
      </c>
      <c r="F187" s="161">
        <v>9555</v>
      </c>
      <c r="H187" s="161">
        <v>9553</v>
      </c>
      <c r="I187" s="161">
        <v>0</v>
      </c>
      <c r="J187" s="161">
        <v>0</v>
      </c>
      <c r="K187" s="161">
        <v>9553</v>
      </c>
      <c r="M187" s="161">
        <v>0</v>
      </c>
      <c r="N187" s="161">
        <v>0</v>
      </c>
      <c r="O187" s="161">
        <v>0</v>
      </c>
      <c r="P187" s="161">
        <v>0</v>
      </c>
    </row>
    <row r="188" spans="1:25">
      <c r="A188" s="146" t="s">
        <v>680</v>
      </c>
      <c r="B188" s="146" t="s">
        <v>674</v>
      </c>
      <c r="C188" s="161">
        <v>3478</v>
      </c>
      <c r="D188" s="161">
        <v>0</v>
      </c>
      <c r="E188" s="161">
        <v>0</v>
      </c>
      <c r="F188" s="161">
        <v>3478</v>
      </c>
      <c r="H188" s="161">
        <v>3478</v>
      </c>
      <c r="I188" s="161">
        <v>0</v>
      </c>
      <c r="J188" s="161">
        <v>0</v>
      </c>
      <c r="K188" s="161">
        <v>3478</v>
      </c>
      <c r="M188" s="161">
        <v>0</v>
      </c>
      <c r="N188" s="161">
        <v>0</v>
      </c>
      <c r="O188" s="161">
        <v>0</v>
      </c>
      <c r="P188" s="161">
        <v>0</v>
      </c>
    </row>
    <row r="189" spans="1:25">
      <c r="A189" s="146" t="s">
        <v>186</v>
      </c>
      <c r="B189" s="146" t="s">
        <v>31</v>
      </c>
      <c r="C189" s="161">
        <v>16471</v>
      </c>
      <c r="D189" s="161">
        <v>0</v>
      </c>
      <c r="E189" s="161">
        <v>-16471</v>
      </c>
      <c r="F189" s="161">
        <v>0</v>
      </c>
      <c r="H189" s="161">
        <v>16220</v>
      </c>
      <c r="I189" s="161">
        <v>0</v>
      </c>
      <c r="J189" s="161">
        <v>-16220</v>
      </c>
      <c r="K189" s="161">
        <v>0</v>
      </c>
      <c r="M189" s="161">
        <v>15484</v>
      </c>
      <c r="N189" s="161">
        <v>0</v>
      </c>
      <c r="O189" s="161">
        <v>-15484</v>
      </c>
      <c r="P189" s="161">
        <v>0</v>
      </c>
    </row>
    <row r="190" spans="1:25">
      <c r="A190" s="162" t="s">
        <v>626</v>
      </c>
      <c r="B190" s="162" t="s">
        <v>632</v>
      </c>
      <c r="C190" s="161">
        <v>4881</v>
      </c>
      <c r="D190" s="161">
        <v>0</v>
      </c>
      <c r="E190" s="161">
        <v>0</v>
      </c>
      <c r="F190" s="161">
        <v>4881</v>
      </c>
      <c r="H190" s="161">
        <v>3683</v>
      </c>
      <c r="I190" s="161">
        <v>0</v>
      </c>
      <c r="J190" s="161">
        <v>0</v>
      </c>
      <c r="K190" s="161">
        <v>3683</v>
      </c>
      <c r="M190" s="161">
        <v>452</v>
      </c>
      <c r="N190" s="161">
        <v>0</v>
      </c>
      <c r="O190" s="161">
        <v>0</v>
      </c>
      <c r="P190" s="161">
        <v>452</v>
      </c>
    </row>
    <row r="191" spans="1:25">
      <c r="A191" s="146" t="s">
        <v>529</v>
      </c>
      <c r="B191" s="146" t="s">
        <v>583</v>
      </c>
      <c r="C191" s="161">
        <v>2398</v>
      </c>
      <c r="D191" s="161">
        <v>2435</v>
      </c>
      <c r="E191" s="161">
        <v>0</v>
      </c>
      <c r="F191" s="161">
        <v>4833</v>
      </c>
      <c r="H191" s="161">
        <v>37</v>
      </c>
      <c r="I191" s="161">
        <v>2283</v>
      </c>
      <c r="J191" s="161">
        <v>0</v>
      </c>
      <c r="K191" s="161">
        <v>2320</v>
      </c>
      <c r="M191" s="161">
        <v>533</v>
      </c>
      <c r="N191" s="161">
        <v>971</v>
      </c>
      <c r="O191" s="161">
        <v>0</v>
      </c>
      <c r="P191" s="161">
        <v>1504</v>
      </c>
    </row>
    <row r="192" spans="1:25">
      <c r="A192" s="146" t="s">
        <v>466</v>
      </c>
      <c r="B192" s="146" t="s">
        <v>465</v>
      </c>
      <c r="C192" s="161">
        <v>570</v>
      </c>
      <c r="D192" s="161">
        <v>0</v>
      </c>
      <c r="E192" s="161">
        <v>0</v>
      </c>
      <c r="F192" s="161">
        <v>570</v>
      </c>
      <c r="H192" s="161">
        <v>570</v>
      </c>
      <c r="I192" s="161">
        <v>0</v>
      </c>
      <c r="J192" s="161">
        <v>0</v>
      </c>
      <c r="K192" s="161">
        <v>570</v>
      </c>
      <c r="M192" s="161">
        <v>501</v>
      </c>
      <c r="N192" s="161">
        <v>0</v>
      </c>
      <c r="O192" s="161">
        <v>0</v>
      </c>
      <c r="P192" s="161">
        <v>501</v>
      </c>
    </row>
    <row r="193" spans="1:16">
      <c r="A193" s="135" t="s">
        <v>530</v>
      </c>
      <c r="B193" s="135" t="s">
        <v>489</v>
      </c>
      <c r="C193" s="171">
        <v>670086</v>
      </c>
      <c r="D193" s="171">
        <v>60723</v>
      </c>
      <c r="E193" s="171">
        <v>-12355</v>
      </c>
      <c r="F193" s="171">
        <v>718454</v>
      </c>
      <c r="H193" s="171">
        <v>677133</v>
      </c>
      <c r="I193" s="171">
        <v>91017</v>
      </c>
      <c r="J193" s="171">
        <v>-29621</v>
      </c>
      <c r="K193" s="171">
        <v>738529</v>
      </c>
      <c r="M193" s="171">
        <v>661611</v>
      </c>
      <c r="N193" s="171">
        <v>66315</v>
      </c>
      <c r="O193" s="171">
        <v>-7339</v>
      </c>
      <c r="P193" s="171">
        <v>720587</v>
      </c>
    </row>
    <row r="194" spans="1:16">
      <c r="A194" s="146" t="s">
        <v>193</v>
      </c>
      <c r="B194" s="146" t="s">
        <v>584</v>
      </c>
      <c r="C194" s="161">
        <v>245</v>
      </c>
      <c r="D194" s="161">
        <v>0</v>
      </c>
      <c r="E194" s="161">
        <v>0</v>
      </c>
      <c r="F194" s="161">
        <v>245</v>
      </c>
      <c r="H194" s="161">
        <v>258</v>
      </c>
      <c r="I194" s="161">
        <v>0</v>
      </c>
      <c r="J194" s="161">
        <v>0</v>
      </c>
      <c r="K194" s="161">
        <v>258</v>
      </c>
      <c r="M194" s="161">
        <v>272</v>
      </c>
      <c r="N194" s="161">
        <v>0</v>
      </c>
      <c r="O194" s="161">
        <v>0</v>
      </c>
      <c r="P194" s="161">
        <v>272</v>
      </c>
    </row>
    <row r="195" spans="1:16">
      <c r="A195" s="146" t="s">
        <v>194</v>
      </c>
      <c r="B195" s="146" t="s">
        <v>39</v>
      </c>
      <c r="C195" s="161">
        <v>21684</v>
      </c>
      <c r="D195" s="161">
        <v>9205</v>
      </c>
      <c r="E195" s="161">
        <v>-1022</v>
      </c>
      <c r="F195" s="161">
        <v>29867</v>
      </c>
      <c r="H195" s="161">
        <v>31714</v>
      </c>
      <c r="I195" s="161">
        <v>6607</v>
      </c>
      <c r="J195" s="161">
        <v>-1313</v>
      </c>
      <c r="K195" s="161">
        <v>37008</v>
      </c>
      <c r="M195" s="161">
        <v>19107</v>
      </c>
      <c r="N195" s="161">
        <v>3231</v>
      </c>
      <c r="O195" s="161">
        <v>-885</v>
      </c>
      <c r="P195" s="161">
        <v>21453</v>
      </c>
    </row>
    <row r="196" spans="1:16">
      <c r="A196" s="146" t="s">
        <v>531</v>
      </c>
      <c r="B196" s="146" t="s">
        <v>40</v>
      </c>
      <c r="C196" s="161">
        <v>218</v>
      </c>
      <c r="D196" s="161">
        <v>297</v>
      </c>
      <c r="E196" s="161">
        <v>0</v>
      </c>
      <c r="F196" s="161">
        <v>515</v>
      </c>
      <c r="H196" s="161">
        <v>1525</v>
      </c>
      <c r="I196" s="161">
        <v>86</v>
      </c>
      <c r="J196" s="161">
        <v>0</v>
      </c>
      <c r="K196" s="161">
        <v>1611</v>
      </c>
      <c r="M196" s="161">
        <v>1224</v>
      </c>
      <c r="N196" s="161">
        <v>213</v>
      </c>
      <c r="O196" s="161">
        <v>0</v>
      </c>
      <c r="P196" s="161">
        <v>1437</v>
      </c>
    </row>
    <row r="197" spans="1:16">
      <c r="A197" s="146" t="s">
        <v>196</v>
      </c>
      <c r="B197" s="146" t="s">
        <v>41</v>
      </c>
      <c r="C197" s="161">
        <v>48875</v>
      </c>
      <c r="D197" s="161">
        <v>4402</v>
      </c>
      <c r="E197" s="161">
        <v>-11333</v>
      </c>
      <c r="F197" s="161">
        <v>41944</v>
      </c>
      <c r="H197" s="161">
        <v>45764</v>
      </c>
      <c r="I197" s="161">
        <v>1775</v>
      </c>
      <c r="J197" s="161">
        <v>-28308</v>
      </c>
      <c r="K197" s="161">
        <v>19231</v>
      </c>
      <c r="M197" s="161">
        <v>22482</v>
      </c>
      <c r="N197" s="161">
        <v>1490</v>
      </c>
      <c r="O197" s="161">
        <v>-6454</v>
      </c>
      <c r="P197" s="161">
        <v>17518</v>
      </c>
    </row>
    <row r="198" spans="1:16">
      <c r="A198" s="162" t="s">
        <v>189</v>
      </c>
      <c r="B198" s="162" t="s">
        <v>34</v>
      </c>
      <c r="C198" s="163">
        <v>0</v>
      </c>
      <c r="D198" s="163">
        <v>0</v>
      </c>
      <c r="E198" s="163">
        <v>0</v>
      </c>
      <c r="F198" s="163">
        <v>0</v>
      </c>
      <c r="H198" s="163">
        <v>0</v>
      </c>
      <c r="I198" s="163">
        <v>0</v>
      </c>
      <c r="J198" s="163">
        <v>0</v>
      </c>
      <c r="K198" s="163">
        <v>0</v>
      </c>
      <c r="M198" s="163">
        <v>0</v>
      </c>
      <c r="N198" s="163">
        <v>0</v>
      </c>
      <c r="O198" s="163">
        <v>0</v>
      </c>
      <c r="P198" s="163">
        <v>0</v>
      </c>
    </row>
    <row r="199" spans="1:16">
      <c r="A199" s="146" t="s">
        <v>199</v>
      </c>
      <c r="B199" s="146" t="s">
        <v>44</v>
      </c>
      <c r="C199" s="161">
        <v>1798</v>
      </c>
      <c r="D199" s="161">
        <v>22134</v>
      </c>
      <c r="E199" s="161">
        <v>0</v>
      </c>
      <c r="F199" s="161">
        <v>23932</v>
      </c>
      <c r="H199" s="161">
        <v>1272</v>
      </c>
      <c r="I199" s="161">
        <v>20230</v>
      </c>
      <c r="J199" s="161">
        <v>0</v>
      </c>
      <c r="K199" s="161">
        <v>21502</v>
      </c>
      <c r="M199" s="161">
        <v>2130</v>
      </c>
      <c r="N199" s="161">
        <v>15738</v>
      </c>
      <c r="O199" s="161">
        <v>0</v>
      </c>
      <c r="P199" s="161">
        <v>17868</v>
      </c>
    </row>
    <row r="200" spans="1:16">
      <c r="A200" s="146" t="s">
        <v>200</v>
      </c>
      <c r="B200" s="146" t="s">
        <v>482</v>
      </c>
      <c r="C200" s="161">
        <v>130434</v>
      </c>
      <c r="D200" s="161">
        <v>24685</v>
      </c>
      <c r="E200" s="161">
        <v>0</v>
      </c>
      <c r="F200" s="161">
        <v>155119</v>
      </c>
      <c r="H200" s="161">
        <v>41559</v>
      </c>
      <c r="I200" s="161">
        <v>62319</v>
      </c>
      <c r="J200" s="161">
        <v>0</v>
      </c>
      <c r="K200" s="161">
        <v>103878</v>
      </c>
      <c r="M200" s="161">
        <v>38479</v>
      </c>
      <c r="N200" s="161">
        <v>45643</v>
      </c>
      <c r="O200" s="161">
        <v>0</v>
      </c>
      <c r="P200" s="161">
        <v>84122</v>
      </c>
    </row>
    <row r="201" spans="1:16">
      <c r="A201" s="146" t="s">
        <v>486</v>
      </c>
      <c r="B201" s="146" t="s">
        <v>483</v>
      </c>
      <c r="C201" s="161">
        <v>466783</v>
      </c>
      <c r="D201" s="161">
        <v>0</v>
      </c>
      <c r="E201" s="161">
        <v>0</v>
      </c>
      <c r="F201" s="161">
        <v>466783</v>
      </c>
      <c r="H201" s="161">
        <v>554992</v>
      </c>
      <c r="I201" s="161">
        <v>0</v>
      </c>
      <c r="J201" s="161">
        <v>0</v>
      </c>
      <c r="K201" s="161">
        <v>554992</v>
      </c>
      <c r="M201" s="161">
        <v>577917</v>
      </c>
      <c r="N201" s="161">
        <v>0</v>
      </c>
      <c r="O201" s="161">
        <v>0</v>
      </c>
      <c r="P201" s="161">
        <v>577917</v>
      </c>
    </row>
    <row r="202" spans="1:16">
      <c r="A202" s="146" t="s">
        <v>681</v>
      </c>
      <c r="B202" s="146" t="s">
        <v>675</v>
      </c>
      <c r="C202" s="161">
        <v>49</v>
      </c>
      <c r="D202" s="161">
        <v>0</v>
      </c>
      <c r="E202" s="161">
        <v>0</v>
      </c>
      <c r="F202" s="161">
        <v>49</v>
      </c>
      <c r="H202" s="161">
        <v>49</v>
      </c>
      <c r="I202" s="161">
        <v>0</v>
      </c>
      <c r="J202" s="161">
        <v>0</v>
      </c>
      <c r="K202" s="161">
        <v>49</v>
      </c>
      <c r="M202" s="161"/>
      <c r="N202" s="161"/>
      <c r="O202" s="161"/>
      <c r="P202" s="161">
        <v>0</v>
      </c>
    </row>
    <row r="203" spans="1:16">
      <c r="A203" s="135" t="s">
        <v>532</v>
      </c>
      <c r="B203" s="135" t="s">
        <v>491</v>
      </c>
      <c r="C203" s="171">
        <v>1083287</v>
      </c>
      <c r="D203" s="171">
        <v>91100</v>
      </c>
      <c r="E203" s="171">
        <v>-28829</v>
      </c>
      <c r="F203" s="171">
        <v>1145558</v>
      </c>
      <c r="H203" s="171">
        <v>1052145</v>
      </c>
      <c r="I203" s="171">
        <v>120537</v>
      </c>
      <c r="J203" s="171">
        <v>-45844</v>
      </c>
      <c r="K203" s="171">
        <v>1126838</v>
      </c>
      <c r="M203" s="171">
        <v>941396</v>
      </c>
      <c r="N203" s="171">
        <v>81419</v>
      </c>
      <c r="O203" s="171">
        <v>-22823</v>
      </c>
      <c r="P203" s="171">
        <v>999992</v>
      </c>
    </row>
    <row r="204" spans="1:16">
      <c r="A204" s="158"/>
    </row>
    <row r="205" spans="1:16">
      <c r="A205" s="133"/>
      <c r="B205" s="133"/>
      <c r="C205" s="312" t="s">
        <v>704</v>
      </c>
      <c r="D205" s="313"/>
      <c r="E205" s="313"/>
      <c r="F205" s="314"/>
      <c r="H205" s="312" t="s">
        <v>716</v>
      </c>
      <c r="I205" s="313"/>
      <c r="J205" s="313"/>
      <c r="K205" s="314"/>
      <c r="M205" s="312" t="s">
        <v>641</v>
      </c>
      <c r="N205" s="313"/>
      <c r="O205" s="313"/>
      <c r="P205" s="314"/>
    </row>
    <row r="206" spans="1:16" ht="48">
      <c r="A206" s="319" t="s">
        <v>229</v>
      </c>
      <c r="B206" s="319" t="s">
        <v>48</v>
      </c>
      <c r="C206" s="321" t="s">
        <v>413</v>
      </c>
      <c r="D206" s="321" t="s">
        <v>414</v>
      </c>
      <c r="E206" s="137" t="s">
        <v>120</v>
      </c>
      <c r="F206" s="137" t="s">
        <v>121</v>
      </c>
      <c r="H206" s="321" t="s">
        <v>413</v>
      </c>
      <c r="I206" s="321" t="s">
        <v>414</v>
      </c>
      <c r="J206" s="137" t="s">
        <v>120</v>
      </c>
      <c r="K206" s="137" t="s">
        <v>121</v>
      </c>
      <c r="M206" s="321" t="s">
        <v>413</v>
      </c>
      <c r="N206" s="321" t="s">
        <v>414</v>
      </c>
      <c r="O206" s="137" t="s">
        <v>120</v>
      </c>
      <c r="P206" s="137" t="s">
        <v>121</v>
      </c>
    </row>
    <row r="207" spans="1:16" ht="60">
      <c r="A207" s="320"/>
      <c r="B207" s="320"/>
      <c r="C207" s="322"/>
      <c r="D207" s="322"/>
      <c r="E207" s="137" t="s">
        <v>586</v>
      </c>
      <c r="F207" s="137" t="s">
        <v>285</v>
      </c>
      <c r="H207" s="322"/>
      <c r="I207" s="322"/>
      <c r="J207" s="137" t="s">
        <v>586</v>
      </c>
      <c r="K207" s="137" t="s">
        <v>285</v>
      </c>
      <c r="M207" s="322"/>
      <c r="N207" s="322"/>
      <c r="O207" s="137" t="s">
        <v>586</v>
      </c>
      <c r="P207" s="137" t="s">
        <v>285</v>
      </c>
    </row>
    <row r="208" spans="1:16">
      <c r="A208" s="172" t="s">
        <v>533</v>
      </c>
      <c r="B208" s="135" t="s">
        <v>518</v>
      </c>
      <c r="C208" s="171">
        <v>1000624</v>
      </c>
      <c r="D208" s="171">
        <v>39478</v>
      </c>
      <c r="E208" s="171">
        <v>-16474</v>
      </c>
      <c r="F208" s="171">
        <v>1023628</v>
      </c>
      <c r="H208" s="171">
        <v>978340</v>
      </c>
      <c r="I208" s="171">
        <v>40747</v>
      </c>
      <c r="J208" s="171">
        <v>-16223</v>
      </c>
      <c r="K208" s="171">
        <v>1002864</v>
      </c>
      <c r="M208" s="171">
        <v>885239</v>
      </c>
      <c r="N208" s="171">
        <v>38873</v>
      </c>
      <c r="O208" s="171">
        <v>-15484</v>
      </c>
      <c r="P208" s="171">
        <v>908628</v>
      </c>
    </row>
    <row r="209" spans="1:16">
      <c r="A209" s="172" t="s">
        <v>690</v>
      </c>
      <c r="B209" s="135" t="s">
        <v>50</v>
      </c>
      <c r="C209" s="171">
        <v>1000624</v>
      </c>
      <c r="D209" s="171">
        <v>39478</v>
      </c>
      <c r="E209" s="171">
        <v>-16474</v>
      </c>
      <c r="F209" s="171">
        <v>1023628</v>
      </c>
      <c r="H209" s="171">
        <v>978340</v>
      </c>
      <c r="I209" s="171">
        <v>40747</v>
      </c>
      <c r="J209" s="171">
        <v>-16223</v>
      </c>
      <c r="K209" s="171">
        <v>1002864</v>
      </c>
      <c r="M209" s="171">
        <v>885239</v>
      </c>
      <c r="N209" s="171">
        <v>38873</v>
      </c>
      <c r="O209" s="171">
        <v>-15484</v>
      </c>
      <c r="P209" s="171">
        <v>908628</v>
      </c>
    </row>
    <row r="210" spans="1:16">
      <c r="A210" s="173" t="s">
        <v>206</v>
      </c>
      <c r="B210" s="146" t="s">
        <v>51</v>
      </c>
      <c r="C210" s="161">
        <v>96120</v>
      </c>
      <c r="D210" s="161">
        <v>136</v>
      </c>
      <c r="E210" s="161">
        <v>-136</v>
      </c>
      <c r="F210" s="161">
        <v>96120</v>
      </c>
      <c r="H210" s="161">
        <v>96120</v>
      </c>
      <c r="I210" s="161">
        <v>136</v>
      </c>
      <c r="J210" s="161">
        <v>-136</v>
      </c>
      <c r="K210" s="161">
        <v>96120</v>
      </c>
      <c r="M210" s="161">
        <v>96120</v>
      </c>
      <c r="N210" s="161">
        <v>136</v>
      </c>
      <c r="O210" s="161">
        <v>-136</v>
      </c>
      <c r="P210" s="161">
        <v>96120</v>
      </c>
    </row>
    <row r="211" spans="1:16">
      <c r="A211" s="173" t="s">
        <v>470</v>
      </c>
      <c r="B211" s="146" t="s">
        <v>469</v>
      </c>
      <c r="C211" s="161">
        <v>739798</v>
      </c>
      <c r="D211" s="161">
        <v>5441</v>
      </c>
      <c r="E211" s="161">
        <v>-5515</v>
      </c>
      <c r="F211" s="161">
        <v>739724</v>
      </c>
      <c r="H211" s="161">
        <v>739798</v>
      </c>
      <c r="I211" s="161">
        <v>5441</v>
      </c>
      <c r="J211" s="161">
        <v>-5515</v>
      </c>
      <c r="K211" s="161">
        <v>739724</v>
      </c>
      <c r="M211" s="161">
        <v>550780</v>
      </c>
      <c r="N211" s="161">
        <v>5668</v>
      </c>
      <c r="O211" s="161">
        <v>-4672</v>
      </c>
      <c r="P211" s="161">
        <v>551776</v>
      </c>
    </row>
    <row r="212" spans="1:16">
      <c r="A212" s="173" t="s">
        <v>209</v>
      </c>
      <c r="B212" s="146" t="s">
        <v>587</v>
      </c>
      <c r="C212" s="161">
        <v>29097</v>
      </c>
      <c r="D212" s="161">
        <v>2782</v>
      </c>
      <c r="E212" s="161">
        <v>-2782</v>
      </c>
      <c r="F212" s="161">
        <v>29097</v>
      </c>
      <c r="H212" s="161">
        <v>26145</v>
      </c>
      <c r="I212" s="161">
        <v>2531</v>
      </c>
      <c r="J212" s="161">
        <v>-2531</v>
      </c>
      <c r="K212" s="161">
        <v>26145</v>
      </c>
      <c r="M212" s="161">
        <v>18166</v>
      </c>
      <c r="N212" s="161">
        <v>1796</v>
      </c>
      <c r="O212" s="161">
        <v>-1796</v>
      </c>
      <c r="P212" s="161">
        <v>18166</v>
      </c>
    </row>
    <row r="213" spans="1:16">
      <c r="A213" s="173" t="s">
        <v>210</v>
      </c>
      <c r="B213" s="146" t="s">
        <v>55</v>
      </c>
      <c r="C213" s="161">
        <v>78</v>
      </c>
      <c r="D213" s="161">
        <v>-65</v>
      </c>
      <c r="E213" s="161">
        <v>1014</v>
      </c>
      <c r="F213" s="161">
        <v>1027</v>
      </c>
      <c r="H213" s="161">
        <v>63</v>
      </c>
      <c r="I213" s="161">
        <v>-65</v>
      </c>
      <c r="J213" s="161">
        <v>1014</v>
      </c>
      <c r="K213" s="161">
        <v>1012</v>
      </c>
      <c r="M213" s="161">
        <v>-50</v>
      </c>
      <c r="N213" s="161">
        <v>-315</v>
      </c>
      <c r="O213" s="161">
        <v>470</v>
      </c>
      <c r="P213" s="161">
        <v>105</v>
      </c>
    </row>
    <row r="214" spans="1:16">
      <c r="A214" s="173" t="s">
        <v>211</v>
      </c>
      <c r="B214" s="146" t="s">
        <v>589</v>
      </c>
      <c r="C214" s="161">
        <v>116214</v>
      </c>
      <c r="D214" s="161">
        <v>32704</v>
      </c>
      <c r="E214" s="161">
        <v>-9055</v>
      </c>
      <c r="F214" s="161">
        <v>139863</v>
      </c>
      <c r="H214" s="161">
        <v>6907</v>
      </c>
      <c r="I214" s="161">
        <v>32674</v>
      </c>
      <c r="J214" s="161">
        <v>-9052</v>
      </c>
      <c r="K214" s="161">
        <v>30529</v>
      </c>
      <c r="M214" s="161">
        <v>196472</v>
      </c>
      <c r="N214" s="161">
        <v>32447</v>
      </c>
      <c r="O214" s="161">
        <v>-9350</v>
      </c>
      <c r="P214" s="161">
        <v>219569</v>
      </c>
    </row>
    <row r="215" spans="1:16">
      <c r="A215" s="173" t="s">
        <v>212</v>
      </c>
      <c r="B215" s="146" t="s">
        <v>57</v>
      </c>
      <c r="C215" s="161">
        <v>19317</v>
      </c>
      <c r="D215" s="161">
        <v>-1520</v>
      </c>
      <c r="E215" s="161">
        <v>0</v>
      </c>
      <c r="F215" s="161">
        <v>17797</v>
      </c>
      <c r="H215" s="161">
        <v>109307</v>
      </c>
      <c r="I215" s="161">
        <v>30</v>
      </c>
      <c r="J215" s="161">
        <v>-3</v>
      </c>
      <c r="K215" s="161">
        <v>109334</v>
      </c>
      <c r="M215" s="161">
        <v>23751</v>
      </c>
      <c r="N215" s="161">
        <v>-859</v>
      </c>
      <c r="O215" s="161">
        <v>0</v>
      </c>
      <c r="P215" s="161">
        <v>22892</v>
      </c>
    </row>
    <row r="216" spans="1:16">
      <c r="A216" s="135" t="s">
        <v>535</v>
      </c>
      <c r="B216" s="135" t="s">
        <v>58</v>
      </c>
      <c r="C216" s="171">
        <v>0</v>
      </c>
      <c r="D216" s="171">
        <v>0</v>
      </c>
      <c r="E216" s="171">
        <v>0</v>
      </c>
      <c r="F216" s="171">
        <v>0</v>
      </c>
      <c r="H216" s="171">
        <v>0</v>
      </c>
      <c r="I216" s="171">
        <v>0</v>
      </c>
      <c r="J216" s="171">
        <v>0</v>
      </c>
      <c r="K216" s="171">
        <v>0</v>
      </c>
      <c r="M216" s="171"/>
      <c r="N216" s="171"/>
      <c r="O216" s="171"/>
      <c r="P216" s="171">
        <v>0</v>
      </c>
    </row>
    <row r="217" spans="1:16">
      <c r="A217" s="172" t="s">
        <v>536</v>
      </c>
      <c r="B217" s="135" t="s">
        <v>521</v>
      </c>
      <c r="C217" s="171">
        <v>14290</v>
      </c>
      <c r="D217" s="171">
        <v>234</v>
      </c>
      <c r="E217" s="171">
        <v>0</v>
      </c>
      <c r="F217" s="171">
        <v>14524</v>
      </c>
      <c r="H217" s="171">
        <v>6648</v>
      </c>
      <c r="I217" s="171">
        <v>43</v>
      </c>
      <c r="J217" s="171">
        <v>0</v>
      </c>
      <c r="K217" s="171">
        <v>6691</v>
      </c>
      <c r="M217" s="171">
        <v>2850</v>
      </c>
      <c r="N217" s="171">
        <v>42</v>
      </c>
      <c r="O217" s="171">
        <v>0</v>
      </c>
      <c r="P217" s="171">
        <v>2892</v>
      </c>
    </row>
    <row r="218" spans="1:16">
      <c r="A218" s="173" t="s">
        <v>216</v>
      </c>
      <c r="B218" s="146" t="s">
        <v>61</v>
      </c>
      <c r="C218" s="161">
        <v>7173</v>
      </c>
      <c r="D218" s="161">
        <v>45</v>
      </c>
      <c r="E218" s="161">
        <v>0</v>
      </c>
      <c r="F218" s="161">
        <v>7218</v>
      </c>
      <c r="H218" s="161">
        <v>163</v>
      </c>
      <c r="I218" s="161">
        <v>0</v>
      </c>
      <c r="J218" s="161">
        <v>0</v>
      </c>
      <c r="K218" s="161">
        <v>163</v>
      </c>
      <c r="M218" s="161">
        <v>0</v>
      </c>
      <c r="N218" s="161">
        <v>0</v>
      </c>
      <c r="O218" s="161">
        <v>0</v>
      </c>
      <c r="P218" s="161">
        <v>0</v>
      </c>
    </row>
    <row r="219" spans="1:16">
      <c r="A219" s="173" t="s">
        <v>218</v>
      </c>
      <c r="B219" s="146" t="s">
        <v>63</v>
      </c>
      <c r="C219" s="161">
        <v>0</v>
      </c>
      <c r="D219" s="161">
        <v>0</v>
      </c>
      <c r="E219" s="161">
        <v>0</v>
      </c>
      <c r="F219" s="161">
        <v>0</v>
      </c>
      <c r="H219" s="161">
        <v>0</v>
      </c>
      <c r="I219" s="161">
        <v>0</v>
      </c>
      <c r="J219" s="161">
        <v>0</v>
      </c>
      <c r="K219" s="161">
        <v>0</v>
      </c>
      <c r="M219" s="161">
        <v>0</v>
      </c>
      <c r="N219" s="161">
        <v>0</v>
      </c>
      <c r="O219" s="161">
        <v>0</v>
      </c>
      <c r="P219" s="161">
        <v>0</v>
      </c>
    </row>
    <row r="220" spans="1:16">
      <c r="A220" s="173" t="s">
        <v>219</v>
      </c>
      <c r="B220" s="146" t="s">
        <v>64</v>
      </c>
      <c r="C220" s="161">
        <v>6933</v>
      </c>
      <c r="D220" s="161">
        <v>183</v>
      </c>
      <c r="E220" s="161">
        <v>0</v>
      </c>
      <c r="F220" s="161">
        <v>7116</v>
      </c>
      <c r="H220" s="161">
        <v>6301</v>
      </c>
      <c r="I220" s="161">
        <v>37</v>
      </c>
      <c r="J220" s="161">
        <v>0</v>
      </c>
      <c r="K220" s="161">
        <v>6338</v>
      </c>
      <c r="M220" s="161">
        <v>2772</v>
      </c>
      <c r="N220" s="161">
        <v>39</v>
      </c>
      <c r="O220" s="161">
        <v>0</v>
      </c>
      <c r="P220" s="161">
        <v>2811</v>
      </c>
    </row>
    <row r="221" spans="1:16">
      <c r="A221" s="173" t="s">
        <v>220</v>
      </c>
      <c r="B221" s="146" t="s">
        <v>65</v>
      </c>
      <c r="C221" s="161">
        <v>184</v>
      </c>
      <c r="D221" s="161">
        <v>6</v>
      </c>
      <c r="E221" s="161">
        <v>0</v>
      </c>
      <c r="F221" s="161">
        <v>190</v>
      </c>
      <c r="H221" s="161">
        <v>184</v>
      </c>
      <c r="I221" s="161">
        <v>6</v>
      </c>
      <c r="J221" s="161">
        <v>0</v>
      </c>
      <c r="K221" s="161">
        <v>190</v>
      </c>
      <c r="M221" s="161">
        <v>78</v>
      </c>
      <c r="N221" s="161">
        <v>3</v>
      </c>
      <c r="O221" s="161">
        <v>0</v>
      </c>
      <c r="P221" s="161">
        <v>81</v>
      </c>
    </row>
    <row r="222" spans="1:16">
      <c r="A222" s="172" t="s">
        <v>537</v>
      </c>
      <c r="B222" s="135" t="s">
        <v>523</v>
      </c>
      <c r="C222" s="171">
        <v>68373</v>
      </c>
      <c r="D222" s="171">
        <v>51388</v>
      </c>
      <c r="E222" s="171">
        <v>-12355</v>
      </c>
      <c r="F222" s="171">
        <v>107406</v>
      </c>
      <c r="H222" s="171">
        <v>67157</v>
      </c>
      <c r="I222" s="171">
        <v>79747</v>
      </c>
      <c r="J222" s="171">
        <v>-29621</v>
      </c>
      <c r="K222" s="171">
        <v>117283</v>
      </c>
      <c r="M222" s="171">
        <v>53307</v>
      </c>
      <c r="N222" s="171">
        <v>42504</v>
      </c>
      <c r="O222" s="171">
        <v>-7339</v>
      </c>
      <c r="P222" s="171">
        <v>88472</v>
      </c>
    </row>
    <row r="223" spans="1:16">
      <c r="A223" s="173" t="s">
        <v>215</v>
      </c>
      <c r="B223" s="146" t="s">
        <v>60</v>
      </c>
      <c r="C223" s="161">
        <v>0</v>
      </c>
      <c r="D223" s="161">
        <v>0</v>
      </c>
      <c r="E223" s="161">
        <v>0</v>
      </c>
      <c r="F223" s="161">
        <v>0</v>
      </c>
      <c r="H223" s="161">
        <v>0</v>
      </c>
      <c r="I223" s="161">
        <v>0</v>
      </c>
      <c r="J223" s="161">
        <v>0</v>
      </c>
      <c r="K223" s="161">
        <v>0</v>
      </c>
      <c r="M223" s="161">
        <v>0</v>
      </c>
      <c r="N223" s="161">
        <v>0</v>
      </c>
      <c r="O223" s="161">
        <v>0</v>
      </c>
      <c r="P223" s="161">
        <v>0</v>
      </c>
    </row>
    <row r="224" spans="1:16">
      <c r="A224" s="173" t="s">
        <v>216</v>
      </c>
      <c r="B224" s="146" t="s">
        <v>61</v>
      </c>
      <c r="C224" s="161">
        <v>5683</v>
      </c>
      <c r="D224" s="161">
        <v>525</v>
      </c>
      <c r="E224" s="161">
        <v>0</v>
      </c>
      <c r="F224" s="161">
        <v>6208</v>
      </c>
      <c r="H224" s="161">
        <v>246</v>
      </c>
      <c r="I224" s="161">
        <v>0</v>
      </c>
      <c r="J224" s="161">
        <v>0</v>
      </c>
      <c r="K224" s="161">
        <v>246</v>
      </c>
      <c r="M224" s="161">
        <v>233</v>
      </c>
      <c r="N224" s="161">
        <v>0</v>
      </c>
      <c r="O224" s="161">
        <v>0</v>
      </c>
      <c r="P224" s="161">
        <v>233</v>
      </c>
    </row>
    <row r="225" spans="1:16">
      <c r="A225" s="173" t="s">
        <v>223</v>
      </c>
      <c r="B225" s="146" t="s">
        <v>68</v>
      </c>
      <c r="C225" s="161">
        <v>11416</v>
      </c>
      <c r="D225" s="161">
        <v>30500</v>
      </c>
      <c r="E225" s="161">
        <v>-971</v>
      </c>
      <c r="F225" s="161">
        <v>40945</v>
      </c>
      <c r="H225" s="161">
        <v>9995</v>
      </c>
      <c r="I225" s="161">
        <v>41179</v>
      </c>
      <c r="J225" s="161">
        <v>-1260</v>
      </c>
      <c r="K225" s="161">
        <v>49914</v>
      </c>
      <c r="M225" s="161">
        <v>5842</v>
      </c>
      <c r="N225" s="161">
        <v>26503</v>
      </c>
      <c r="O225" s="161">
        <v>-885</v>
      </c>
      <c r="P225" s="161">
        <v>31460</v>
      </c>
    </row>
    <row r="226" spans="1:16">
      <c r="A226" s="173" t="s">
        <v>538</v>
      </c>
      <c r="B226" s="146" t="s">
        <v>69</v>
      </c>
      <c r="C226" s="161">
        <v>22</v>
      </c>
      <c r="D226" s="161">
        <v>0</v>
      </c>
      <c r="E226" s="161">
        <v>0</v>
      </c>
      <c r="F226" s="161">
        <v>22</v>
      </c>
      <c r="H226" s="161">
        <v>0</v>
      </c>
      <c r="I226" s="161">
        <v>0</v>
      </c>
      <c r="J226" s="161">
        <v>0</v>
      </c>
      <c r="K226" s="161">
        <v>0</v>
      </c>
      <c r="M226" s="161">
        <v>154</v>
      </c>
      <c r="N226" s="161">
        <v>234</v>
      </c>
      <c r="O226" s="161">
        <v>0</v>
      </c>
      <c r="P226" s="161">
        <v>388</v>
      </c>
    </row>
    <row r="227" spans="1:16">
      <c r="A227" s="173" t="s">
        <v>225</v>
      </c>
      <c r="B227" s="146" t="s">
        <v>524</v>
      </c>
      <c r="C227" s="161">
        <v>27338</v>
      </c>
      <c r="D227" s="161">
        <v>14903</v>
      </c>
      <c r="E227" s="161">
        <v>-11333</v>
      </c>
      <c r="F227" s="161">
        <v>30908</v>
      </c>
      <c r="H227" s="161">
        <v>34960</v>
      </c>
      <c r="I227" s="161">
        <v>33736</v>
      </c>
      <c r="J227" s="161">
        <v>-28308</v>
      </c>
      <c r="K227" s="161">
        <v>40388</v>
      </c>
      <c r="M227" s="161">
        <v>1105</v>
      </c>
      <c r="N227" s="161">
        <v>9842</v>
      </c>
      <c r="O227" s="161">
        <v>-6454</v>
      </c>
      <c r="P227" s="161">
        <v>4493</v>
      </c>
    </row>
    <row r="228" spans="1:16">
      <c r="A228" s="173" t="s">
        <v>219</v>
      </c>
      <c r="B228" s="146" t="s">
        <v>64</v>
      </c>
      <c r="C228" s="161">
        <v>183</v>
      </c>
      <c r="D228" s="161">
        <v>4070</v>
      </c>
      <c r="E228" s="161">
        <v>0</v>
      </c>
      <c r="F228" s="161">
        <v>4253</v>
      </c>
      <c r="H228" s="161">
        <v>187</v>
      </c>
      <c r="I228" s="161">
        <v>3382</v>
      </c>
      <c r="J228" s="161">
        <v>0</v>
      </c>
      <c r="K228" s="161">
        <v>3569</v>
      </c>
      <c r="M228" s="161">
        <v>587</v>
      </c>
      <c r="N228" s="161">
        <v>3204</v>
      </c>
      <c r="O228" s="161">
        <v>0</v>
      </c>
      <c r="P228" s="161">
        <v>3791</v>
      </c>
    </row>
    <row r="229" spans="1:16">
      <c r="A229" s="173" t="s">
        <v>220</v>
      </c>
      <c r="B229" s="146" t="s">
        <v>65</v>
      </c>
      <c r="C229" s="161">
        <v>2</v>
      </c>
      <c r="D229" s="161">
        <v>0</v>
      </c>
      <c r="E229" s="161">
        <v>0</v>
      </c>
      <c r="F229" s="161">
        <v>2</v>
      </c>
      <c r="H229" s="161">
        <v>2</v>
      </c>
      <c r="I229" s="161">
        <v>0</v>
      </c>
      <c r="J229" s="161">
        <v>0</v>
      </c>
      <c r="K229" s="161">
        <v>2</v>
      </c>
      <c r="M229" s="161">
        <v>1</v>
      </c>
      <c r="N229" s="161">
        <v>0</v>
      </c>
      <c r="O229" s="161">
        <v>0</v>
      </c>
      <c r="P229" s="161">
        <v>1</v>
      </c>
    </row>
    <row r="230" spans="1:16">
      <c r="A230" s="173" t="s">
        <v>539</v>
      </c>
      <c r="B230" s="146" t="s">
        <v>66</v>
      </c>
      <c r="C230" s="161">
        <v>23729</v>
      </c>
      <c r="D230" s="161">
        <v>1390</v>
      </c>
      <c r="E230" s="161">
        <v>-51</v>
      </c>
      <c r="F230" s="161">
        <v>25068</v>
      </c>
      <c r="H230" s="161">
        <v>21767</v>
      </c>
      <c r="I230" s="161">
        <v>1450</v>
      </c>
      <c r="J230" s="161">
        <v>-53</v>
      </c>
      <c r="K230" s="161">
        <v>23164</v>
      </c>
      <c r="M230" s="161">
        <v>45385</v>
      </c>
      <c r="N230" s="161">
        <v>2721</v>
      </c>
      <c r="O230" s="161">
        <v>0</v>
      </c>
      <c r="P230" s="161">
        <v>48106</v>
      </c>
    </row>
    <row r="231" spans="1:16">
      <c r="A231" s="172" t="s">
        <v>540</v>
      </c>
      <c r="B231" s="135" t="s">
        <v>525</v>
      </c>
      <c r="C231" s="171">
        <v>1083287</v>
      </c>
      <c r="D231" s="171">
        <v>91100</v>
      </c>
      <c r="E231" s="171">
        <v>-28829</v>
      </c>
      <c r="F231" s="171">
        <v>1145558</v>
      </c>
      <c r="H231" s="171">
        <v>1052145</v>
      </c>
      <c r="I231" s="171">
        <v>120537</v>
      </c>
      <c r="J231" s="171">
        <v>-45844</v>
      </c>
      <c r="K231" s="171">
        <v>1126838</v>
      </c>
      <c r="M231" s="171">
        <v>941396</v>
      </c>
      <c r="N231" s="171">
        <v>81419</v>
      </c>
      <c r="O231" s="171">
        <v>-22823</v>
      </c>
      <c r="P231" s="171">
        <v>999992</v>
      </c>
    </row>
    <row r="232" spans="1:16">
      <c r="A232" s="158" t="s">
        <v>541</v>
      </c>
    </row>
    <row r="239" spans="1:16">
      <c r="A239" s="98"/>
      <c r="B239" s="98"/>
    </row>
    <row r="240" spans="1:16">
      <c r="A240" s="98"/>
      <c r="B240" s="98"/>
    </row>
    <row r="241" s="98" customFormat="1"/>
    <row r="242" s="98" customFormat="1"/>
    <row r="243" s="98" customFormat="1"/>
    <row r="244" s="98" customFormat="1"/>
    <row r="245" s="98" customFormat="1"/>
    <row r="246" s="98" customFormat="1"/>
    <row r="247" s="98" customFormat="1"/>
    <row r="248" s="98" customFormat="1"/>
    <row r="249" s="98" customFormat="1"/>
    <row r="250" s="98" customFormat="1"/>
    <row r="251" s="98" customFormat="1"/>
    <row r="252" s="98" customFormat="1"/>
    <row r="253" s="98" customFormat="1"/>
    <row r="254" s="98" customFormat="1"/>
    <row r="255" s="98" customFormat="1"/>
    <row r="256" s="98" customFormat="1"/>
    <row r="257" s="98" customFormat="1"/>
    <row r="258" s="98" customFormat="1"/>
    <row r="259" s="98" customFormat="1"/>
    <row r="260" s="98" customFormat="1"/>
    <row r="261" s="98" customFormat="1"/>
    <row r="262" s="98" customFormat="1"/>
    <row r="263" s="98" customFormat="1"/>
    <row r="264" s="98" customFormat="1"/>
    <row r="265" s="98" customFormat="1"/>
    <row r="266" s="98" customFormat="1"/>
    <row r="271" s="98" customFormat="1"/>
    <row r="272" s="98" customFormat="1"/>
    <row r="273" s="98" customFormat="1"/>
    <row r="274" s="98" customFormat="1"/>
    <row r="275" s="98" customFormat="1"/>
    <row r="276" s="98" customFormat="1"/>
    <row r="340" spans="21:21">
      <c r="U340" s="98">
        <v>1.42</v>
      </c>
    </row>
  </sheetData>
  <mergeCells count="39">
    <mergeCell ref="M205:P205"/>
    <mergeCell ref="M206:M207"/>
    <mergeCell ref="N206:N207"/>
    <mergeCell ref="L163:O163"/>
    <mergeCell ref="L164:O164"/>
    <mergeCell ref="L165:O165"/>
    <mergeCell ref="M179:P179"/>
    <mergeCell ref="M180:M181"/>
    <mergeCell ref="N180:N181"/>
    <mergeCell ref="I206:I207"/>
    <mergeCell ref="E15:H15"/>
    <mergeCell ref="E16:H16"/>
    <mergeCell ref="E17:H17"/>
    <mergeCell ref="E121:H121"/>
    <mergeCell ref="E138:H138"/>
    <mergeCell ref="E139:H139"/>
    <mergeCell ref="C205:F205"/>
    <mergeCell ref="H205:K205"/>
    <mergeCell ref="C179:F179"/>
    <mergeCell ref="H179:K179"/>
    <mergeCell ref="I180:I181"/>
    <mergeCell ref="I153:I154"/>
    <mergeCell ref="C152:F152"/>
    <mergeCell ref="H152:K152"/>
    <mergeCell ref="A206:A207"/>
    <mergeCell ref="B206:B207"/>
    <mergeCell ref="C206:C207"/>
    <mergeCell ref="D206:D207"/>
    <mergeCell ref="H206:H207"/>
    <mergeCell ref="A180:A181"/>
    <mergeCell ref="B180:B181"/>
    <mergeCell ref="C180:C181"/>
    <mergeCell ref="D180:D181"/>
    <mergeCell ref="H180:H181"/>
    <mergeCell ref="A153:A154"/>
    <mergeCell ref="B153:B154"/>
    <mergeCell ref="C153:C154"/>
    <mergeCell ref="D153:D154"/>
    <mergeCell ref="H153:H154"/>
  </mergeCells>
  <pageMargins left="0.7" right="0.7" top="0.75" bottom="0.75" header="0.3" footer="0.3"/>
  <pageSetup paperSize="9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5D6BF8-FDE2-D64B-BD92-0DCB22739049}">
  <sheetPr>
    <tabColor rgb="FFFFC000"/>
  </sheetPr>
  <dimension ref="A1:U337"/>
  <sheetViews>
    <sheetView workbookViewId="0"/>
  </sheetViews>
  <sheetFormatPr defaultColWidth="8.19921875" defaultRowHeight="13.8"/>
  <cols>
    <col min="1" max="1" width="50.19921875" style="139" customWidth="1"/>
    <col min="2" max="2" width="50" style="139" customWidth="1"/>
    <col min="3" max="6" width="12.19921875" style="98" customWidth="1"/>
    <col min="7" max="7" width="4.69921875" style="98" customWidth="1"/>
    <col min="8" max="11" width="12.19921875" style="98" customWidth="1"/>
    <col min="12" max="12" width="4.69921875" style="98" customWidth="1"/>
    <col min="13" max="16" width="12.19921875" style="98" customWidth="1"/>
    <col min="17" max="17" width="4.69921875" style="98" customWidth="1"/>
    <col min="18" max="21" width="12.19921875" style="98" customWidth="1"/>
    <col min="22" max="16384" width="8.19921875" style="98"/>
  </cols>
  <sheetData>
    <row r="1" spans="1:4">
      <c r="A1" s="138" t="s">
        <v>670</v>
      </c>
    </row>
    <row r="2" spans="1:4">
      <c r="A2" s="138" t="s">
        <v>671</v>
      </c>
    </row>
    <row r="3" spans="1:4">
      <c r="A3" s="138"/>
    </row>
    <row r="4" spans="1:4">
      <c r="A4" s="138"/>
    </row>
    <row r="5" spans="1:4" ht="24">
      <c r="A5" s="133" t="s">
        <v>431</v>
      </c>
      <c r="B5" s="134" t="s">
        <v>432</v>
      </c>
    </row>
    <row r="6" spans="1:4" ht="20.399999999999999">
      <c r="A6" s="140" t="s">
        <v>404</v>
      </c>
      <c r="B6" s="140" t="s">
        <v>405</v>
      </c>
      <c r="C6" s="95" t="s">
        <v>672</v>
      </c>
      <c r="D6" s="95" t="s">
        <v>673</v>
      </c>
    </row>
    <row r="7" spans="1:4">
      <c r="A7" s="141" t="s">
        <v>151</v>
      </c>
      <c r="B7" s="141" t="s">
        <v>0</v>
      </c>
      <c r="C7" s="142">
        <v>362901</v>
      </c>
      <c r="D7" s="142">
        <v>463184</v>
      </c>
    </row>
    <row r="8" spans="1:4">
      <c r="A8" s="143" t="s">
        <v>152</v>
      </c>
      <c r="B8" s="143" t="s">
        <v>1</v>
      </c>
      <c r="C8" s="144">
        <v>235919</v>
      </c>
      <c r="D8" s="144">
        <v>346841</v>
      </c>
    </row>
    <row r="9" spans="1:4">
      <c r="A9" s="143" t="s">
        <v>153</v>
      </c>
      <c r="B9" s="143" t="s">
        <v>2</v>
      </c>
      <c r="C9" s="144">
        <v>108</v>
      </c>
      <c r="D9" s="144">
        <v>98</v>
      </c>
    </row>
    <row r="10" spans="1:4">
      <c r="A10" s="143" t="s">
        <v>154</v>
      </c>
      <c r="B10" s="143" t="s">
        <v>492</v>
      </c>
      <c r="C10" s="144">
        <v>126874</v>
      </c>
      <c r="D10" s="144">
        <v>116245</v>
      </c>
    </row>
    <row r="11" spans="1:4">
      <c r="A11" s="141" t="s">
        <v>155</v>
      </c>
      <c r="B11" s="141" t="s">
        <v>630</v>
      </c>
      <c r="C11" s="142">
        <v>106254</v>
      </c>
      <c r="D11" s="142">
        <v>82174</v>
      </c>
    </row>
    <row r="12" spans="1:4">
      <c r="A12" s="143" t="s">
        <v>156</v>
      </c>
      <c r="B12" s="143" t="s">
        <v>494</v>
      </c>
      <c r="C12" s="144">
        <v>12692</v>
      </c>
      <c r="D12" s="144">
        <v>1273</v>
      </c>
    </row>
    <row r="13" spans="1:4">
      <c r="A13" s="143" t="s">
        <v>687</v>
      </c>
      <c r="B13" s="143" t="s">
        <v>495</v>
      </c>
      <c r="C13" s="144">
        <v>93562</v>
      </c>
      <c r="D13" s="144">
        <v>80901</v>
      </c>
    </row>
    <row r="14" spans="1:4">
      <c r="A14" s="145" t="s">
        <v>158</v>
      </c>
      <c r="B14" s="145" t="s">
        <v>496</v>
      </c>
      <c r="C14" s="142">
        <v>256647</v>
      </c>
      <c r="D14" s="142">
        <v>381010</v>
      </c>
    </row>
    <row r="15" spans="1:4">
      <c r="A15" s="146" t="s">
        <v>159</v>
      </c>
      <c r="B15" s="146" t="s">
        <v>8</v>
      </c>
      <c r="C15" s="144">
        <v>2480</v>
      </c>
      <c r="D15" s="144">
        <v>4607</v>
      </c>
    </row>
    <row r="16" spans="1:4">
      <c r="A16" s="146" t="s">
        <v>160</v>
      </c>
      <c r="B16" s="146" t="s">
        <v>9</v>
      </c>
      <c r="C16" s="144">
        <v>107183</v>
      </c>
      <c r="D16" s="144">
        <v>110673</v>
      </c>
    </row>
    <row r="17" spans="1:4">
      <c r="A17" s="146" t="s">
        <v>161</v>
      </c>
      <c r="B17" s="146" t="s">
        <v>10</v>
      </c>
      <c r="C17" s="144">
        <v>36602</v>
      </c>
      <c r="D17" s="144">
        <v>32228</v>
      </c>
    </row>
    <row r="18" spans="1:4">
      <c r="A18" s="146" t="s">
        <v>162</v>
      </c>
      <c r="B18" s="146" t="s">
        <v>11</v>
      </c>
      <c r="C18" s="144">
        <v>3134</v>
      </c>
      <c r="D18" s="144">
        <v>2797</v>
      </c>
    </row>
    <row r="19" spans="1:4">
      <c r="A19" s="146" t="s">
        <v>688</v>
      </c>
      <c r="B19" s="146" t="s">
        <v>639</v>
      </c>
      <c r="C19" s="144">
        <v>184</v>
      </c>
      <c r="D19" s="144">
        <v>1021</v>
      </c>
    </row>
    <row r="20" spans="1:4">
      <c r="A20" s="145" t="s">
        <v>163</v>
      </c>
      <c r="B20" s="145" t="s">
        <v>497</v>
      </c>
      <c r="C20" s="142">
        <v>112392</v>
      </c>
      <c r="D20" s="142">
        <v>240940</v>
      </c>
    </row>
    <row r="21" spans="1:4">
      <c r="A21" s="146" t="s">
        <v>164</v>
      </c>
      <c r="B21" s="146" t="s">
        <v>13</v>
      </c>
      <c r="C21" s="144">
        <v>10771</v>
      </c>
      <c r="D21" s="144">
        <v>10856</v>
      </c>
    </row>
    <row r="22" spans="1:4">
      <c r="A22" s="146" t="s">
        <v>165</v>
      </c>
      <c r="B22" s="146" t="s">
        <v>14</v>
      </c>
      <c r="C22" s="144">
        <v>130</v>
      </c>
      <c r="D22" s="144">
        <v>4391</v>
      </c>
    </row>
    <row r="23" spans="1:4">
      <c r="A23" s="145" t="s">
        <v>503</v>
      </c>
      <c r="B23" s="145" t="s">
        <v>498</v>
      </c>
      <c r="C23" s="142">
        <v>123033</v>
      </c>
      <c r="D23" s="142">
        <v>247405</v>
      </c>
    </row>
    <row r="24" spans="1:4">
      <c r="A24" s="146" t="s">
        <v>168</v>
      </c>
      <c r="B24" s="146" t="s">
        <v>17</v>
      </c>
      <c r="C24" s="144">
        <v>13699</v>
      </c>
      <c r="D24" s="144">
        <v>47135</v>
      </c>
    </row>
    <row r="25" spans="1:4">
      <c r="A25" s="145"/>
      <c r="B25" s="145"/>
      <c r="C25" s="142"/>
      <c r="D25" s="142"/>
    </row>
    <row r="26" spans="1:4">
      <c r="A26" s="145" t="s">
        <v>232</v>
      </c>
      <c r="B26" s="145" t="s">
        <v>500</v>
      </c>
      <c r="C26" s="142">
        <v>109334</v>
      </c>
      <c r="D26" s="142">
        <v>200270</v>
      </c>
    </row>
    <row r="27" spans="1:4">
      <c r="A27" s="146"/>
      <c r="B27" s="146"/>
      <c r="C27" s="144"/>
      <c r="D27" s="144"/>
    </row>
    <row r="28" spans="1:4">
      <c r="A28" s="145" t="s">
        <v>505</v>
      </c>
      <c r="B28" s="145" t="s">
        <v>502</v>
      </c>
      <c r="C28" s="142">
        <v>109334</v>
      </c>
      <c r="D28" s="142">
        <v>200270</v>
      </c>
    </row>
    <row r="29" spans="1:4">
      <c r="B29" s="147"/>
      <c r="C29" s="148"/>
      <c r="D29" s="148"/>
    </row>
    <row r="30" spans="1:4">
      <c r="B30" s="149"/>
      <c r="C30" s="150"/>
      <c r="D30" s="150"/>
    </row>
    <row r="31" spans="1:4">
      <c r="A31" s="151" t="s">
        <v>175</v>
      </c>
      <c r="B31" s="151" t="s">
        <v>506</v>
      </c>
      <c r="C31" s="152"/>
      <c r="D31" s="152"/>
    </row>
    <row r="32" spans="1:4">
      <c r="A32" s="153" t="s">
        <v>176</v>
      </c>
      <c r="B32" s="153" t="s">
        <v>23</v>
      </c>
      <c r="C32" s="179">
        <v>1.1374739908447773</v>
      </c>
      <c r="D32" s="179">
        <v>2.0835438244532916</v>
      </c>
    </row>
    <row r="33" spans="1:4">
      <c r="A33" s="154" t="s">
        <v>177</v>
      </c>
      <c r="B33" s="154" t="s">
        <v>24</v>
      </c>
      <c r="C33" s="179">
        <v>1.0873507873504866</v>
      </c>
      <c r="D33" s="179">
        <v>2.01152713587298</v>
      </c>
    </row>
    <row r="34" spans="1:4">
      <c r="A34" s="138"/>
    </row>
    <row r="36" spans="1:4">
      <c r="A36" s="151" t="s">
        <v>232</v>
      </c>
      <c r="B36" s="151" t="s">
        <v>500</v>
      </c>
      <c r="C36" s="142">
        <v>109334</v>
      </c>
      <c r="D36" s="142">
        <v>200270</v>
      </c>
    </row>
    <row r="37" spans="1:4">
      <c r="A37" s="155" t="s">
        <v>510</v>
      </c>
      <c r="B37" s="155" t="s">
        <v>513</v>
      </c>
      <c r="C37" s="156">
        <v>100</v>
      </c>
      <c r="D37" s="156">
        <v>-3800</v>
      </c>
    </row>
    <row r="38" spans="1:4">
      <c r="A38" s="157" t="s">
        <v>315</v>
      </c>
      <c r="B38" s="157" t="s">
        <v>640</v>
      </c>
      <c r="C38" s="144">
        <v>100</v>
      </c>
      <c r="D38" s="144">
        <v>-3800</v>
      </c>
    </row>
    <row r="39" spans="1:4">
      <c r="A39" s="79" t="s">
        <v>316</v>
      </c>
      <c r="B39" s="157" t="s">
        <v>308</v>
      </c>
      <c r="C39" s="184">
        <v>0</v>
      </c>
      <c r="D39" s="184">
        <v>0</v>
      </c>
    </row>
    <row r="40" spans="1:4">
      <c r="A40" s="157" t="s">
        <v>511</v>
      </c>
      <c r="B40" s="157" t="s">
        <v>515</v>
      </c>
      <c r="C40" s="144">
        <v>0</v>
      </c>
      <c r="D40" s="144">
        <v>0</v>
      </c>
    </row>
    <row r="41" spans="1:4">
      <c r="A41" s="151" t="s">
        <v>312</v>
      </c>
      <c r="B41" s="151" t="s">
        <v>516</v>
      </c>
      <c r="C41" s="142">
        <v>109434</v>
      </c>
      <c r="D41" s="142">
        <v>196470</v>
      </c>
    </row>
    <row r="42" spans="1:4">
      <c r="A42" s="157" t="s">
        <v>689</v>
      </c>
      <c r="B42" s="157" t="s">
        <v>480</v>
      </c>
      <c r="C42" s="144">
        <v>0</v>
      </c>
      <c r="D42" s="144">
        <v>0</v>
      </c>
    </row>
    <row r="43" spans="1:4" ht="24">
      <c r="A43" s="151" t="s">
        <v>512</v>
      </c>
      <c r="B43" s="151" t="s">
        <v>697</v>
      </c>
      <c r="C43" s="142">
        <v>109434</v>
      </c>
      <c r="D43" s="142">
        <v>196470</v>
      </c>
    </row>
    <row r="44" spans="1:4">
      <c r="A44" s="158" t="s">
        <v>541</v>
      </c>
    </row>
    <row r="46" spans="1:4" ht="24">
      <c r="A46" s="133" t="s">
        <v>433</v>
      </c>
      <c r="B46" s="133" t="s">
        <v>434</v>
      </c>
    </row>
    <row r="47" spans="1:4">
      <c r="A47" s="140" t="s">
        <v>203</v>
      </c>
      <c r="B47" s="140" t="s">
        <v>73</v>
      </c>
      <c r="C47" s="182" t="s">
        <v>716</v>
      </c>
      <c r="D47" s="182" t="s">
        <v>664</v>
      </c>
    </row>
    <row r="48" spans="1:4">
      <c r="A48" s="159" t="s">
        <v>526</v>
      </c>
      <c r="B48" s="159" t="s">
        <v>488</v>
      </c>
      <c r="C48" s="160">
        <v>388309</v>
      </c>
      <c r="D48" s="160">
        <v>255535</v>
      </c>
    </row>
    <row r="49" spans="1:8">
      <c r="A49" s="146" t="s">
        <v>182</v>
      </c>
      <c r="B49" s="146" t="s">
        <v>27</v>
      </c>
      <c r="C49" s="161">
        <v>19241</v>
      </c>
      <c r="D49" s="161">
        <v>18832</v>
      </c>
    </row>
    <row r="50" spans="1:8">
      <c r="A50" s="146" t="s">
        <v>527</v>
      </c>
      <c r="B50" s="146" t="s">
        <v>475</v>
      </c>
      <c r="C50" s="161">
        <v>50210</v>
      </c>
      <c r="D50" s="161">
        <v>46209</v>
      </c>
    </row>
    <row r="51" spans="1:8">
      <c r="A51" s="162" t="s">
        <v>528</v>
      </c>
      <c r="B51" s="162" t="s">
        <v>416</v>
      </c>
      <c r="C51" s="163">
        <v>242816</v>
      </c>
      <c r="D51" s="163">
        <v>143130</v>
      </c>
    </row>
    <row r="52" spans="1:8">
      <c r="A52" s="146" t="s">
        <v>184</v>
      </c>
      <c r="B52" s="146" t="s">
        <v>29</v>
      </c>
      <c r="C52" s="161">
        <v>56438</v>
      </c>
      <c r="D52" s="161">
        <v>46417</v>
      </c>
    </row>
    <row r="53" spans="1:8">
      <c r="A53" s="185" t="s">
        <v>679</v>
      </c>
      <c r="B53" s="185" t="s">
        <v>30</v>
      </c>
      <c r="C53" s="193">
        <v>9553</v>
      </c>
      <c r="D53" s="193">
        <v>0</v>
      </c>
      <c r="E53" s="330" t="s">
        <v>656</v>
      </c>
      <c r="F53" s="328"/>
      <c r="G53" s="328"/>
      <c r="H53" s="328"/>
    </row>
    <row r="54" spans="1:8">
      <c r="A54" s="185" t="s">
        <v>680</v>
      </c>
      <c r="B54" s="185" t="s">
        <v>674</v>
      </c>
      <c r="C54" s="193">
        <v>3478</v>
      </c>
      <c r="D54" s="193">
        <v>0</v>
      </c>
      <c r="E54" s="330" t="s">
        <v>656</v>
      </c>
      <c r="F54" s="328"/>
      <c r="G54" s="328"/>
      <c r="H54" s="328"/>
    </row>
    <row r="55" spans="1:8">
      <c r="A55" s="146" t="s">
        <v>187</v>
      </c>
      <c r="B55" s="146" t="s">
        <v>632</v>
      </c>
      <c r="C55" s="161">
        <v>3683</v>
      </c>
      <c r="D55" s="161">
        <v>452</v>
      </c>
    </row>
    <row r="56" spans="1:8">
      <c r="A56" s="146" t="s">
        <v>189</v>
      </c>
      <c r="B56" s="146" t="s">
        <v>34</v>
      </c>
      <c r="C56" s="161">
        <v>0</v>
      </c>
      <c r="D56" s="161">
        <v>0</v>
      </c>
    </row>
    <row r="57" spans="1:8">
      <c r="A57" s="146" t="s">
        <v>529</v>
      </c>
      <c r="B57" s="146" t="s">
        <v>35</v>
      </c>
      <c r="C57" s="161">
        <v>2320</v>
      </c>
      <c r="D57" s="161">
        <v>0</v>
      </c>
    </row>
    <row r="58" spans="1:8">
      <c r="A58" s="146" t="s">
        <v>466</v>
      </c>
      <c r="B58" s="146" t="s">
        <v>465</v>
      </c>
      <c r="C58" s="161">
        <v>570</v>
      </c>
      <c r="D58" s="161">
        <v>495</v>
      </c>
    </row>
    <row r="59" spans="1:8">
      <c r="A59" s="159" t="s">
        <v>530</v>
      </c>
      <c r="B59" s="159" t="s">
        <v>489</v>
      </c>
      <c r="C59" s="160">
        <v>738529</v>
      </c>
      <c r="D59" s="160">
        <v>725978</v>
      </c>
    </row>
    <row r="60" spans="1:8">
      <c r="A60" s="146" t="s">
        <v>193</v>
      </c>
      <c r="B60" s="146" t="s">
        <v>38</v>
      </c>
      <c r="C60" s="161">
        <v>258</v>
      </c>
      <c r="D60" s="161">
        <v>323</v>
      </c>
    </row>
    <row r="61" spans="1:8">
      <c r="A61" s="146" t="s">
        <v>194</v>
      </c>
      <c r="B61" s="146" t="s">
        <v>39</v>
      </c>
      <c r="C61" s="161">
        <v>37008</v>
      </c>
      <c r="D61" s="161">
        <v>46261</v>
      </c>
    </row>
    <row r="62" spans="1:8">
      <c r="A62" s="146" t="s">
        <v>531</v>
      </c>
      <c r="B62" s="146" t="s">
        <v>40</v>
      </c>
      <c r="C62" s="161">
        <v>1611</v>
      </c>
      <c r="D62" s="161">
        <v>0</v>
      </c>
    </row>
    <row r="63" spans="1:8">
      <c r="A63" s="146" t="s">
        <v>196</v>
      </c>
      <c r="B63" s="146" t="s">
        <v>490</v>
      </c>
      <c r="C63" s="161">
        <v>19231</v>
      </c>
      <c r="D63" s="161">
        <v>17582</v>
      </c>
    </row>
    <row r="64" spans="1:8">
      <c r="A64" s="146" t="s">
        <v>189</v>
      </c>
      <c r="B64" s="146" t="s">
        <v>34</v>
      </c>
      <c r="C64" s="161">
        <v>0</v>
      </c>
      <c r="D64" s="161">
        <v>0</v>
      </c>
    </row>
    <row r="65" spans="1:8">
      <c r="A65" s="146" t="s">
        <v>199</v>
      </c>
      <c r="B65" s="146" t="s">
        <v>44</v>
      </c>
      <c r="C65" s="161">
        <v>21502</v>
      </c>
      <c r="D65" s="161">
        <v>14296</v>
      </c>
    </row>
    <row r="66" spans="1:8">
      <c r="A66" s="164" t="s">
        <v>200</v>
      </c>
      <c r="B66" s="164" t="s">
        <v>482</v>
      </c>
      <c r="C66" s="165">
        <v>103878</v>
      </c>
      <c r="D66" s="165">
        <v>66987</v>
      </c>
    </row>
    <row r="67" spans="1:8">
      <c r="A67" s="146" t="s">
        <v>486</v>
      </c>
      <c r="B67" s="146" t="s">
        <v>483</v>
      </c>
      <c r="C67" s="161">
        <v>554992</v>
      </c>
      <c r="D67" s="161">
        <v>580529</v>
      </c>
    </row>
    <row r="68" spans="1:8">
      <c r="A68" s="185" t="s">
        <v>681</v>
      </c>
      <c r="B68" s="185" t="s">
        <v>675</v>
      </c>
      <c r="C68" s="193">
        <v>49</v>
      </c>
      <c r="D68" s="193">
        <v>0</v>
      </c>
      <c r="E68" s="330" t="s">
        <v>656</v>
      </c>
      <c r="F68" s="328"/>
      <c r="G68" s="328"/>
      <c r="H68" s="328"/>
    </row>
    <row r="69" spans="1:8">
      <c r="A69" s="159" t="s">
        <v>532</v>
      </c>
      <c r="B69" s="159" t="s">
        <v>491</v>
      </c>
      <c r="C69" s="160">
        <v>1126838</v>
      </c>
      <c r="D69" s="160">
        <v>981513</v>
      </c>
    </row>
    <row r="70" spans="1:8">
      <c r="C70" s="166"/>
      <c r="D70" s="166"/>
    </row>
    <row r="71" spans="1:8">
      <c r="A71" s="140" t="s">
        <v>229</v>
      </c>
      <c r="B71" s="140" t="s">
        <v>48</v>
      </c>
      <c r="C71" s="182" t="s">
        <v>716</v>
      </c>
      <c r="D71" s="182" t="s">
        <v>653</v>
      </c>
    </row>
    <row r="72" spans="1:8">
      <c r="A72" s="159" t="s">
        <v>533</v>
      </c>
      <c r="B72" s="159" t="s">
        <v>518</v>
      </c>
      <c r="C72" s="160">
        <v>1002864</v>
      </c>
      <c r="D72" s="160">
        <v>882899</v>
      </c>
    </row>
    <row r="73" spans="1:8">
      <c r="A73" s="159" t="s">
        <v>690</v>
      </c>
      <c r="B73" s="159" t="s">
        <v>50</v>
      </c>
      <c r="C73" s="160">
        <v>1002864</v>
      </c>
      <c r="D73" s="160">
        <v>882899</v>
      </c>
    </row>
    <row r="74" spans="1:8">
      <c r="A74" s="146" t="s">
        <v>206</v>
      </c>
      <c r="B74" s="146" t="s">
        <v>51</v>
      </c>
      <c r="C74" s="161">
        <v>96120</v>
      </c>
      <c r="D74" s="161">
        <v>96120</v>
      </c>
    </row>
    <row r="75" spans="1:8">
      <c r="A75" s="146" t="s">
        <v>470</v>
      </c>
      <c r="B75" s="146" t="s">
        <v>519</v>
      </c>
      <c r="C75" s="161">
        <v>739724</v>
      </c>
      <c r="D75" s="161">
        <v>549335</v>
      </c>
    </row>
    <row r="76" spans="1:8">
      <c r="A76" s="146" t="s">
        <v>209</v>
      </c>
      <c r="B76" s="146" t="s">
        <v>54</v>
      </c>
      <c r="C76" s="161">
        <v>26145</v>
      </c>
      <c r="D76" s="161">
        <v>15212</v>
      </c>
    </row>
    <row r="77" spans="1:8">
      <c r="A77" s="146" t="s">
        <v>210</v>
      </c>
      <c r="B77" s="146" t="s">
        <v>520</v>
      </c>
      <c r="C77" s="161">
        <v>1012</v>
      </c>
      <c r="D77" s="161">
        <v>118</v>
      </c>
    </row>
    <row r="78" spans="1:8">
      <c r="A78" s="146" t="s">
        <v>211</v>
      </c>
      <c r="B78" s="146" t="s">
        <v>56</v>
      </c>
      <c r="C78" s="161">
        <v>30529</v>
      </c>
      <c r="D78" s="161">
        <v>21844</v>
      </c>
    </row>
    <row r="79" spans="1:8">
      <c r="A79" s="146" t="s">
        <v>212</v>
      </c>
      <c r="B79" s="146" t="s">
        <v>57</v>
      </c>
      <c r="C79" s="161">
        <v>109334</v>
      </c>
      <c r="D79" s="161">
        <v>200270</v>
      </c>
    </row>
    <row r="80" spans="1:8">
      <c r="A80" s="141" t="s">
        <v>535</v>
      </c>
      <c r="B80" s="141" t="s">
        <v>58</v>
      </c>
      <c r="C80" s="167">
        <v>0</v>
      </c>
      <c r="D80" s="167">
        <v>0</v>
      </c>
    </row>
    <row r="81" spans="1:4">
      <c r="A81" s="159" t="s">
        <v>536</v>
      </c>
      <c r="B81" s="159" t="s">
        <v>521</v>
      </c>
      <c r="C81" s="160">
        <v>6691</v>
      </c>
      <c r="D81" s="160">
        <v>4130</v>
      </c>
    </row>
    <row r="82" spans="1:4">
      <c r="A82" s="146" t="s">
        <v>216</v>
      </c>
      <c r="B82" s="146" t="s">
        <v>61</v>
      </c>
      <c r="C82" s="161">
        <v>163</v>
      </c>
      <c r="D82" s="161">
        <v>148</v>
      </c>
    </row>
    <row r="83" spans="1:4">
      <c r="A83" s="146" t="s">
        <v>218</v>
      </c>
      <c r="B83" s="146" t="s">
        <v>63</v>
      </c>
      <c r="C83" s="161">
        <v>0</v>
      </c>
      <c r="D83" s="161">
        <v>1878</v>
      </c>
    </row>
    <row r="84" spans="1:4">
      <c r="A84" s="146" t="s">
        <v>219</v>
      </c>
      <c r="B84" s="146" t="s">
        <v>64</v>
      </c>
      <c r="C84" s="161">
        <v>6338</v>
      </c>
      <c r="D84" s="161">
        <v>2023</v>
      </c>
    </row>
    <row r="85" spans="1:4">
      <c r="A85" s="146" t="s">
        <v>220</v>
      </c>
      <c r="B85" s="146" t="s">
        <v>522</v>
      </c>
      <c r="C85" s="161">
        <v>190</v>
      </c>
      <c r="D85" s="161">
        <v>81</v>
      </c>
    </row>
    <row r="86" spans="1:4">
      <c r="A86" s="159" t="s">
        <v>537</v>
      </c>
      <c r="B86" s="159" t="s">
        <v>523</v>
      </c>
      <c r="C86" s="160">
        <v>117283</v>
      </c>
      <c r="D86" s="160">
        <v>94484</v>
      </c>
    </row>
    <row r="87" spans="1:4">
      <c r="A87" s="146" t="s">
        <v>215</v>
      </c>
      <c r="B87" s="146" t="s">
        <v>60</v>
      </c>
      <c r="C87" s="161">
        <v>0</v>
      </c>
      <c r="D87" s="161">
        <v>0</v>
      </c>
    </row>
    <row r="88" spans="1:4">
      <c r="A88" s="146" t="s">
        <v>216</v>
      </c>
      <c r="B88" s="146" t="s">
        <v>61</v>
      </c>
      <c r="C88" s="161">
        <v>246</v>
      </c>
      <c r="D88" s="161">
        <v>190</v>
      </c>
    </row>
    <row r="89" spans="1:4">
      <c r="A89" s="146" t="s">
        <v>223</v>
      </c>
      <c r="B89" s="146" t="s">
        <v>68</v>
      </c>
      <c r="C89" s="161">
        <v>49914</v>
      </c>
      <c r="D89" s="161">
        <v>37374</v>
      </c>
    </row>
    <row r="90" spans="1:4">
      <c r="A90" s="146" t="s">
        <v>538</v>
      </c>
      <c r="B90" s="146" t="s">
        <v>69</v>
      </c>
      <c r="C90" s="161">
        <v>0</v>
      </c>
      <c r="D90" s="161">
        <v>3457</v>
      </c>
    </row>
    <row r="91" spans="1:4">
      <c r="A91" s="146" t="s">
        <v>225</v>
      </c>
      <c r="B91" s="146" t="s">
        <v>524</v>
      </c>
      <c r="C91" s="161">
        <v>40388</v>
      </c>
      <c r="D91" s="161">
        <v>6770</v>
      </c>
    </row>
    <row r="92" spans="1:4">
      <c r="A92" s="146" t="s">
        <v>219</v>
      </c>
      <c r="B92" s="146" t="s">
        <v>64</v>
      </c>
      <c r="C92" s="161">
        <v>3569</v>
      </c>
      <c r="D92" s="161">
        <v>3052</v>
      </c>
    </row>
    <row r="93" spans="1:4">
      <c r="A93" s="146" t="s">
        <v>220</v>
      </c>
      <c r="B93" s="146" t="s">
        <v>522</v>
      </c>
      <c r="C93" s="161">
        <v>2</v>
      </c>
      <c r="D93" s="161">
        <v>1</v>
      </c>
    </row>
    <row r="94" spans="1:4">
      <c r="A94" s="146" t="s">
        <v>539</v>
      </c>
      <c r="B94" s="146" t="s">
        <v>66</v>
      </c>
      <c r="C94" s="161">
        <v>23164</v>
      </c>
      <c r="D94" s="161">
        <v>43640</v>
      </c>
    </row>
    <row r="95" spans="1:4">
      <c r="A95" s="159" t="s">
        <v>540</v>
      </c>
      <c r="B95" s="159" t="s">
        <v>525</v>
      </c>
      <c r="C95" s="160">
        <v>1126838</v>
      </c>
      <c r="D95" s="160">
        <v>981513</v>
      </c>
    </row>
    <row r="96" spans="1:4">
      <c r="A96" s="158" t="s">
        <v>541</v>
      </c>
    </row>
    <row r="98" spans="1:4" ht="24">
      <c r="A98" s="133" t="s">
        <v>435</v>
      </c>
      <c r="B98" s="133" t="s">
        <v>436</v>
      </c>
    </row>
    <row r="99" spans="1:4" ht="20.399999999999999">
      <c r="A99" s="140" t="s">
        <v>280</v>
      </c>
      <c r="B99" s="140" t="s">
        <v>119</v>
      </c>
      <c r="C99" s="95" t="s">
        <v>672</v>
      </c>
      <c r="D99" s="95" t="s">
        <v>673</v>
      </c>
    </row>
    <row r="100" spans="1:4">
      <c r="A100" s="135" t="s">
        <v>542</v>
      </c>
      <c r="B100" s="135" t="s">
        <v>74</v>
      </c>
      <c r="C100" s="5"/>
      <c r="D100" s="5"/>
    </row>
    <row r="101" spans="1:4">
      <c r="A101" s="136" t="s">
        <v>543</v>
      </c>
      <c r="B101" s="136" t="s">
        <v>500</v>
      </c>
      <c r="C101" s="5">
        <v>109334</v>
      </c>
      <c r="D101" s="5">
        <v>200270</v>
      </c>
    </row>
    <row r="102" spans="1:4">
      <c r="A102" s="136" t="s">
        <v>233</v>
      </c>
      <c r="B102" s="136" t="s">
        <v>75</v>
      </c>
      <c r="C102" s="5">
        <v>32600</v>
      </c>
      <c r="D102" s="5">
        <v>38413</v>
      </c>
    </row>
    <row r="103" spans="1:4">
      <c r="A103" s="169" t="s">
        <v>678</v>
      </c>
      <c r="B103" s="169" t="s">
        <v>683</v>
      </c>
      <c r="C103" s="168">
        <v>4768</v>
      </c>
      <c r="D103" s="168">
        <v>4906</v>
      </c>
    </row>
    <row r="104" spans="1:4">
      <c r="A104" s="169" t="s">
        <v>677</v>
      </c>
      <c r="B104" s="169" t="s">
        <v>684</v>
      </c>
      <c r="C104" s="168">
        <v>11867</v>
      </c>
      <c r="D104" s="168">
        <v>0</v>
      </c>
    </row>
    <row r="105" spans="1:4">
      <c r="A105" s="170" t="s">
        <v>546</v>
      </c>
      <c r="B105" s="170" t="s">
        <v>78</v>
      </c>
      <c r="C105" s="168">
        <v>-10706</v>
      </c>
      <c r="D105" s="168">
        <v>-10425</v>
      </c>
    </row>
    <row r="106" spans="1:4">
      <c r="A106" s="169" t="s">
        <v>547</v>
      </c>
      <c r="B106" s="169" t="s">
        <v>564</v>
      </c>
      <c r="C106" s="168">
        <v>545</v>
      </c>
      <c r="D106" s="168">
        <v>906</v>
      </c>
    </row>
    <row r="107" spans="1:4">
      <c r="A107" s="169" t="s">
        <v>237</v>
      </c>
      <c r="B107" s="169" t="s">
        <v>80</v>
      </c>
      <c r="C107" s="168">
        <v>-27312</v>
      </c>
      <c r="D107" s="168">
        <v>-1660</v>
      </c>
    </row>
    <row r="108" spans="1:4">
      <c r="A108" s="169" t="s">
        <v>238</v>
      </c>
      <c r="B108" s="169" t="s">
        <v>81</v>
      </c>
      <c r="C108" s="168">
        <v>65</v>
      </c>
      <c r="D108" s="168">
        <v>78</v>
      </c>
    </row>
    <row r="109" spans="1:4">
      <c r="A109" s="169" t="s">
        <v>239</v>
      </c>
      <c r="B109" s="169" t="s">
        <v>82</v>
      </c>
      <c r="C109" s="168">
        <v>8310</v>
      </c>
      <c r="D109" s="168">
        <v>28911</v>
      </c>
    </row>
    <row r="110" spans="1:4">
      <c r="A110" s="169" t="s">
        <v>240</v>
      </c>
      <c r="B110" s="169" t="s">
        <v>565</v>
      </c>
      <c r="C110" s="168">
        <v>37668</v>
      </c>
      <c r="D110" s="168">
        <v>6890</v>
      </c>
    </row>
    <row r="111" spans="1:4">
      <c r="A111" s="169" t="s">
        <v>241</v>
      </c>
      <c r="B111" s="169" t="s">
        <v>566</v>
      </c>
      <c r="C111" s="168">
        <v>-2351</v>
      </c>
      <c r="D111" s="168">
        <v>1695</v>
      </c>
    </row>
    <row r="112" spans="1:4">
      <c r="A112" s="169" t="s">
        <v>242</v>
      </c>
      <c r="B112" s="169" t="s">
        <v>84</v>
      </c>
      <c r="C112" s="168">
        <v>9746</v>
      </c>
      <c r="D112" s="168">
        <v>7112</v>
      </c>
    </row>
    <row r="113" spans="1:8">
      <c r="A113" s="136" t="s">
        <v>548</v>
      </c>
      <c r="B113" s="136" t="s">
        <v>85</v>
      </c>
      <c r="C113" s="5">
        <v>141934</v>
      </c>
      <c r="D113" s="5">
        <v>238683</v>
      </c>
    </row>
    <row r="114" spans="1:8">
      <c r="A114" s="169" t="s">
        <v>691</v>
      </c>
      <c r="B114" s="169" t="s">
        <v>567</v>
      </c>
      <c r="C114" s="168">
        <v>13699</v>
      </c>
      <c r="D114" s="168">
        <v>47135</v>
      </c>
    </row>
    <row r="115" spans="1:8">
      <c r="A115" s="169" t="s">
        <v>246</v>
      </c>
      <c r="B115" s="169" t="s">
        <v>86</v>
      </c>
      <c r="C115" s="168">
        <v>-23042</v>
      </c>
      <c r="D115" s="168">
        <v>-52733</v>
      </c>
    </row>
    <row r="116" spans="1:8">
      <c r="A116" s="135" t="s">
        <v>549</v>
      </c>
      <c r="B116" s="135" t="s">
        <v>569</v>
      </c>
      <c r="C116" s="5">
        <v>132591</v>
      </c>
      <c r="D116" s="5">
        <v>233085</v>
      </c>
    </row>
    <row r="117" spans="1:8">
      <c r="A117" s="135" t="s">
        <v>248</v>
      </c>
      <c r="B117" s="135" t="s">
        <v>88</v>
      </c>
      <c r="C117" s="5"/>
      <c r="D117" s="5"/>
    </row>
    <row r="118" spans="1:8">
      <c r="A118" s="136" t="s">
        <v>249</v>
      </c>
      <c r="B118" s="136" t="s">
        <v>89</v>
      </c>
      <c r="C118" s="5">
        <v>1136419</v>
      </c>
      <c r="D118" s="5">
        <v>1101872</v>
      </c>
    </row>
    <row r="119" spans="1:8">
      <c r="A119" s="169" t="s">
        <v>692</v>
      </c>
      <c r="B119" s="169" t="s">
        <v>487</v>
      </c>
      <c r="C119" s="168">
        <v>230</v>
      </c>
      <c r="D119" s="168">
        <v>65</v>
      </c>
    </row>
    <row r="120" spans="1:8">
      <c r="A120" s="169" t="s">
        <v>657</v>
      </c>
      <c r="B120" s="169" t="s">
        <v>654</v>
      </c>
      <c r="C120" s="168">
        <v>26</v>
      </c>
      <c r="D120" s="168">
        <v>0</v>
      </c>
    </row>
    <row r="121" spans="1:8">
      <c r="A121" s="169" t="s">
        <v>252</v>
      </c>
      <c r="B121" s="169" t="s">
        <v>92</v>
      </c>
      <c r="C121" s="168">
        <v>0</v>
      </c>
      <c r="D121" s="168">
        <v>0</v>
      </c>
    </row>
    <row r="122" spans="1:8">
      <c r="A122" s="170" t="s">
        <v>693</v>
      </c>
      <c r="B122" s="170" t="s">
        <v>615</v>
      </c>
      <c r="C122" s="168">
        <v>1125444</v>
      </c>
      <c r="D122" s="168">
        <v>1091382</v>
      </c>
    </row>
    <row r="123" spans="1:8">
      <c r="A123" s="169" t="s">
        <v>552</v>
      </c>
      <c r="B123" s="169" t="s">
        <v>570</v>
      </c>
      <c r="C123" s="168">
        <v>10719</v>
      </c>
      <c r="D123" s="168">
        <v>10425</v>
      </c>
    </row>
    <row r="124" spans="1:8">
      <c r="A124" s="136" t="s">
        <v>255</v>
      </c>
      <c r="B124" s="136" t="s">
        <v>94</v>
      </c>
      <c r="C124" s="5">
        <v>1231413</v>
      </c>
      <c r="D124" s="5">
        <v>1383986</v>
      </c>
    </row>
    <row r="125" spans="1:8">
      <c r="A125" s="169" t="s">
        <v>553</v>
      </c>
      <c r="B125" s="169" t="s">
        <v>571</v>
      </c>
      <c r="C125" s="168">
        <v>15176</v>
      </c>
      <c r="D125" s="168">
        <v>13893</v>
      </c>
    </row>
    <row r="126" spans="1:8">
      <c r="A126" s="169" t="s">
        <v>528</v>
      </c>
      <c r="B126" s="169" t="s">
        <v>416</v>
      </c>
      <c r="C126" s="168">
        <v>98475</v>
      </c>
      <c r="D126" s="168">
        <v>76625</v>
      </c>
    </row>
    <row r="127" spans="1:8">
      <c r="A127" s="169" t="s">
        <v>658</v>
      </c>
      <c r="B127" s="169" t="s">
        <v>655</v>
      </c>
      <c r="C127" s="168">
        <v>10550</v>
      </c>
      <c r="D127" s="168">
        <v>0</v>
      </c>
    </row>
    <row r="128" spans="1:8">
      <c r="A128" s="191" t="s">
        <v>701</v>
      </c>
      <c r="B128" s="191" t="s">
        <v>700</v>
      </c>
      <c r="C128" s="192">
        <v>4078</v>
      </c>
      <c r="D128" s="192">
        <v>0</v>
      </c>
      <c r="E128" s="330" t="s">
        <v>656</v>
      </c>
      <c r="F128" s="328"/>
      <c r="G128" s="328"/>
      <c r="H128" s="328"/>
    </row>
    <row r="129" spans="1:21">
      <c r="A129" s="170" t="s">
        <v>694</v>
      </c>
      <c r="B129" s="170" t="s">
        <v>628</v>
      </c>
      <c r="C129" s="168">
        <v>2500</v>
      </c>
      <c r="D129" s="168">
        <v>452</v>
      </c>
    </row>
    <row r="130" spans="1:21">
      <c r="A130" s="191" t="s">
        <v>682</v>
      </c>
      <c r="B130" s="191" t="s">
        <v>676</v>
      </c>
      <c r="C130" s="192">
        <v>727</v>
      </c>
      <c r="D130" s="192">
        <v>940</v>
      </c>
      <c r="E130" s="330" t="s">
        <v>656</v>
      </c>
      <c r="F130" s="328"/>
      <c r="G130" s="328"/>
      <c r="H130" s="328"/>
    </row>
    <row r="131" spans="1:21">
      <c r="A131" s="169" t="s">
        <v>695</v>
      </c>
      <c r="B131" s="169" t="s">
        <v>572</v>
      </c>
      <c r="C131" s="168">
        <v>1099907</v>
      </c>
      <c r="D131" s="168">
        <v>1292076</v>
      </c>
    </row>
    <row r="132" spans="1:21">
      <c r="A132" s="135" t="s">
        <v>555</v>
      </c>
      <c r="B132" s="135" t="s">
        <v>573</v>
      </c>
      <c r="C132" s="5">
        <v>-94994</v>
      </c>
      <c r="D132" s="5">
        <v>-282114</v>
      </c>
    </row>
    <row r="133" spans="1:21">
      <c r="A133" s="135" t="s">
        <v>261</v>
      </c>
      <c r="B133" s="135" t="s">
        <v>580</v>
      </c>
      <c r="C133" s="5"/>
      <c r="D133" s="5"/>
    </row>
    <row r="134" spans="1:21">
      <c r="A134" s="136" t="s">
        <v>249</v>
      </c>
      <c r="B134" s="136" t="s">
        <v>89</v>
      </c>
      <c r="C134" s="5">
        <v>0</v>
      </c>
      <c r="D134" s="5">
        <v>0</v>
      </c>
    </row>
    <row r="135" spans="1:21">
      <c r="A135" s="170" t="s">
        <v>556</v>
      </c>
      <c r="B135" s="170" t="s">
        <v>574</v>
      </c>
      <c r="C135" s="168">
        <v>0</v>
      </c>
      <c r="D135" s="168">
        <v>0</v>
      </c>
    </row>
    <row r="136" spans="1:21">
      <c r="A136" s="169" t="s">
        <v>215</v>
      </c>
      <c r="B136" s="169" t="s">
        <v>60</v>
      </c>
      <c r="C136" s="168">
        <v>0</v>
      </c>
      <c r="D136" s="168">
        <v>0</v>
      </c>
    </row>
    <row r="137" spans="1:21">
      <c r="A137" s="136" t="s">
        <v>255</v>
      </c>
      <c r="B137" s="136" t="s">
        <v>94</v>
      </c>
      <c r="C137" s="5">
        <v>706</v>
      </c>
      <c r="D137" s="5">
        <v>101353</v>
      </c>
    </row>
    <row r="138" spans="1:21">
      <c r="A138" s="169" t="s">
        <v>629</v>
      </c>
      <c r="B138" s="169" t="s">
        <v>628</v>
      </c>
      <c r="C138" s="168">
        <v>0</v>
      </c>
      <c r="D138" s="168">
        <v>0</v>
      </c>
      <c r="U138" s="139"/>
    </row>
    <row r="139" spans="1:21">
      <c r="A139" s="169" t="s">
        <v>696</v>
      </c>
      <c r="B139" s="169" t="s">
        <v>105</v>
      </c>
      <c r="C139" s="168">
        <v>0</v>
      </c>
      <c r="D139" s="168">
        <v>100926</v>
      </c>
      <c r="O139" s="139"/>
      <c r="U139" s="139"/>
    </row>
    <row r="140" spans="1:21">
      <c r="A140" s="169" t="s">
        <v>557</v>
      </c>
      <c r="B140" s="169" t="s">
        <v>110</v>
      </c>
      <c r="C140" s="168">
        <v>693</v>
      </c>
      <c r="D140" s="168">
        <v>427</v>
      </c>
      <c r="O140" s="139"/>
      <c r="U140" s="139"/>
    </row>
    <row r="141" spans="1:21">
      <c r="A141" s="169" t="s">
        <v>659</v>
      </c>
      <c r="B141" s="169" t="s">
        <v>111</v>
      </c>
      <c r="C141" s="168">
        <v>13</v>
      </c>
      <c r="D141" s="168">
        <v>0</v>
      </c>
      <c r="O141" s="139"/>
      <c r="U141" s="139"/>
    </row>
    <row r="142" spans="1:21">
      <c r="A142" s="135" t="s">
        <v>558</v>
      </c>
      <c r="B142" s="135" t="s">
        <v>575</v>
      </c>
      <c r="C142" s="5">
        <v>-706</v>
      </c>
      <c r="D142" s="5">
        <v>-101353</v>
      </c>
      <c r="O142" s="139"/>
    </row>
    <row r="143" spans="1:21">
      <c r="A143" s="135" t="s">
        <v>559</v>
      </c>
      <c r="B143" s="135" t="s">
        <v>576</v>
      </c>
      <c r="C143" s="5">
        <v>36891</v>
      </c>
      <c r="D143" s="5">
        <v>-150382</v>
      </c>
      <c r="O143" s="139"/>
    </row>
    <row r="144" spans="1:21">
      <c r="A144" s="135" t="s">
        <v>560</v>
      </c>
      <c r="B144" s="135" t="s">
        <v>577</v>
      </c>
      <c r="C144" s="5">
        <v>36891</v>
      </c>
      <c r="D144" s="5">
        <v>-150382</v>
      </c>
      <c r="O144" s="139"/>
    </row>
    <row r="145" spans="1:17">
      <c r="A145" s="135" t="s">
        <v>561</v>
      </c>
      <c r="B145" s="135" t="s">
        <v>578</v>
      </c>
      <c r="C145" s="5">
        <v>66987</v>
      </c>
      <c r="D145" s="5">
        <v>217369</v>
      </c>
      <c r="O145" s="139"/>
    </row>
    <row r="146" spans="1:17">
      <c r="A146" s="135" t="s">
        <v>562</v>
      </c>
      <c r="B146" s="135" t="s">
        <v>579</v>
      </c>
      <c r="C146" s="5">
        <v>103878</v>
      </c>
      <c r="D146" s="5">
        <v>66987</v>
      </c>
      <c r="O146" s="139"/>
    </row>
    <row r="147" spans="1:17">
      <c r="A147" s="158" t="s">
        <v>541</v>
      </c>
      <c r="B147" s="149"/>
      <c r="C147" s="150"/>
      <c r="D147" s="150"/>
      <c r="Q147" s="139"/>
    </row>
    <row r="148" spans="1:17">
      <c r="A148" s="158"/>
      <c r="B148" s="149"/>
      <c r="C148" s="150"/>
      <c r="D148" s="150"/>
      <c r="Q148" s="139"/>
    </row>
    <row r="149" spans="1:17" ht="24">
      <c r="A149" s="133" t="s">
        <v>605</v>
      </c>
      <c r="B149" s="134" t="s">
        <v>604</v>
      </c>
      <c r="C149" s="312" t="s">
        <v>672</v>
      </c>
      <c r="D149" s="313"/>
      <c r="E149" s="313"/>
      <c r="F149" s="314"/>
      <c r="H149" s="312" t="s">
        <v>673</v>
      </c>
      <c r="I149" s="313"/>
      <c r="J149" s="313"/>
      <c r="K149" s="314"/>
    </row>
    <row r="150" spans="1:17" ht="48">
      <c r="A150" s="315" t="s">
        <v>403</v>
      </c>
      <c r="B150" s="329" t="s">
        <v>118</v>
      </c>
      <c r="C150" s="321" t="s">
        <v>413</v>
      </c>
      <c r="D150" s="321" t="s">
        <v>414</v>
      </c>
      <c r="E150" s="137" t="s">
        <v>120</v>
      </c>
      <c r="F150" s="137" t="s">
        <v>121</v>
      </c>
      <c r="H150" s="321" t="s">
        <v>413</v>
      </c>
      <c r="I150" s="321" t="s">
        <v>414</v>
      </c>
      <c r="J150" s="137" t="s">
        <v>120</v>
      </c>
      <c r="K150" s="137" t="s">
        <v>121</v>
      </c>
    </row>
    <row r="151" spans="1:17" ht="60">
      <c r="A151" s="315"/>
      <c r="B151" s="329"/>
      <c r="C151" s="322"/>
      <c r="D151" s="322"/>
      <c r="E151" s="137" t="s">
        <v>586</v>
      </c>
      <c r="F151" s="137" t="s">
        <v>285</v>
      </c>
      <c r="H151" s="322"/>
      <c r="I151" s="322"/>
      <c r="J151" s="137" t="s">
        <v>586</v>
      </c>
      <c r="K151" s="137" t="s">
        <v>285</v>
      </c>
    </row>
    <row r="152" spans="1:17">
      <c r="A152" s="172" t="s">
        <v>151</v>
      </c>
      <c r="B152" s="135" t="s">
        <v>0</v>
      </c>
      <c r="C152" s="174">
        <v>227830</v>
      </c>
      <c r="D152" s="174">
        <v>144317</v>
      </c>
      <c r="E152" s="174">
        <v>-9246</v>
      </c>
      <c r="F152" s="174">
        <v>362901</v>
      </c>
      <c r="H152" s="174">
        <v>330304</v>
      </c>
      <c r="I152" s="174">
        <v>169550</v>
      </c>
      <c r="J152" s="174">
        <v>-36670</v>
      </c>
      <c r="K152" s="174">
        <v>463184</v>
      </c>
      <c r="L152" s="139"/>
    </row>
    <row r="153" spans="1:17">
      <c r="A153" s="175" t="s">
        <v>152</v>
      </c>
      <c r="B153" s="143" t="s">
        <v>1</v>
      </c>
      <c r="C153" s="161">
        <v>220641</v>
      </c>
      <c r="D153" s="161">
        <v>12782</v>
      </c>
      <c r="E153" s="161">
        <v>2496</v>
      </c>
      <c r="F153" s="161">
        <v>235919</v>
      </c>
      <c r="H153" s="144">
        <v>319481</v>
      </c>
      <c r="I153" s="144">
        <v>13469</v>
      </c>
      <c r="J153" s="144">
        <v>13891</v>
      </c>
      <c r="K153" s="161">
        <v>346841</v>
      </c>
      <c r="L153" s="139"/>
      <c r="M153" s="139"/>
    </row>
    <row r="154" spans="1:17">
      <c r="A154" s="175" t="s">
        <v>153</v>
      </c>
      <c r="B154" s="143" t="s">
        <v>2</v>
      </c>
      <c r="C154" s="161">
        <v>4409</v>
      </c>
      <c r="D154" s="161">
        <v>15</v>
      </c>
      <c r="E154" s="161">
        <v>-4316</v>
      </c>
      <c r="F154" s="161">
        <v>108</v>
      </c>
      <c r="H154" s="144">
        <v>4237</v>
      </c>
      <c r="I154" s="144">
        <v>0</v>
      </c>
      <c r="J154" s="144">
        <v>-4139</v>
      </c>
      <c r="K154" s="161">
        <v>98</v>
      </c>
      <c r="L154" s="139"/>
      <c r="M154" s="139"/>
    </row>
    <row r="155" spans="1:17">
      <c r="A155" s="175" t="s">
        <v>154</v>
      </c>
      <c r="B155" s="143" t="s">
        <v>492</v>
      </c>
      <c r="C155" s="161">
        <v>2780</v>
      </c>
      <c r="D155" s="161">
        <v>131520</v>
      </c>
      <c r="E155" s="161">
        <v>-7426</v>
      </c>
      <c r="F155" s="161">
        <v>126874</v>
      </c>
      <c r="H155" s="144">
        <v>6586</v>
      </c>
      <c r="I155" s="144">
        <v>156081</v>
      </c>
      <c r="J155" s="144">
        <v>-46422</v>
      </c>
      <c r="K155" s="161">
        <v>116245</v>
      </c>
      <c r="L155" s="139"/>
      <c r="M155" s="139"/>
    </row>
    <row r="156" spans="1:17">
      <c r="A156" s="172" t="s">
        <v>155</v>
      </c>
      <c r="B156" s="135" t="s">
        <v>630</v>
      </c>
      <c r="C156" s="174">
        <v>13752</v>
      </c>
      <c r="D156" s="174">
        <v>98766</v>
      </c>
      <c r="E156" s="174">
        <v>-6264</v>
      </c>
      <c r="F156" s="174">
        <v>106254</v>
      </c>
      <c r="H156" s="174">
        <v>13715</v>
      </c>
      <c r="I156" s="174">
        <v>107297</v>
      </c>
      <c r="J156" s="174">
        <v>-38838</v>
      </c>
      <c r="K156" s="174">
        <v>82174</v>
      </c>
      <c r="L156" s="139"/>
      <c r="M156" s="139"/>
    </row>
    <row r="157" spans="1:17">
      <c r="A157" s="175" t="s">
        <v>156</v>
      </c>
      <c r="B157" s="143" t="s">
        <v>494</v>
      </c>
      <c r="C157" s="161">
        <v>11132</v>
      </c>
      <c r="D157" s="161">
        <v>2896</v>
      </c>
      <c r="E157" s="161">
        <v>-1336</v>
      </c>
      <c r="F157" s="161">
        <v>12692</v>
      </c>
      <c r="H157" s="144">
        <v>7312</v>
      </c>
      <c r="I157" s="144">
        <v>268</v>
      </c>
      <c r="J157" s="144">
        <v>-6307</v>
      </c>
      <c r="K157" s="161">
        <v>1273</v>
      </c>
      <c r="L157" s="139"/>
      <c r="M157" s="139"/>
    </row>
    <row r="158" spans="1:17">
      <c r="A158" s="175" t="s">
        <v>687</v>
      </c>
      <c r="B158" s="143" t="s">
        <v>495</v>
      </c>
      <c r="C158" s="161">
        <v>2620</v>
      </c>
      <c r="D158" s="161">
        <v>95870</v>
      </c>
      <c r="E158" s="161">
        <v>-4928</v>
      </c>
      <c r="F158" s="161">
        <v>93562</v>
      </c>
      <c r="H158" s="144">
        <v>6403</v>
      </c>
      <c r="I158" s="144">
        <v>107029</v>
      </c>
      <c r="J158" s="144">
        <v>-32531</v>
      </c>
      <c r="K158" s="161">
        <v>80901</v>
      </c>
      <c r="L158" s="139"/>
      <c r="M158" s="139"/>
    </row>
    <row r="159" spans="1:17">
      <c r="A159" s="176" t="s">
        <v>158</v>
      </c>
      <c r="B159" s="177" t="s">
        <v>496</v>
      </c>
      <c r="C159" s="174">
        <v>214078</v>
      </c>
      <c r="D159" s="174">
        <v>45551</v>
      </c>
      <c r="E159" s="174">
        <v>-2982</v>
      </c>
      <c r="F159" s="174">
        <v>256647</v>
      </c>
      <c r="H159" s="174">
        <v>316589</v>
      </c>
      <c r="I159" s="174">
        <v>62253</v>
      </c>
      <c r="J159" s="174">
        <v>2168</v>
      </c>
      <c r="K159" s="174">
        <v>381010</v>
      </c>
      <c r="M159" s="139"/>
    </row>
    <row r="160" spans="1:17">
      <c r="A160" s="173" t="s">
        <v>159</v>
      </c>
      <c r="B160" s="146" t="s">
        <v>8</v>
      </c>
      <c r="C160" s="161">
        <v>3442</v>
      </c>
      <c r="D160" s="161">
        <v>428</v>
      </c>
      <c r="E160" s="161">
        <v>-1390</v>
      </c>
      <c r="F160" s="161">
        <v>2480</v>
      </c>
      <c r="H160" s="144">
        <v>5026</v>
      </c>
      <c r="I160" s="144">
        <v>759</v>
      </c>
      <c r="J160" s="144">
        <v>-1178</v>
      </c>
      <c r="K160" s="161">
        <v>4607</v>
      </c>
      <c r="M160" s="139"/>
    </row>
    <row r="161" spans="1:14">
      <c r="A161" s="173" t="s">
        <v>160</v>
      </c>
      <c r="B161" s="146" t="s">
        <v>9</v>
      </c>
      <c r="C161" s="161">
        <v>69750</v>
      </c>
      <c r="D161" s="161">
        <v>40185</v>
      </c>
      <c r="E161" s="161">
        <v>-2752</v>
      </c>
      <c r="F161" s="161">
        <v>107183</v>
      </c>
      <c r="H161" s="144">
        <v>70032</v>
      </c>
      <c r="I161" s="144">
        <v>38310</v>
      </c>
      <c r="J161" s="144">
        <v>2331</v>
      </c>
      <c r="K161" s="161">
        <v>110673</v>
      </c>
      <c r="M161" s="139"/>
      <c r="N161" s="139"/>
    </row>
    <row r="162" spans="1:14">
      <c r="A162" s="173" t="s">
        <v>161</v>
      </c>
      <c r="B162" s="146" t="s">
        <v>10</v>
      </c>
      <c r="C162" s="161">
        <v>30794</v>
      </c>
      <c r="D162" s="161">
        <v>6035</v>
      </c>
      <c r="E162" s="161">
        <v>-227</v>
      </c>
      <c r="F162" s="161">
        <v>36602</v>
      </c>
      <c r="H162" s="144">
        <v>26483</v>
      </c>
      <c r="I162" s="144">
        <v>5908</v>
      </c>
      <c r="J162" s="144">
        <v>-163</v>
      </c>
      <c r="K162" s="161">
        <v>32228</v>
      </c>
      <c r="M162" s="139"/>
      <c r="N162" s="139"/>
    </row>
    <row r="163" spans="1:14">
      <c r="A163" s="173" t="s">
        <v>162</v>
      </c>
      <c r="B163" s="146" t="s">
        <v>11</v>
      </c>
      <c r="C163" s="161">
        <v>3628</v>
      </c>
      <c r="D163" s="161">
        <v>896</v>
      </c>
      <c r="E163" s="161">
        <v>-1390</v>
      </c>
      <c r="F163" s="161">
        <v>3134</v>
      </c>
      <c r="H163" s="144">
        <v>3586</v>
      </c>
      <c r="I163" s="144">
        <v>389</v>
      </c>
      <c r="J163" s="144">
        <v>-1178</v>
      </c>
      <c r="K163" s="161">
        <v>2797</v>
      </c>
      <c r="M163" s="139"/>
      <c r="N163" s="139"/>
    </row>
    <row r="164" spans="1:14">
      <c r="A164" s="173" t="s">
        <v>688</v>
      </c>
      <c r="B164" s="146" t="s">
        <v>639</v>
      </c>
      <c r="C164" s="161">
        <v>171</v>
      </c>
      <c r="D164" s="161">
        <v>13</v>
      </c>
      <c r="E164" s="161">
        <v>0</v>
      </c>
      <c r="F164" s="161">
        <v>184</v>
      </c>
      <c r="H164" s="144">
        <v>1034</v>
      </c>
      <c r="I164" s="144">
        <v>-13</v>
      </c>
      <c r="J164" s="144">
        <v>0</v>
      </c>
      <c r="K164" s="161">
        <v>1021</v>
      </c>
      <c r="M164" s="139"/>
      <c r="N164" s="139"/>
    </row>
    <row r="165" spans="1:14">
      <c r="A165" s="176" t="s">
        <v>163</v>
      </c>
      <c r="B165" s="177" t="s">
        <v>497</v>
      </c>
      <c r="C165" s="174">
        <v>113519</v>
      </c>
      <c r="D165" s="174">
        <v>-1124</v>
      </c>
      <c r="E165" s="174">
        <v>-3</v>
      </c>
      <c r="F165" s="174">
        <v>112392</v>
      </c>
      <c r="H165" s="174">
        <v>222548</v>
      </c>
      <c r="I165" s="174">
        <v>18392</v>
      </c>
      <c r="J165" s="174">
        <v>0</v>
      </c>
      <c r="K165" s="174">
        <v>240940</v>
      </c>
      <c r="M165" s="139"/>
      <c r="N165" s="139"/>
    </row>
    <row r="166" spans="1:14">
      <c r="A166" s="173" t="s">
        <v>164</v>
      </c>
      <c r="B166" s="146" t="s">
        <v>13</v>
      </c>
      <c r="C166" s="161">
        <v>10887</v>
      </c>
      <c r="D166" s="161">
        <v>427</v>
      </c>
      <c r="E166" s="161">
        <v>-543</v>
      </c>
      <c r="F166" s="161">
        <v>10771</v>
      </c>
      <c r="H166" s="144">
        <v>10762</v>
      </c>
      <c r="I166" s="144">
        <v>136</v>
      </c>
      <c r="J166" s="144">
        <v>-42</v>
      </c>
      <c r="K166" s="161">
        <v>10856</v>
      </c>
      <c r="L166" s="139"/>
      <c r="M166" s="139"/>
      <c r="N166" s="139"/>
    </row>
    <row r="167" spans="1:14">
      <c r="A167" s="173" t="s">
        <v>165</v>
      </c>
      <c r="B167" s="146" t="s">
        <v>14</v>
      </c>
      <c r="C167" s="161">
        <v>104</v>
      </c>
      <c r="D167" s="161">
        <v>569</v>
      </c>
      <c r="E167" s="161">
        <v>-543</v>
      </c>
      <c r="F167" s="161">
        <v>130</v>
      </c>
      <c r="H167" s="144">
        <v>4069</v>
      </c>
      <c r="I167" s="144">
        <v>364</v>
      </c>
      <c r="J167" s="144">
        <v>-42</v>
      </c>
      <c r="K167" s="161">
        <v>4391</v>
      </c>
      <c r="L167" s="139"/>
      <c r="M167" s="139"/>
      <c r="N167" s="139"/>
    </row>
    <row r="168" spans="1:14">
      <c r="A168" s="176" t="s">
        <v>503</v>
      </c>
      <c r="B168" s="177" t="s">
        <v>498</v>
      </c>
      <c r="C168" s="174">
        <v>124302</v>
      </c>
      <c r="D168" s="174">
        <v>-1266</v>
      </c>
      <c r="E168" s="174">
        <v>-3</v>
      </c>
      <c r="F168" s="174">
        <v>123033</v>
      </c>
      <c r="H168" s="174">
        <v>229241</v>
      </c>
      <c r="I168" s="174">
        <v>18164</v>
      </c>
      <c r="J168" s="174">
        <v>0</v>
      </c>
      <c r="K168" s="174">
        <v>247405</v>
      </c>
      <c r="L168" s="139"/>
      <c r="M168" s="139"/>
      <c r="N168" s="139"/>
    </row>
    <row r="169" spans="1:14">
      <c r="A169" s="173" t="s">
        <v>168</v>
      </c>
      <c r="B169" s="146" t="s">
        <v>17</v>
      </c>
      <c r="C169" s="161">
        <v>14995</v>
      </c>
      <c r="D169" s="161">
        <v>-1296</v>
      </c>
      <c r="E169" s="161">
        <v>0</v>
      </c>
      <c r="F169" s="161">
        <v>13699</v>
      </c>
      <c r="H169" s="144">
        <v>44969</v>
      </c>
      <c r="I169" s="144">
        <v>2166</v>
      </c>
      <c r="J169" s="144">
        <v>0</v>
      </c>
      <c r="K169" s="161">
        <v>47135</v>
      </c>
      <c r="L169" s="139"/>
      <c r="M169" s="139"/>
      <c r="N169" s="139"/>
    </row>
    <row r="170" spans="1:14">
      <c r="A170" s="176" t="s">
        <v>232</v>
      </c>
      <c r="B170" s="177" t="s">
        <v>500</v>
      </c>
      <c r="C170" s="174">
        <v>109307</v>
      </c>
      <c r="D170" s="174">
        <v>30</v>
      </c>
      <c r="E170" s="174">
        <v>-3</v>
      </c>
      <c r="F170" s="174">
        <v>109334</v>
      </c>
      <c r="H170" s="174">
        <v>184272</v>
      </c>
      <c r="I170" s="174">
        <v>15998</v>
      </c>
      <c r="J170" s="174">
        <v>0</v>
      </c>
      <c r="K170" s="174">
        <v>200270</v>
      </c>
      <c r="M170" s="139"/>
      <c r="N170" s="139"/>
    </row>
    <row r="171" spans="1:14">
      <c r="A171" s="173"/>
      <c r="B171" s="146"/>
      <c r="C171" s="161"/>
      <c r="D171" s="161"/>
      <c r="E171" s="161"/>
      <c r="F171" s="161">
        <v>0</v>
      </c>
      <c r="H171" s="144"/>
      <c r="I171" s="144"/>
      <c r="J171" s="144"/>
      <c r="K171" s="161">
        <v>0</v>
      </c>
      <c r="L171" s="139"/>
      <c r="M171" s="139"/>
      <c r="N171" s="139"/>
    </row>
    <row r="172" spans="1:14">
      <c r="A172" s="176" t="s">
        <v>505</v>
      </c>
      <c r="B172" s="177" t="s">
        <v>502</v>
      </c>
      <c r="C172" s="174">
        <v>109307</v>
      </c>
      <c r="D172" s="174">
        <v>30</v>
      </c>
      <c r="E172" s="174">
        <v>-3</v>
      </c>
      <c r="F172" s="174">
        <v>109334</v>
      </c>
      <c r="H172" s="174">
        <v>184272</v>
      </c>
      <c r="I172" s="174">
        <v>15998</v>
      </c>
      <c r="J172" s="174">
        <v>0</v>
      </c>
      <c r="K172" s="174">
        <v>200270</v>
      </c>
      <c r="L172" s="139"/>
      <c r="M172" s="139"/>
      <c r="N172" s="139"/>
    </row>
    <row r="173" spans="1:14" s="139" customFormat="1" ht="11.4"/>
    <row r="174" spans="1:14" s="139" customFormat="1" ht="11.4"/>
    <row r="176" spans="1:14" ht="24">
      <c r="A176" s="133" t="s">
        <v>437</v>
      </c>
      <c r="B176" s="133" t="s">
        <v>438</v>
      </c>
      <c r="C176" s="312" t="s">
        <v>716</v>
      </c>
      <c r="D176" s="313"/>
      <c r="E176" s="313"/>
      <c r="F176" s="314"/>
      <c r="H176" s="312" t="s">
        <v>664</v>
      </c>
      <c r="I176" s="313"/>
      <c r="J176" s="313"/>
      <c r="K176" s="314"/>
    </row>
    <row r="177" spans="1:15" ht="48">
      <c r="A177" s="319" t="s">
        <v>203</v>
      </c>
      <c r="B177" s="319" t="s">
        <v>73</v>
      </c>
      <c r="C177" s="321" t="s">
        <v>413</v>
      </c>
      <c r="D177" s="321" t="s">
        <v>414</v>
      </c>
      <c r="E177" s="137" t="s">
        <v>120</v>
      </c>
      <c r="F177" s="137" t="s">
        <v>121</v>
      </c>
      <c r="H177" s="321" t="s">
        <v>413</v>
      </c>
      <c r="I177" s="321" t="s">
        <v>414</v>
      </c>
      <c r="J177" s="137" t="s">
        <v>120</v>
      </c>
      <c r="K177" s="137" t="s">
        <v>121</v>
      </c>
    </row>
    <row r="178" spans="1:15" ht="60">
      <c r="A178" s="320"/>
      <c r="B178" s="320"/>
      <c r="C178" s="322"/>
      <c r="D178" s="322"/>
      <c r="E178" s="137" t="s">
        <v>586</v>
      </c>
      <c r="F178" s="137" t="s">
        <v>285</v>
      </c>
      <c r="H178" s="322"/>
      <c r="I178" s="322"/>
      <c r="J178" s="137" t="s">
        <v>586</v>
      </c>
      <c r="K178" s="137" t="s">
        <v>285</v>
      </c>
    </row>
    <row r="179" spans="1:15">
      <c r="A179" s="135" t="s">
        <v>181</v>
      </c>
      <c r="B179" s="135" t="s">
        <v>488</v>
      </c>
      <c r="C179" s="171">
        <v>375012</v>
      </c>
      <c r="D179" s="171">
        <v>29520</v>
      </c>
      <c r="E179" s="171">
        <v>-16223</v>
      </c>
      <c r="F179" s="171">
        <v>388309</v>
      </c>
      <c r="H179" s="171">
        <v>258617</v>
      </c>
      <c r="I179" s="171">
        <v>13150</v>
      </c>
      <c r="J179" s="171">
        <v>-16232</v>
      </c>
      <c r="K179" s="171">
        <v>255535</v>
      </c>
    </row>
    <row r="180" spans="1:15">
      <c r="A180" s="146" t="s">
        <v>182</v>
      </c>
      <c r="B180" s="146" t="s">
        <v>27</v>
      </c>
      <c r="C180" s="161">
        <v>16867</v>
      </c>
      <c r="D180" s="161">
        <v>2374</v>
      </c>
      <c r="E180" s="161">
        <v>0</v>
      </c>
      <c r="F180" s="161">
        <v>19241</v>
      </c>
      <c r="H180" s="161">
        <v>16022</v>
      </c>
      <c r="I180" s="161">
        <v>2810</v>
      </c>
      <c r="J180" s="161">
        <v>0</v>
      </c>
      <c r="K180" s="161">
        <v>18832</v>
      </c>
      <c r="N180" s="139"/>
    </row>
    <row r="181" spans="1:15">
      <c r="A181" s="146" t="s">
        <v>527</v>
      </c>
      <c r="B181" s="146" t="s">
        <v>475</v>
      </c>
      <c r="C181" s="161">
        <v>49413</v>
      </c>
      <c r="D181" s="161">
        <v>797</v>
      </c>
      <c r="E181" s="161">
        <v>0</v>
      </c>
      <c r="F181" s="161">
        <v>50210</v>
      </c>
      <c r="H181" s="161">
        <v>44741</v>
      </c>
      <c r="I181" s="161">
        <v>1468</v>
      </c>
      <c r="J181" s="161">
        <v>0</v>
      </c>
      <c r="K181" s="161">
        <v>46209</v>
      </c>
      <c r="N181" s="139"/>
    </row>
    <row r="182" spans="1:15">
      <c r="A182" s="146" t="s">
        <v>528</v>
      </c>
      <c r="B182" s="146" t="s">
        <v>416</v>
      </c>
      <c r="C182" s="161">
        <v>218753</v>
      </c>
      <c r="D182" s="161">
        <v>24066</v>
      </c>
      <c r="E182" s="161">
        <v>-3</v>
      </c>
      <c r="F182" s="161">
        <v>242816</v>
      </c>
      <c r="H182" s="161">
        <v>135210</v>
      </c>
      <c r="I182" s="161">
        <v>7920</v>
      </c>
      <c r="J182" s="161">
        <v>0</v>
      </c>
      <c r="K182" s="161">
        <v>143130</v>
      </c>
      <c r="N182" s="139"/>
    </row>
    <row r="183" spans="1:15">
      <c r="A183" s="146" t="s">
        <v>184</v>
      </c>
      <c r="B183" s="146" t="s">
        <v>29</v>
      </c>
      <c r="C183" s="161">
        <v>56438</v>
      </c>
      <c r="D183" s="161">
        <v>0</v>
      </c>
      <c r="E183" s="161">
        <v>0</v>
      </c>
      <c r="F183" s="161">
        <v>56438</v>
      </c>
      <c r="H183" s="161">
        <v>46417</v>
      </c>
      <c r="I183" s="161">
        <v>0</v>
      </c>
      <c r="J183" s="161">
        <v>0</v>
      </c>
      <c r="K183" s="161">
        <v>46417</v>
      </c>
      <c r="N183" s="139"/>
    </row>
    <row r="184" spans="1:15">
      <c r="A184" s="185" t="s">
        <v>679</v>
      </c>
      <c r="B184" s="185" t="s">
        <v>30</v>
      </c>
      <c r="C184" s="193">
        <v>9553</v>
      </c>
      <c r="D184" s="193">
        <v>0</v>
      </c>
      <c r="E184" s="193">
        <v>0</v>
      </c>
      <c r="F184" s="193">
        <v>9553</v>
      </c>
      <c r="G184" s="190"/>
      <c r="H184" s="193">
        <v>0</v>
      </c>
      <c r="I184" s="193">
        <v>0</v>
      </c>
      <c r="J184" s="193">
        <v>0</v>
      </c>
      <c r="K184" s="193">
        <v>0</v>
      </c>
      <c r="L184" s="330" t="s">
        <v>656</v>
      </c>
      <c r="M184" s="328"/>
      <c r="N184" s="328"/>
      <c r="O184" s="328"/>
    </row>
    <row r="185" spans="1:15">
      <c r="A185" s="185" t="s">
        <v>680</v>
      </c>
      <c r="B185" s="185" t="s">
        <v>674</v>
      </c>
      <c r="C185" s="193">
        <v>3478</v>
      </c>
      <c r="D185" s="193">
        <v>0</v>
      </c>
      <c r="E185" s="193">
        <v>0</v>
      </c>
      <c r="F185" s="193">
        <v>3478</v>
      </c>
      <c r="G185" s="190"/>
      <c r="H185" s="193"/>
      <c r="I185" s="193"/>
      <c r="J185" s="193"/>
      <c r="K185" s="193"/>
      <c r="L185" s="330" t="s">
        <v>656</v>
      </c>
      <c r="M185" s="328"/>
      <c r="N185" s="328"/>
      <c r="O185" s="328"/>
    </row>
    <row r="186" spans="1:15">
      <c r="A186" s="146" t="s">
        <v>186</v>
      </c>
      <c r="B186" s="146" t="s">
        <v>31</v>
      </c>
      <c r="C186" s="161">
        <v>16220</v>
      </c>
      <c r="D186" s="161">
        <v>0</v>
      </c>
      <c r="E186" s="161">
        <v>-16220</v>
      </c>
      <c r="F186" s="161">
        <v>0</v>
      </c>
      <c r="H186" s="161">
        <v>15280</v>
      </c>
      <c r="I186" s="161">
        <v>0</v>
      </c>
      <c r="J186" s="161">
        <v>-15280</v>
      </c>
      <c r="K186" s="161">
        <v>0</v>
      </c>
      <c r="N186" s="139"/>
    </row>
    <row r="187" spans="1:15">
      <c r="A187" s="162" t="s">
        <v>626</v>
      </c>
      <c r="B187" s="162" t="s">
        <v>632</v>
      </c>
      <c r="C187" s="161">
        <v>3683</v>
      </c>
      <c r="D187" s="161">
        <v>0</v>
      </c>
      <c r="E187" s="161">
        <v>0</v>
      </c>
      <c r="F187" s="161">
        <v>3683</v>
      </c>
      <c r="H187" s="161">
        <v>452</v>
      </c>
      <c r="I187" s="161">
        <v>0</v>
      </c>
      <c r="J187" s="161">
        <v>0</v>
      </c>
      <c r="K187" s="161">
        <v>452</v>
      </c>
      <c r="N187" s="139"/>
    </row>
    <row r="188" spans="1:15">
      <c r="A188" s="146" t="s">
        <v>529</v>
      </c>
      <c r="B188" s="146" t="s">
        <v>583</v>
      </c>
      <c r="C188" s="161">
        <v>37</v>
      </c>
      <c r="D188" s="161">
        <v>2283</v>
      </c>
      <c r="E188" s="161">
        <v>0</v>
      </c>
      <c r="F188" s="161">
        <v>2320</v>
      </c>
      <c r="H188" s="161">
        <v>0</v>
      </c>
      <c r="I188" s="161">
        <v>952</v>
      </c>
      <c r="J188" s="161">
        <v>-952</v>
      </c>
      <c r="K188" s="161">
        <v>0</v>
      </c>
      <c r="N188" s="139"/>
    </row>
    <row r="189" spans="1:15">
      <c r="A189" s="146" t="s">
        <v>466</v>
      </c>
      <c r="B189" s="146" t="s">
        <v>465</v>
      </c>
      <c r="C189" s="161">
        <v>570</v>
      </c>
      <c r="D189" s="161">
        <v>0</v>
      </c>
      <c r="E189" s="161">
        <v>0</v>
      </c>
      <c r="F189" s="161">
        <v>570</v>
      </c>
      <c r="H189" s="161">
        <v>495</v>
      </c>
      <c r="I189" s="161">
        <v>0</v>
      </c>
      <c r="J189" s="161">
        <v>0</v>
      </c>
      <c r="K189" s="161">
        <v>495</v>
      </c>
      <c r="N189" s="139"/>
    </row>
    <row r="190" spans="1:15">
      <c r="A190" s="135" t="s">
        <v>530</v>
      </c>
      <c r="B190" s="135" t="s">
        <v>489</v>
      </c>
      <c r="C190" s="171">
        <v>677133</v>
      </c>
      <c r="D190" s="171">
        <v>91017</v>
      </c>
      <c r="E190" s="171">
        <v>-29621</v>
      </c>
      <c r="F190" s="171">
        <v>738529</v>
      </c>
      <c r="H190" s="171">
        <v>660328</v>
      </c>
      <c r="I190" s="171">
        <v>72668</v>
      </c>
      <c r="J190" s="171">
        <v>-7018</v>
      </c>
      <c r="K190" s="171">
        <v>725978</v>
      </c>
    </row>
    <row r="191" spans="1:15">
      <c r="A191" s="146" t="s">
        <v>193</v>
      </c>
      <c r="B191" s="146" t="s">
        <v>584</v>
      </c>
      <c r="C191" s="161">
        <v>258</v>
      </c>
      <c r="D191" s="161">
        <v>0</v>
      </c>
      <c r="E191" s="161">
        <v>0</v>
      </c>
      <c r="F191" s="161">
        <v>258</v>
      </c>
      <c r="H191" s="161">
        <v>323</v>
      </c>
      <c r="I191" s="161">
        <v>0</v>
      </c>
      <c r="J191" s="161">
        <v>0</v>
      </c>
      <c r="K191" s="161">
        <v>323</v>
      </c>
      <c r="N191" s="139"/>
    </row>
    <row r="192" spans="1:15">
      <c r="A192" s="146" t="s">
        <v>194</v>
      </c>
      <c r="B192" s="146" t="s">
        <v>39</v>
      </c>
      <c r="C192" s="161">
        <v>31714</v>
      </c>
      <c r="D192" s="161">
        <v>6607</v>
      </c>
      <c r="E192" s="161">
        <v>-1313</v>
      </c>
      <c r="F192" s="161">
        <v>37008</v>
      </c>
      <c r="H192" s="161">
        <v>37253</v>
      </c>
      <c r="I192" s="161">
        <v>10208</v>
      </c>
      <c r="J192" s="161">
        <v>-1200</v>
      </c>
      <c r="K192" s="161">
        <v>46261</v>
      </c>
    </row>
    <row r="193" spans="1:15">
      <c r="A193" s="146" t="s">
        <v>531</v>
      </c>
      <c r="B193" s="146" t="s">
        <v>40</v>
      </c>
      <c r="C193" s="161">
        <v>1525</v>
      </c>
      <c r="D193" s="161">
        <v>86</v>
      </c>
      <c r="E193" s="161">
        <v>0</v>
      </c>
      <c r="F193" s="161">
        <v>1611</v>
      </c>
      <c r="H193" s="161">
        <v>0</v>
      </c>
      <c r="I193" s="161">
        <v>0</v>
      </c>
      <c r="J193" s="161">
        <v>0</v>
      </c>
      <c r="K193" s="161">
        <v>0</v>
      </c>
    </row>
    <row r="194" spans="1:15">
      <c r="A194" s="146" t="s">
        <v>196</v>
      </c>
      <c r="B194" s="146" t="s">
        <v>41</v>
      </c>
      <c r="C194" s="161">
        <v>45764</v>
      </c>
      <c r="D194" s="161">
        <v>1775</v>
      </c>
      <c r="E194" s="161">
        <v>-28308</v>
      </c>
      <c r="F194" s="161">
        <v>19231</v>
      </c>
      <c r="H194" s="161">
        <v>22278</v>
      </c>
      <c r="I194" s="161">
        <v>1122</v>
      </c>
      <c r="J194" s="161">
        <v>-5818</v>
      </c>
      <c r="K194" s="161">
        <v>17582</v>
      </c>
      <c r="N194" s="139"/>
    </row>
    <row r="195" spans="1:15">
      <c r="A195" s="162" t="s">
        <v>189</v>
      </c>
      <c r="B195" s="162" t="s">
        <v>34</v>
      </c>
      <c r="C195" s="163">
        <v>0</v>
      </c>
      <c r="D195" s="163">
        <v>0</v>
      </c>
      <c r="E195" s="163">
        <v>0</v>
      </c>
      <c r="F195" s="163">
        <v>0</v>
      </c>
      <c r="H195" s="163">
        <v>0</v>
      </c>
      <c r="I195" s="163">
        <v>0</v>
      </c>
      <c r="J195" s="163">
        <v>0</v>
      </c>
      <c r="K195" s="163">
        <v>0</v>
      </c>
    </row>
    <row r="196" spans="1:15">
      <c r="A196" s="146" t="s">
        <v>199</v>
      </c>
      <c r="B196" s="146" t="s">
        <v>44</v>
      </c>
      <c r="C196" s="161">
        <v>1272</v>
      </c>
      <c r="D196" s="161">
        <v>20230</v>
      </c>
      <c r="E196" s="161">
        <v>0</v>
      </c>
      <c r="F196" s="161">
        <v>21502</v>
      </c>
      <c r="H196" s="161">
        <v>934</v>
      </c>
      <c r="I196" s="161">
        <v>13362</v>
      </c>
      <c r="J196" s="161">
        <v>0</v>
      </c>
      <c r="K196" s="161">
        <v>14296</v>
      </c>
    </row>
    <row r="197" spans="1:15">
      <c r="A197" s="146" t="s">
        <v>200</v>
      </c>
      <c r="B197" s="146" t="s">
        <v>482</v>
      </c>
      <c r="C197" s="161">
        <v>41559</v>
      </c>
      <c r="D197" s="161">
        <v>62319</v>
      </c>
      <c r="E197" s="161">
        <v>0</v>
      </c>
      <c r="F197" s="161">
        <v>103878</v>
      </c>
      <c r="H197" s="161">
        <v>19011</v>
      </c>
      <c r="I197" s="161">
        <v>47976</v>
      </c>
      <c r="J197" s="161">
        <v>0</v>
      </c>
      <c r="K197" s="161">
        <v>66987</v>
      </c>
    </row>
    <row r="198" spans="1:15">
      <c r="A198" s="146" t="s">
        <v>486</v>
      </c>
      <c r="B198" s="146" t="s">
        <v>483</v>
      </c>
      <c r="C198" s="163">
        <v>554992</v>
      </c>
      <c r="D198" s="163">
        <v>0</v>
      </c>
      <c r="E198" s="163">
        <v>0</v>
      </c>
      <c r="F198" s="163">
        <v>554992</v>
      </c>
      <c r="H198" s="163">
        <v>580529</v>
      </c>
      <c r="I198" s="163">
        <v>0</v>
      </c>
      <c r="J198" s="163">
        <v>0</v>
      </c>
      <c r="K198" s="163">
        <v>580529</v>
      </c>
    </row>
    <row r="199" spans="1:15">
      <c r="A199" s="185" t="s">
        <v>681</v>
      </c>
      <c r="B199" s="185" t="s">
        <v>675</v>
      </c>
      <c r="C199" s="193">
        <v>49</v>
      </c>
      <c r="D199" s="193">
        <v>0</v>
      </c>
      <c r="E199" s="193">
        <v>0</v>
      </c>
      <c r="F199" s="193">
        <v>49</v>
      </c>
      <c r="G199" s="190"/>
      <c r="H199" s="193">
        <v>0</v>
      </c>
      <c r="I199" s="193">
        <v>0</v>
      </c>
      <c r="J199" s="193">
        <v>0</v>
      </c>
      <c r="K199" s="193">
        <v>0</v>
      </c>
      <c r="L199" s="330" t="s">
        <v>656</v>
      </c>
      <c r="M199" s="328"/>
      <c r="N199" s="328"/>
      <c r="O199" s="328"/>
    </row>
    <row r="200" spans="1:15">
      <c r="A200" s="135" t="s">
        <v>532</v>
      </c>
      <c r="B200" s="135" t="s">
        <v>491</v>
      </c>
      <c r="C200" s="171">
        <v>1052145</v>
      </c>
      <c r="D200" s="171">
        <v>120537</v>
      </c>
      <c r="E200" s="171">
        <v>-45844</v>
      </c>
      <c r="F200" s="171">
        <v>1126838</v>
      </c>
      <c r="H200" s="171">
        <v>918945</v>
      </c>
      <c r="I200" s="171">
        <v>85818</v>
      </c>
      <c r="J200" s="171">
        <v>-23250</v>
      </c>
      <c r="K200" s="171">
        <v>981513</v>
      </c>
    </row>
    <row r="201" spans="1:15">
      <c r="A201" s="158"/>
    </row>
    <row r="202" spans="1:15">
      <c r="A202" s="133"/>
      <c r="B202" s="133"/>
      <c r="C202" s="312" t="s">
        <v>716</v>
      </c>
      <c r="D202" s="313"/>
      <c r="E202" s="313"/>
      <c r="F202" s="314"/>
      <c r="H202" s="312" t="s">
        <v>664</v>
      </c>
      <c r="I202" s="313"/>
      <c r="J202" s="313"/>
      <c r="K202" s="314"/>
    </row>
    <row r="203" spans="1:15" ht="48">
      <c r="A203" s="319" t="s">
        <v>229</v>
      </c>
      <c r="B203" s="319" t="s">
        <v>48</v>
      </c>
      <c r="C203" s="321" t="s">
        <v>413</v>
      </c>
      <c r="D203" s="321" t="s">
        <v>414</v>
      </c>
      <c r="E203" s="137" t="s">
        <v>120</v>
      </c>
      <c r="F203" s="137" t="s">
        <v>121</v>
      </c>
      <c r="H203" s="321" t="s">
        <v>413</v>
      </c>
      <c r="I203" s="321" t="s">
        <v>414</v>
      </c>
      <c r="J203" s="137" t="s">
        <v>120</v>
      </c>
      <c r="K203" s="137" t="s">
        <v>121</v>
      </c>
    </row>
    <row r="204" spans="1:15" ht="60">
      <c r="A204" s="320"/>
      <c r="B204" s="320"/>
      <c r="C204" s="322"/>
      <c r="D204" s="322"/>
      <c r="E204" s="137" t="s">
        <v>586</v>
      </c>
      <c r="F204" s="137" t="s">
        <v>285</v>
      </c>
      <c r="H204" s="322"/>
      <c r="I204" s="322"/>
      <c r="J204" s="137" t="s">
        <v>586</v>
      </c>
      <c r="K204" s="137" t="s">
        <v>285</v>
      </c>
    </row>
    <row r="205" spans="1:15">
      <c r="A205" s="172" t="s">
        <v>533</v>
      </c>
      <c r="B205" s="135" t="s">
        <v>518</v>
      </c>
      <c r="C205" s="171">
        <v>978340</v>
      </c>
      <c r="D205" s="171">
        <v>40747</v>
      </c>
      <c r="E205" s="171">
        <v>-16223</v>
      </c>
      <c r="F205" s="171">
        <v>1002864</v>
      </c>
      <c r="H205" s="171">
        <v>858547</v>
      </c>
      <c r="I205" s="171">
        <v>39632</v>
      </c>
      <c r="J205" s="171">
        <v>-15280</v>
      </c>
      <c r="K205" s="171">
        <v>882899</v>
      </c>
    </row>
    <row r="206" spans="1:15">
      <c r="A206" s="172" t="s">
        <v>690</v>
      </c>
      <c r="B206" s="135" t="s">
        <v>50</v>
      </c>
      <c r="C206" s="171">
        <v>978340</v>
      </c>
      <c r="D206" s="171">
        <v>40747</v>
      </c>
      <c r="E206" s="171">
        <v>-16223</v>
      </c>
      <c r="F206" s="171">
        <v>1002864</v>
      </c>
      <c r="H206" s="171">
        <v>858547</v>
      </c>
      <c r="I206" s="171">
        <v>39632</v>
      </c>
      <c r="J206" s="171">
        <v>-15280</v>
      </c>
      <c r="K206" s="171">
        <v>882899</v>
      </c>
    </row>
    <row r="207" spans="1:15">
      <c r="A207" s="173" t="s">
        <v>206</v>
      </c>
      <c r="B207" s="146" t="s">
        <v>51</v>
      </c>
      <c r="C207" s="161">
        <v>96120</v>
      </c>
      <c r="D207" s="161">
        <v>136</v>
      </c>
      <c r="E207" s="161">
        <v>-136</v>
      </c>
      <c r="F207" s="161">
        <v>96120</v>
      </c>
      <c r="H207" s="161">
        <v>96120</v>
      </c>
      <c r="I207" s="161">
        <v>136</v>
      </c>
      <c r="J207" s="161">
        <v>-136</v>
      </c>
      <c r="K207" s="161">
        <v>96120</v>
      </c>
    </row>
    <row r="208" spans="1:15">
      <c r="A208" s="173" t="s">
        <v>470</v>
      </c>
      <c r="B208" s="146" t="s">
        <v>469</v>
      </c>
      <c r="C208" s="161">
        <v>739798</v>
      </c>
      <c r="D208" s="161">
        <v>5441</v>
      </c>
      <c r="E208" s="161">
        <v>-5515</v>
      </c>
      <c r="F208" s="161">
        <v>739724</v>
      </c>
      <c r="H208" s="161">
        <v>550780</v>
      </c>
      <c r="I208" s="161">
        <v>3227</v>
      </c>
      <c r="J208" s="161">
        <v>-4672</v>
      </c>
      <c r="K208" s="161">
        <v>549335</v>
      </c>
    </row>
    <row r="209" spans="1:11">
      <c r="A209" s="173" t="s">
        <v>209</v>
      </c>
      <c r="B209" s="146" t="s">
        <v>587</v>
      </c>
      <c r="C209" s="161">
        <v>26145</v>
      </c>
      <c r="D209" s="161">
        <v>2531</v>
      </c>
      <c r="E209" s="161">
        <v>-2531</v>
      </c>
      <c r="F209" s="161">
        <v>26145</v>
      </c>
      <c r="H209" s="161">
        <v>15212</v>
      </c>
      <c r="I209" s="161">
        <v>1592</v>
      </c>
      <c r="J209" s="161">
        <v>-1592</v>
      </c>
      <c r="K209" s="161">
        <v>15212</v>
      </c>
    </row>
    <row r="210" spans="1:11">
      <c r="A210" s="173" t="s">
        <v>210</v>
      </c>
      <c r="B210" s="146" t="s">
        <v>55</v>
      </c>
      <c r="C210" s="161">
        <v>63</v>
      </c>
      <c r="D210" s="161">
        <v>-65</v>
      </c>
      <c r="E210" s="161">
        <v>1014</v>
      </c>
      <c r="F210" s="161">
        <v>1012</v>
      </c>
      <c r="H210" s="161">
        <v>-581</v>
      </c>
      <c r="I210" s="161">
        <v>-315</v>
      </c>
      <c r="J210" s="161">
        <v>1014</v>
      </c>
      <c r="K210" s="161">
        <v>118</v>
      </c>
    </row>
    <row r="211" spans="1:11">
      <c r="A211" s="173" t="s">
        <v>211</v>
      </c>
      <c r="B211" s="146" t="s">
        <v>589</v>
      </c>
      <c r="C211" s="161">
        <v>6907</v>
      </c>
      <c r="D211" s="161">
        <v>32674</v>
      </c>
      <c r="E211" s="161">
        <v>-9052</v>
      </c>
      <c r="F211" s="161">
        <v>30529</v>
      </c>
      <c r="H211" s="161">
        <v>12744</v>
      </c>
      <c r="I211" s="161">
        <v>18994</v>
      </c>
      <c r="J211" s="161">
        <v>-9894</v>
      </c>
      <c r="K211" s="161">
        <v>21844</v>
      </c>
    </row>
    <row r="212" spans="1:11">
      <c r="A212" s="173" t="s">
        <v>212</v>
      </c>
      <c r="B212" s="146" t="s">
        <v>57</v>
      </c>
      <c r="C212" s="161">
        <v>109307</v>
      </c>
      <c r="D212" s="161">
        <v>30</v>
      </c>
      <c r="E212" s="161">
        <v>-3</v>
      </c>
      <c r="F212" s="161">
        <v>109334</v>
      </c>
      <c r="H212" s="161">
        <v>184272</v>
      </c>
      <c r="I212" s="161">
        <v>15998</v>
      </c>
      <c r="J212" s="161">
        <v>0</v>
      </c>
      <c r="K212" s="161">
        <v>200270</v>
      </c>
    </row>
    <row r="213" spans="1:11">
      <c r="A213" s="135" t="s">
        <v>535</v>
      </c>
      <c r="B213" s="135" t="s">
        <v>58</v>
      </c>
      <c r="C213" s="171">
        <v>0</v>
      </c>
      <c r="D213" s="171">
        <v>0</v>
      </c>
      <c r="E213" s="171">
        <v>0</v>
      </c>
      <c r="F213" s="171">
        <v>0</v>
      </c>
      <c r="H213" s="171">
        <v>0</v>
      </c>
      <c r="I213" s="171">
        <v>0</v>
      </c>
      <c r="J213" s="171">
        <v>0</v>
      </c>
      <c r="K213" s="171">
        <v>0</v>
      </c>
    </row>
    <row r="214" spans="1:11">
      <c r="A214" s="172" t="s">
        <v>536</v>
      </c>
      <c r="B214" s="135" t="s">
        <v>521</v>
      </c>
      <c r="C214" s="171">
        <v>6648</v>
      </c>
      <c r="D214" s="171">
        <v>43</v>
      </c>
      <c r="E214" s="171">
        <v>0</v>
      </c>
      <c r="F214" s="171">
        <v>6691</v>
      </c>
      <c r="H214" s="171">
        <v>5039</v>
      </c>
      <c r="I214" s="171">
        <v>43</v>
      </c>
      <c r="J214" s="171">
        <v>-952</v>
      </c>
      <c r="K214" s="171">
        <v>4130</v>
      </c>
    </row>
    <row r="215" spans="1:11">
      <c r="A215" s="173" t="s">
        <v>216</v>
      </c>
      <c r="B215" s="146" t="s">
        <v>61</v>
      </c>
      <c r="C215" s="161">
        <v>163</v>
      </c>
      <c r="D215" s="161">
        <v>0</v>
      </c>
      <c r="E215" s="161">
        <v>0</v>
      </c>
      <c r="F215" s="161">
        <v>163</v>
      </c>
      <c r="H215" s="161">
        <v>148</v>
      </c>
      <c r="I215" s="161">
        <v>0</v>
      </c>
      <c r="J215" s="161">
        <v>0</v>
      </c>
      <c r="K215" s="161">
        <v>148</v>
      </c>
    </row>
    <row r="216" spans="1:11">
      <c r="A216" s="173" t="s">
        <v>218</v>
      </c>
      <c r="B216" s="146" t="s">
        <v>63</v>
      </c>
      <c r="C216" s="161">
        <v>0</v>
      </c>
      <c r="D216" s="161">
        <v>0</v>
      </c>
      <c r="E216" s="161">
        <v>0</v>
      </c>
      <c r="F216" s="161">
        <v>0</v>
      </c>
      <c r="H216" s="161">
        <v>2830</v>
      </c>
      <c r="I216" s="161">
        <v>0</v>
      </c>
      <c r="J216" s="161">
        <v>-952</v>
      </c>
      <c r="K216" s="161">
        <v>1878</v>
      </c>
    </row>
    <row r="217" spans="1:11">
      <c r="A217" s="173" t="s">
        <v>219</v>
      </c>
      <c r="B217" s="146" t="s">
        <v>64</v>
      </c>
      <c r="C217" s="161">
        <v>6301</v>
      </c>
      <c r="D217" s="161">
        <v>37</v>
      </c>
      <c r="E217" s="161">
        <v>0</v>
      </c>
      <c r="F217" s="161">
        <v>6338</v>
      </c>
      <c r="H217" s="161">
        <v>1983</v>
      </c>
      <c r="I217" s="161">
        <v>40</v>
      </c>
      <c r="J217" s="161">
        <v>0</v>
      </c>
      <c r="K217" s="161">
        <v>2023</v>
      </c>
    </row>
    <row r="218" spans="1:11">
      <c r="A218" s="173" t="s">
        <v>220</v>
      </c>
      <c r="B218" s="146" t="s">
        <v>65</v>
      </c>
      <c r="C218" s="161">
        <v>184</v>
      </c>
      <c r="D218" s="161">
        <v>6</v>
      </c>
      <c r="E218" s="161">
        <v>0</v>
      </c>
      <c r="F218" s="161">
        <v>190</v>
      </c>
      <c r="H218" s="161">
        <v>78</v>
      </c>
      <c r="I218" s="161">
        <v>3</v>
      </c>
      <c r="J218" s="161">
        <v>0</v>
      </c>
      <c r="K218" s="161">
        <v>81</v>
      </c>
    </row>
    <row r="219" spans="1:11">
      <c r="A219" s="172" t="s">
        <v>537</v>
      </c>
      <c r="B219" s="135" t="s">
        <v>523</v>
      </c>
      <c r="C219" s="171">
        <v>67157</v>
      </c>
      <c r="D219" s="171">
        <v>79747</v>
      </c>
      <c r="E219" s="171">
        <v>-29621</v>
      </c>
      <c r="F219" s="171">
        <v>117283</v>
      </c>
      <c r="H219" s="171">
        <v>55359</v>
      </c>
      <c r="I219" s="171">
        <v>46143</v>
      </c>
      <c r="J219" s="171">
        <v>-7018</v>
      </c>
      <c r="K219" s="171">
        <v>94484</v>
      </c>
    </row>
    <row r="220" spans="1:11">
      <c r="A220" s="173" t="s">
        <v>215</v>
      </c>
      <c r="B220" s="146" t="s">
        <v>60</v>
      </c>
      <c r="C220" s="161">
        <v>0</v>
      </c>
      <c r="D220" s="161">
        <v>0</v>
      </c>
      <c r="E220" s="161">
        <v>0</v>
      </c>
      <c r="F220" s="161">
        <v>0</v>
      </c>
      <c r="H220" s="161">
        <v>0</v>
      </c>
      <c r="I220" s="161">
        <v>0</v>
      </c>
      <c r="J220" s="161">
        <v>0</v>
      </c>
      <c r="K220" s="161">
        <v>0</v>
      </c>
    </row>
    <row r="221" spans="1:11">
      <c r="A221" s="173" t="s">
        <v>216</v>
      </c>
      <c r="B221" s="146" t="s">
        <v>61</v>
      </c>
      <c r="C221" s="161">
        <v>246</v>
      </c>
      <c r="D221" s="161">
        <v>0</v>
      </c>
      <c r="E221" s="161">
        <v>0</v>
      </c>
      <c r="F221" s="161">
        <v>246</v>
      </c>
      <c r="H221" s="161">
        <v>190</v>
      </c>
      <c r="I221" s="161">
        <v>0</v>
      </c>
      <c r="J221" s="161">
        <v>0</v>
      </c>
      <c r="K221" s="161">
        <v>190</v>
      </c>
    </row>
    <row r="222" spans="1:11">
      <c r="A222" s="173" t="s">
        <v>223</v>
      </c>
      <c r="B222" s="146" t="s">
        <v>68</v>
      </c>
      <c r="C222" s="161">
        <v>9995</v>
      </c>
      <c r="D222" s="161">
        <v>41179</v>
      </c>
      <c r="E222" s="161">
        <v>-1260</v>
      </c>
      <c r="F222" s="161">
        <v>49914</v>
      </c>
      <c r="H222" s="161">
        <v>9256</v>
      </c>
      <c r="I222" s="161">
        <v>29469</v>
      </c>
      <c r="J222" s="161">
        <v>-1351</v>
      </c>
      <c r="K222" s="161">
        <v>37374</v>
      </c>
    </row>
    <row r="223" spans="1:11">
      <c r="A223" s="173" t="s">
        <v>538</v>
      </c>
      <c r="B223" s="146" t="s">
        <v>69</v>
      </c>
      <c r="C223" s="161">
        <v>0</v>
      </c>
      <c r="D223" s="161">
        <v>0</v>
      </c>
      <c r="E223" s="161">
        <v>0</v>
      </c>
      <c r="F223" s="161">
        <v>0</v>
      </c>
      <c r="H223" s="161">
        <v>2227</v>
      </c>
      <c r="I223" s="161">
        <v>1230</v>
      </c>
      <c r="J223" s="161">
        <v>0</v>
      </c>
      <c r="K223" s="161">
        <v>3457</v>
      </c>
    </row>
    <row r="224" spans="1:11">
      <c r="A224" s="173" t="s">
        <v>225</v>
      </c>
      <c r="B224" s="146" t="s">
        <v>524</v>
      </c>
      <c r="C224" s="161">
        <v>34960</v>
      </c>
      <c r="D224" s="161">
        <v>33736</v>
      </c>
      <c r="E224" s="161">
        <v>-28308</v>
      </c>
      <c r="F224" s="161">
        <v>40388</v>
      </c>
      <c r="H224" s="161">
        <v>2058</v>
      </c>
      <c r="I224" s="161">
        <v>10379</v>
      </c>
      <c r="J224" s="161">
        <v>-5667</v>
      </c>
      <c r="K224" s="161">
        <v>6770</v>
      </c>
    </row>
    <row r="225" spans="1:11">
      <c r="A225" s="173" t="s">
        <v>219</v>
      </c>
      <c r="B225" s="146" t="s">
        <v>64</v>
      </c>
      <c r="C225" s="161">
        <v>187</v>
      </c>
      <c r="D225" s="161">
        <v>3382</v>
      </c>
      <c r="E225" s="161">
        <v>0</v>
      </c>
      <c r="F225" s="161">
        <v>3569</v>
      </c>
      <c r="H225" s="161">
        <v>587</v>
      </c>
      <c r="I225" s="161">
        <v>2465</v>
      </c>
      <c r="J225" s="161">
        <v>0</v>
      </c>
      <c r="K225" s="161">
        <v>3052</v>
      </c>
    </row>
    <row r="226" spans="1:11">
      <c r="A226" s="173" t="s">
        <v>220</v>
      </c>
      <c r="B226" s="146" t="s">
        <v>65</v>
      </c>
      <c r="C226" s="161">
        <v>2</v>
      </c>
      <c r="D226" s="161">
        <v>0</v>
      </c>
      <c r="E226" s="161">
        <v>0</v>
      </c>
      <c r="F226" s="161">
        <v>2</v>
      </c>
      <c r="H226" s="161">
        <v>1</v>
      </c>
      <c r="I226" s="161">
        <v>0</v>
      </c>
      <c r="J226" s="161">
        <v>0</v>
      </c>
      <c r="K226" s="161">
        <v>1</v>
      </c>
    </row>
    <row r="227" spans="1:11">
      <c r="A227" s="173" t="s">
        <v>539</v>
      </c>
      <c r="B227" s="146" t="s">
        <v>66</v>
      </c>
      <c r="C227" s="161">
        <v>21767</v>
      </c>
      <c r="D227" s="161">
        <v>1450</v>
      </c>
      <c r="E227" s="161">
        <v>-53</v>
      </c>
      <c r="F227" s="161">
        <v>23164</v>
      </c>
      <c r="H227" s="161">
        <v>41040</v>
      </c>
      <c r="I227" s="161">
        <v>2600</v>
      </c>
      <c r="J227" s="161">
        <v>0</v>
      </c>
      <c r="K227" s="161">
        <v>43640</v>
      </c>
    </row>
    <row r="228" spans="1:11">
      <c r="A228" s="172" t="s">
        <v>540</v>
      </c>
      <c r="B228" s="135" t="s">
        <v>525</v>
      </c>
      <c r="C228" s="171">
        <v>1052145</v>
      </c>
      <c r="D228" s="171">
        <v>120537</v>
      </c>
      <c r="E228" s="171">
        <v>-45844</v>
      </c>
      <c r="F228" s="171">
        <v>1126838</v>
      </c>
      <c r="H228" s="171">
        <v>918945</v>
      </c>
      <c r="I228" s="171">
        <v>85818</v>
      </c>
      <c r="J228" s="171">
        <v>-23250</v>
      </c>
      <c r="K228" s="171">
        <v>981513</v>
      </c>
    </row>
    <row r="229" spans="1:11">
      <c r="A229" s="158" t="s">
        <v>541</v>
      </c>
    </row>
    <row r="236" spans="1:11">
      <c r="A236" s="98"/>
      <c r="B236" s="98"/>
    </row>
    <row r="237" spans="1:11">
      <c r="A237" s="98"/>
      <c r="B237" s="98"/>
    </row>
    <row r="238" spans="1:11">
      <c r="A238" s="98"/>
      <c r="B238" s="98"/>
    </row>
    <row r="239" spans="1:11">
      <c r="A239" s="98"/>
      <c r="B239" s="98"/>
    </row>
    <row r="240" spans="1:11">
      <c r="A240" s="98"/>
      <c r="B240" s="98"/>
    </row>
    <row r="241" s="98" customFormat="1"/>
    <row r="242" s="98" customFormat="1"/>
    <row r="243" s="98" customFormat="1"/>
    <row r="244" s="98" customFormat="1"/>
    <row r="245" s="98" customFormat="1"/>
    <row r="246" s="98" customFormat="1"/>
    <row r="247" s="98" customFormat="1"/>
    <row r="248" s="98" customFormat="1"/>
    <row r="249" s="98" customFormat="1"/>
    <row r="250" s="98" customFormat="1"/>
    <row r="251" s="98" customFormat="1"/>
    <row r="252" s="98" customFormat="1"/>
    <row r="253" s="98" customFormat="1"/>
    <row r="254" s="98" customFormat="1"/>
    <row r="255" s="98" customFormat="1"/>
    <row r="256" s="98" customFormat="1"/>
    <row r="257" s="98" customFormat="1"/>
    <row r="258" s="98" customFormat="1"/>
    <row r="259" s="98" customFormat="1"/>
    <row r="260" s="98" customFormat="1"/>
    <row r="261" s="98" customFormat="1"/>
    <row r="262" s="98" customFormat="1"/>
    <row r="263" s="98" customFormat="1"/>
    <row r="268" s="98" customFormat="1"/>
    <row r="269" s="98" customFormat="1"/>
    <row r="270" s="98" customFormat="1"/>
    <row r="271" s="98" customFormat="1"/>
    <row r="272" s="98" customFormat="1"/>
    <row r="273" s="98" customFormat="1"/>
    <row r="337" spans="21:21">
      <c r="U337" s="98">
        <v>1.42</v>
      </c>
    </row>
  </sheetData>
  <mergeCells count="32">
    <mergeCell ref="L184:O184"/>
    <mergeCell ref="L185:O185"/>
    <mergeCell ref="L199:O199"/>
    <mergeCell ref="I203:I204"/>
    <mergeCell ref="E53:H53"/>
    <mergeCell ref="E54:H54"/>
    <mergeCell ref="E68:H68"/>
    <mergeCell ref="E130:H130"/>
    <mergeCell ref="C202:F202"/>
    <mergeCell ref="H202:K202"/>
    <mergeCell ref="I177:I178"/>
    <mergeCell ref="I150:I151"/>
    <mergeCell ref="C176:F176"/>
    <mergeCell ref="H176:K176"/>
    <mergeCell ref="C149:F149"/>
    <mergeCell ref="H149:K149"/>
    <mergeCell ref="A203:A204"/>
    <mergeCell ref="B203:B204"/>
    <mergeCell ref="C203:C204"/>
    <mergeCell ref="D203:D204"/>
    <mergeCell ref="H203:H204"/>
    <mergeCell ref="A177:A178"/>
    <mergeCell ref="B177:B178"/>
    <mergeCell ref="C177:C178"/>
    <mergeCell ref="D177:D178"/>
    <mergeCell ref="H177:H178"/>
    <mergeCell ref="E128:H128"/>
    <mergeCell ref="A150:A151"/>
    <mergeCell ref="B150:B151"/>
    <mergeCell ref="C150:C151"/>
    <mergeCell ref="D150:D151"/>
    <mergeCell ref="H150:H151"/>
  </mergeCells>
  <pageMargins left="0.7" right="0.7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C000"/>
  </sheetPr>
  <dimension ref="A1:W329"/>
  <sheetViews>
    <sheetView workbookViewId="0"/>
  </sheetViews>
  <sheetFormatPr defaultColWidth="8.19921875" defaultRowHeight="13.8"/>
  <cols>
    <col min="1" max="1" width="50.19921875" style="139" customWidth="1"/>
    <col min="2" max="2" width="50" style="139" customWidth="1"/>
    <col min="3" max="6" width="12.19921875" style="98" customWidth="1"/>
    <col min="7" max="7" width="4.69921875" style="98" customWidth="1"/>
    <col min="8" max="11" width="12.19921875" style="98" customWidth="1"/>
    <col min="12" max="12" width="4.69921875" style="98" customWidth="1"/>
    <col min="13" max="16" width="12.19921875" style="98" customWidth="1"/>
    <col min="17" max="17" width="4.69921875" style="98" customWidth="1"/>
    <col min="18" max="21" width="12.19921875" style="98" customWidth="1"/>
    <col min="22" max="16384" width="8.19921875" style="98"/>
  </cols>
  <sheetData>
    <row r="1" spans="1:6">
      <c r="A1" s="138" t="s">
        <v>667</v>
      </c>
    </row>
    <row r="2" spans="1:6">
      <c r="A2" s="138" t="s">
        <v>668</v>
      </c>
    </row>
    <row r="3" spans="1:6">
      <c r="A3" s="138"/>
    </row>
    <row r="4" spans="1:6">
      <c r="A4" s="138"/>
    </row>
    <row r="5" spans="1:6" ht="24">
      <c r="A5" s="133" t="s">
        <v>431</v>
      </c>
      <c r="B5" s="134" t="s">
        <v>432</v>
      </c>
    </row>
    <row r="6" spans="1:6" ht="20.399999999999999">
      <c r="A6" s="140" t="s">
        <v>404</v>
      </c>
      <c r="B6" s="140" t="s">
        <v>405</v>
      </c>
      <c r="C6" s="95" t="s">
        <v>663</v>
      </c>
      <c r="D6" s="95" t="s">
        <v>662</v>
      </c>
      <c r="E6" s="95" t="s">
        <v>661</v>
      </c>
      <c r="F6" s="95" t="s">
        <v>660</v>
      </c>
    </row>
    <row r="7" spans="1:6">
      <c r="A7" s="141" t="s">
        <v>151</v>
      </c>
      <c r="B7" s="141" t="s">
        <v>0</v>
      </c>
      <c r="C7" s="142">
        <v>67167</v>
      </c>
      <c r="D7" s="142">
        <v>235601</v>
      </c>
      <c r="E7" s="142">
        <v>84889</v>
      </c>
      <c r="F7" s="142">
        <v>339571</v>
      </c>
    </row>
    <row r="8" spans="1:6">
      <c r="A8" s="143" t="s">
        <v>152</v>
      </c>
      <c r="B8" s="143" t="s">
        <v>1</v>
      </c>
      <c r="C8" s="144">
        <v>40675</v>
      </c>
      <c r="D8" s="144">
        <v>149447</v>
      </c>
      <c r="E8" s="144">
        <v>59087</v>
      </c>
      <c r="F8" s="144">
        <v>258583</v>
      </c>
    </row>
    <row r="9" spans="1:6">
      <c r="A9" s="143" t="s">
        <v>153</v>
      </c>
      <c r="B9" s="143" t="s">
        <v>2</v>
      </c>
      <c r="C9" s="144">
        <v>37</v>
      </c>
      <c r="D9" s="144">
        <v>62</v>
      </c>
      <c r="E9" s="144">
        <v>30</v>
      </c>
      <c r="F9" s="144">
        <v>98</v>
      </c>
    </row>
    <row r="10" spans="1:6">
      <c r="A10" s="143" t="s">
        <v>154</v>
      </c>
      <c r="B10" s="143" t="s">
        <v>492</v>
      </c>
      <c r="C10" s="144">
        <v>26455</v>
      </c>
      <c r="D10" s="144">
        <v>86092</v>
      </c>
      <c r="E10" s="144">
        <v>25772</v>
      </c>
      <c r="F10" s="144">
        <v>80890</v>
      </c>
    </row>
    <row r="11" spans="1:6">
      <c r="A11" s="141" t="s">
        <v>631</v>
      </c>
      <c r="B11" s="141" t="s">
        <v>630</v>
      </c>
      <c r="C11" s="142">
        <v>19521</v>
      </c>
      <c r="D11" s="142">
        <v>63350</v>
      </c>
      <c r="E11" s="142">
        <v>18833</v>
      </c>
      <c r="F11" s="142">
        <v>56938</v>
      </c>
    </row>
    <row r="12" spans="1:6">
      <c r="A12" s="143" t="s">
        <v>156</v>
      </c>
      <c r="B12" s="143" t="s">
        <v>494</v>
      </c>
      <c r="C12" s="144">
        <v>700</v>
      </c>
      <c r="D12" s="144">
        <v>791</v>
      </c>
      <c r="E12" s="144">
        <v>403</v>
      </c>
      <c r="F12" s="144">
        <v>891</v>
      </c>
    </row>
    <row r="13" spans="1:6">
      <c r="A13" s="143" t="s">
        <v>157</v>
      </c>
      <c r="B13" s="143" t="s">
        <v>495</v>
      </c>
      <c r="C13" s="144">
        <v>18821</v>
      </c>
      <c r="D13" s="144">
        <v>62559</v>
      </c>
      <c r="E13" s="144">
        <v>18430</v>
      </c>
      <c r="F13" s="144">
        <v>56047</v>
      </c>
    </row>
    <row r="14" spans="1:6">
      <c r="A14" s="145" t="s">
        <v>158</v>
      </c>
      <c r="B14" s="145" t="s">
        <v>496</v>
      </c>
      <c r="C14" s="142">
        <v>47646</v>
      </c>
      <c r="D14" s="142">
        <v>172251</v>
      </c>
      <c r="E14" s="142">
        <v>66056</v>
      </c>
      <c r="F14" s="142">
        <v>282633</v>
      </c>
    </row>
    <row r="15" spans="1:6">
      <c r="A15" s="146" t="s">
        <v>159</v>
      </c>
      <c r="B15" s="146" t="s">
        <v>8</v>
      </c>
      <c r="C15" s="144">
        <v>304</v>
      </c>
      <c r="D15" s="144">
        <v>912</v>
      </c>
      <c r="E15" s="144">
        <v>950</v>
      </c>
      <c r="F15" s="144">
        <v>3063</v>
      </c>
    </row>
    <row r="16" spans="1:6">
      <c r="A16" s="146" t="s">
        <v>160</v>
      </c>
      <c r="B16" s="146" t="s">
        <v>9</v>
      </c>
      <c r="C16" s="144">
        <v>20235</v>
      </c>
      <c r="D16" s="144">
        <v>66884</v>
      </c>
      <c r="E16" s="144">
        <v>15535</v>
      </c>
      <c r="F16" s="144">
        <v>73823</v>
      </c>
    </row>
    <row r="17" spans="1:6">
      <c r="A17" s="146" t="s">
        <v>161</v>
      </c>
      <c r="B17" s="146" t="s">
        <v>10</v>
      </c>
      <c r="C17" s="144">
        <v>8729</v>
      </c>
      <c r="D17" s="144">
        <v>25276</v>
      </c>
      <c r="E17" s="144">
        <v>7638</v>
      </c>
      <c r="F17" s="144">
        <v>24177</v>
      </c>
    </row>
    <row r="18" spans="1:6">
      <c r="A18" s="146" t="s">
        <v>162</v>
      </c>
      <c r="B18" s="146" t="s">
        <v>11</v>
      </c>
      <c r="C18" s="144">
        <v>638</v>
      </c>
      <c r="D18" s="144">
        <v>1600</v>
      </c>
      <c r="E18" s="144">
        <v>1064</v>
      </c>
      <c r="F18" s="144">
        <v>2351</v>
      </c>
    </row>
    <row r="19" spans="1:6">
      <c r="A19" s="146" t="s">
        <v>644</v>
      </c>
      <c r="B19" s="146" t="s">
        <v>639</v>
      </c>
      <c r="C19" s="144">
        <v>-54</v>
      </c>
      <c r="D19" s="144">
        <v>179</v>
      </c>
      <c r="E19" s="144">
        <v>401</v>
      </c>
      <c r="F19" s="144">
        <v>881</v>
      </c>
    </row>
    <row r="20" spans="1:6">
      <c r="A20" s="145" t="s">
        <v>163</v>
      </c>
      <c r="B20" s="145" t="s">
        <v>497</v>
      </c>
      <c r="C20" s="142">
        <v>18294</v>
      </c>
      <c r="D20" s="142">
        <v>79582</v>
      </c>
      <c r="E20" s="142">
        <v>43170</v>
      </c>
      <c r="F20" s="142">
        <v>186226</v>
      </c>
    </row>
    <row r="21" spans="1:6">
      <c r="A21" s="146" t="s">
        <v>164</v>
      </c>
      <c r="B21" s="146" t="s">
        <v>13</v>
      </c>
      <c r="C21" s="144">
        <v>1946</v>
      </c>
      <c r="D21" s="144">
        <v>7340</v>
      </c>
      <c r="E21" s="144">
        <v>2187</v>
      </c>
      <c r="F21" s="144">
        <v>7648</v>
      </c>
    </row>
    <row r="22" spans="1:6">
      <c r="A22" s="146" t="s">
        <v>165</v>
      </c>
      <c r="B22" s="146" t="s">
        <v>14</v>
      </c>
      <c r="C22" s="144">
        <v>92</v>
      </c>
      <c r="D22" s="144">
        <v>179</v>
      </c>
      <c r="E22" s="144">
        <v>898</v>
      </c>
      <c r="F22" s="144">
        <v>3171</v>
      </c>
    </row>
    <row r="23" spans="1:6">
      <c r="A23" s="145" t="s">
        <v>503</v>
      </c>
      <c r="B23" s="145" t="s">
        <v>498</v>
      </c>
      <c r="C23" s="142">
        <v>20148</v>
      </c>
      <c r="D23" s="142">
        <v>86743</v>
      </c>
      <c r="E23" s="142">
        <v>44459</v>
      </c>
      <c r="F23" s="142">
        <v>190703</v>
      </c>
    </row>
    <row r="24" spans="1:6">
      <c r="A24" s="146" t="s">
        <v>168</v>
      </c>
      <c r="B24" s="146" t="s">
        <v>17</v>
      </c>
      <c r="C24" s="144">
        <v>4661</v>
      </c>
      <c r="D24" s="144">
        <v>18826</v>
      </c>
      <c r="E24" s="144">
        <v>8728</v>
      </c>
      <c r="F24" s="144">
        <v>36323</v>
      </c>
    </row>
    <row r="25" spans="1:6">
      <c r="A25" s="145"/>
      <c r="B25" s="145"/>
      <c r="C25" s="142"/>
      <c r="D25" s="142"/>
      <c r="E25" s="142"/>
      <c r="F25" s="142"/>
    </row>
    <row r="26" spans="1:6">
      <c r="A26" s="145" t="s">
        <v>232</v>
      </c>
      <c r="B26" s="145" t="s">
        <v>500</v>
      </c>
      <c r="C26" s="142">
        <v>15487</v>
      </c>
      <c r="D26" s="142">
        <v>67917</v>
      </c>
      <c r="E26" s="142">
        <v>35731</v>
      </c>
      <c r="F26" s="142">
        <v>154380</v>
      </c>
    </row>
    <row r="27" spans="1:6">
      <c r="A27" s="146"/>
      <c r="B27" s="146"/>
      <c r="C27" s="144"/>
      <c r="D27" s="144"/>
      <c r="E27" s="144"/>
      <c r="F27" s="144"/>
    </row>
    <row r="28" spans="1:6">
      <c r="A28" s="145" t="s">
        <v>505</v>
      </c>
      <c r="B28" s="145" t="s">
        <v>502</v>
      </c>
      <c r="C28" s="142">
        <v>15487</v>
      </c>
      <c r="D28" s="142">
        <v>67917</v>
      </c>
      <c r="E28" s="142">
        <v>35731</v>
      </c>
      <c r="F28" s="142">
        <v>154380</v>
      </c>
    </row>
    <row r="29" spans="1:6">
      <c r="B29" s="147"/>
      <c r="C29" s="148"/>
      <c r="D29" s="148"/>
      <c r="E29" s="148"/>
      <c r="F29" s="148"/>
    </row>
    <row r="30" spans="1:6">
      <c r="B30" s="149"/>
      <c r="C30" s="150"/>
      <c r="D30" s="150"/>
      <c r="E30" s="150"/>
      <c r="F30" s="150"/>
    </row>
    <row r="31" spans="1:6">
      <c r="A31" s="151" t="s">
        <v>175</v>
      </c>
      <c r="B31" s="151" t="s">
        <v>506</v>
      </c>
      <c r="C31" s="152"/>
      <c r="D31" s="152"/>
      <c r="E31" s="152"/>
      <c r="F31" s="152"/>
    </row>
    <row r="32" spans="1:6">
      <c r="A32" s="153" t="s">
        <v>176</v>
      </c>
      <c r="B32" s="153" t="s">
        <v>23</v>
      </c>
      <c r="C32" s="179">
        <v>0.1611206961652227</v>
      </c>
      <c r="D32" s="179">
        <v>0.70658082276718626</v>
      </c>
      <c r="E32" s="179">
        <v>0.37</v>
      </c>
      <c r="F32" s="179">
        <v>1.61</v>
      </c>
    </row>
    <row r="33" spans="1:6">
      <c r="A33" s="154" t="s">
        <v>177</v>
      </c>
      <c r="B33" s="154" t="s">
        <v>24</v>
      </c>
      <c r="C33" s="179">
        <v>0.15354587841070891</v>
      </c>
      <c r="D33" s="179">
        <v>0.66537041352230675</v>
      </c>
      <c r="E33" s="179">
        <v>0.36</v>
      </c>
      <c r="F33" s="179">
        <v>1.55</v>
      </c>
    </row>
    <row r="34" spans="1:6">
      <c r="A34" s="138"/>
    </row>
    <row r="36" spans="1:6">
      <c r="A36" s="151" t="s">
        <v>232</v>
      </c>
      <c r="B36" s="151" t="s">
        <v>500</v>
      </c>
      <c r="C36" s="142">
        <v>15487</v>
      </c>
      <c r="D36" s="142">
        <v>67917</v>
      </c>
      <c r="E36" s="142">
        <v>35731</v>
      </c>
      <c r="F36" s="142">
        <v>154380</v>
      </c>
    </row>
    <row r="37" spans="1:6">
      <c r="A37" s="155" t="s">
        <v>510</v>
      </c>
      <c r="B37" s="155" t="s">
        <v>513</v>
      </c>
      <c r="C37" s="156">
        <v>-12</v>
      </c>
      <c r="D37" s="156">
        <v>74</v>
      </c>
      <c r="E37" s="156">
        <v>-279</v>
      </c>
      <c r="F37" s="156">
        <v>-3549</v>
      </c>
    </row>
    <row r="38" spans="1:6">
      <c r="A38" s="157" t="s">
        <v>315</v>
      </c>
      <c r="B38" s="157" t="s">
        <v>640</v>
      </c>
      <c r="C38" s="144">
        <v>-12</v>
      </c>
      <c r="D38" s="144">
        <v>74</v>
      </c>
      <c r="E38" s="144">
        <v>-279</v>
      </c>
      <c r="F38" s="144">
        <v>-3549</v>
      </c>
    </row>
    <row r="39" spans="1:6">
      <c r="A39" s="79" t="s">
        <v>316</v>
      </c>
      <c r="B39" s="157" t="s">
        <v>308</v>
      </c>
      <c r="C39" s="184">
        <v>0</v>
      </c>
      <c r="D39" s="184">
        <v>0</v>
      </c>
      <c r="E39" s="184">
        <v>0</v>
      </c>
      <c r="F39" s="184">
        <v>0</v>
      </c>
    </row>
    <row r="40" spans="1:6">
      <c r="A40" s="157" t="s">
        <v>511</v>
      </c>
      <c r="B40" s="157" t="s">
        <v>515</v>
      </c>
      <c r="C40" s="144">
        <v>0</v>
      </c>
      <c r="D40" s="144">
        <v>0</v>
      </c>
      <c r="E40" s="144">
        <v>0</v>
      </c>
      <c r="F40" s="144">
        <v>0</v>
      </c>
    </row>
    <row r="41" spans="1:6">
      <c r="A41" s="151" t="s">
        <v>312</v>
      </c>
      <c r="B41" s="151" t="s">
        <v>516</v>
      </c>
      <c r="C41" s="142">
        <v>15475</v>
      </c>
      <c r="D41" s="142">
        <v>67991</v>
      </c>
      <c r="E41" s="142">
        <v>35452</v>
      </c>
      <c r="F41" s="142">
        <v>150831</v>
      </c>
    </row>
    <row r="42" spans="1:6">
      <c r="A42" s="157" t="s">
        <v>313</v>
      </c>
      <c r="B42" s="157" t="s">
        <v>480</v>
      </c>
      <c r="C42" s="144">
        <v>0</v>
      </c>
      <c r="D42" s="144">
        <v>0</v>
      </c>
      <c r="E42" s="144"/>
      <c r="F42" s="144"/>
    </row>
    <row r="43" spans="1:6" ht="24">
      <c r="A43" s="151" t="s">
        <v>512</v>
      </c>
      <c r="B43" s="151" t="s">
        <v>517</v>
      </c>
      <c r="C43" s="142">
        <v>15475</v>
      </c>
      <c r="D43" s="142">
        <v>67991</v>
      </c>
      <c r="E43" s="142">
        <v>35452</v>
      </c>
      <c r="F43" s="142">
        <v>150831</v>
      </c>
    </row>
    <row r="44" spans="1:6">
      <c r="A44" s="158" t="s">
        <v>541</v>
      </c>
    </row>
    <row r="46" spans="1:6" ht="24">
      <c r="A46" s="133" t="s">
        <v>433</v>
      </c>
      <c r="B46" s="133" t="s">
        <v>434</v>
      </c>
    </row>
    <row r="47" spans="1:6">
      <c r="A47" s="140" t="s">
        <v>203</v>
      </c>
      <c r="B47" s="140" t="s">
        <v>73</v>
      </c>
      <c r="C47" s="182" t="s">
        <v>666</v>
      </c>
      <c r="D47" s="182" t="s">
        <v>665</v>
      </c>
      <c r="E47" s="182" t="s">
        <v>664</v>
      </c>
    </row>
    <row r="48" spans="1:6">
      <c r="A48" s="159" t="s">
        <v>526</v>
      </c>
      <c r="B48" s="159" t="s">
        <v>488</v>
      </c>
      <c r="C48" s="160">
        <v>358309</v>
      </c>
      <c r="D48" s="160">
        <v>326072</v>
      </c>
      <c r="E48" s="160">
        <v>255535</v>
      </c>
    </row>
    <row r="49" spans="1:5">
      <c r="A49" s="146" t="s">
        <v>182</v>
      </c>
      <c r="B49" s="146" t="s">
        <v>27</v>
      </c>
      <c r="C49" s="161">
        <v>19984</v>
      </c>
      <c r="D49" s="161">
        <v>19149</v>
      </c>
      <c r="E49" s="161">
        <v>18832</v>
      </c>
    </row>
    <row r="50" spans="1:5">
      <c r="A50" s="146" t="s">
        <v>527</v>
      </c>
      <c r="B50" s="146" t="s">
        <v>475</v>
      </c>
      <c r="C50" s="161">
        <v>50312</v>
      </c>
      <c r="D50" s="161">
        <v>50807</v>
      </c>
      <c r="E50" s="161">
        <v>46209</v>
      </c>
    </row>
    <row r="51" spans="1:5">
      <c r="A51" s="162" t="s">
        <v>528</v>
      </c>
      <c r="B51" s="162" t="s">
        <v>416</v>
      </c>
      <c r="C51" s="163">
        <v>227987</v>
      </c>
      <c r="D51" s="163">
        <v>198191</v>
      </c>
      <c r="E51" s="163">
        <v>143130</v>
      </c>
    </row>
    <row r="52" spans="1:5">
      <c r="A52" s="146" t="s">
        <v>184</v>
      </c>
      <c r="B52" s="146" t="s">
        <v>29</v>
      </c>
      <c r="C52" s="161">
        <v>56438</v>
      </c>
      <c r="D52" s="161">
        <v>56438</v>
      </c>
      <c r="E52" s="161">
        <v>46417</v>
      </c>
    </row>
    <row r="53" spans="1:5">
      <c r="A53" s="146" t="s">
        <v>626</v>
      </c>
      <c r="B53" s="146" t="s">
        <v>632</v>
      </c>
      <c r="C53" s="161">
        <v>3082</v>
      </c>
      <c r="D53" s="161">
        <v>981</v>
      </c>
      <c r="E53" s="161">
        <v>452</v>
      </c>
    </row>
    <row r="54" spans="1:5">
      <c r="A54" s="146" t="s">
        <v>189</v>
      </c>
      <c r="B54" s="146" t="s">
        <v>34</v>
      </c>
      <c r="C54" s="161">
        <v>0</v>
      </c>
      <c r="D54" s="161">
        <v>0</v>
      </c>
      <c r="E54" s="161">
        <v>0</v>
      </c>
    </row>
    <row r="55" spans="1:5">
      <c r="A55" s="146" t="s">
        <v>529</v>
      </c>
      <c r="B55" s="146" t="s">
        <v>35</v>
      </c>
      <c r="C55" s="161">
        <v>0</v>
      </c>
      <c r="D55" s="161">
        <v>0</v>
      </c>
      <c r="E55" s="161">
        <v>0</v>
      </c>
    </row>
    <row r="56" spans="1:5">
      <c r="A56" s="146" t="s">
        <v>466</v>
      </c>
      <c r="B56" s="146" t="s">
        <v>465</v>
      </c>
      <c r="C56" s="161">
        <v>506</v>
      </c>
      <c r="D56" s="161">
        <v>506</v>
      </c>
      <c r="E56" s="161">
        <v>495</v>
      </c>
    </row>
    <row r="57" spans="1:5">
      <c r="A57" s="159" t="s">
        <v>530</v>
      </c>
      <c r="B57" s="159" t="s">
        <v>489</v>
      </c>
      <c r="C57" s="160">
        <v>667659</v>
      </c>
      <c r="D57" s="160">
        <v>687315</v>
      </c>
      <c r="E57" s="160">
        <v>725978</v>
      </c>
    </row>
    <row r="58" spans="1:5">
      <c r="A58" s="146" t="s">
        <v>193</v>
      </c>
      <c r="B58" s="146" t="s">
        <v>38</v>
      </c>
      <c r="C58" s="161">
        <v>349</v>
      </c>
      <c r="D58" s="161">
        <v>252</v>
      </c>
      <c r="E58" s="161">
        <v>323</v>
      </c>
    </row>
    <row r="59" spans="1:5">
      <c r="A59" s="146" t="s">
        <v>194</v>
      </c>
      <c r="B59" s="146" t="s">
        <v>39</v>
      </c>
      <c r="C59" s="161">
        <v>26432</v>
      </c>
      <c r="D59" s="161">
        <v>37552</v>
      </c>
      <c r="E59" s="161">
        <v>46261</v>
      </c>
    </row>
    <row r="60" spans="1:5">
      <c r="A60" s="146" t="s">
        <v>531</v>
      </c>
      <c r="B60" s="146" t="s">
        <v>40</v>
      </c>
      <c r="C60" s="161">
        <v>4931</v>
      </c>
      <c r="D60" s="161">
        <v>9364</v>
      </c>
      <c r="E60" s="161">
        <v>0</v>
      </c>
    </row>
    <row r="61" spans="1:5">
      <c r="A61" s="146" t="s">
        <v>196</v>
      </c>
      <c r="B61" s="146" t="s">
        <v>490</v>
      </c>
      <c r="C61" s="161">
        <v>21762</v>
      </c>
      <c r="D61" s="161">
        <v>17852</v>
      </c>
      <c r="E61" s="161">
        <v>17582</v>
      </c>
    </row>
    <row r="62" spans="1:5">
      <c r="A62" s="146" t="s">
        <v>189</v>
      </c>
      <c r="B62" s="146" t="s">
        <v>34</v>
      </c>
      <c r="C62" s="161">
        <v>0</v>
      </c>
      <c r="D62" s="161">
        <v>0</v>
      </c>
      <c r="E62" s="161">
        <v>0</v>
      </c>
    </row>
    <row r="63" spans="1:5">
      <c r="A63" s="146" t="s">
        <v>199</v>
      </c>
      <c r="B63" s="146" t="s">
        <v>44</v>
      </c>
      <c r="C63" s="161">
        <v>12607</v>
      </c>
      <c r="D63" s="161">
        <v>14398</v>
      </c>
      <c r="E63" s="161">
        <v>14296</v>
      </c>
    </row>
    <row r="64" spans="1:5">
      <c r="A64" s="164" t="s">
        <v>200</v>
      </c>
      <c r="B64" s="164" t="s">
        <v>482</v>
      </c>
      <c r="C64" s="165">
        <v>48182</v>
      </c>
      <c r="D64" s="165">
        <v>132497</v>
      </c>
      <c r="E64" s="165">
        <v>66987</v>
      </c>
    </row>
    <row r="65" spans="1:5">
      <c r="A65" s="146" t="s">
        <v>486</v>
      </c>
      <c r="B65" s="146" t="s">
        <v>483</v>
      </c>
      <c r="C65" s="161">
        <v>553396</v>
      </c>
      <c r="D65" s="161">
        <v>475400</v>
      </c>
      <c r="E65" s="161">
        <v>580529</v>
      </c>
    </row>
    <row r="66" spans="1:5">
      <c r="A66" s="159" t="s">
        <v>532</v>
      </c>
      <c r="B66" s="159" t="s">
        <v>491</v>
      </c>
      <c r="C66" s="160">
        <v>1025968</v>
      </c>
      <c r="D66" s="160">
        <v>1013387</v>
      </c>
      <c r="E66" s="160">
        <v>981513</v>
      </c>
    </row>
    <row r="67" spans="1:5">
      <c r="C67" s="166"/>
      <c r="D67" s="166"/>
    </row>
    <row r="68" spans="1:5">
      <c r="A68" s="140" t="s">
        <v>229</v>
      </c>
      <c r="B68" s="140" t="s">
        <v>48</v>
      </c>
      <c r="C68" s="182" t="s">
        <v>666</v>
      </c>
      <c r="D68" s="182" t="s">
        <v>665</v>
      </c>
      <c r="E68" s="182" t="s">
        <v>664</v>
      </c>
    </row>
    <row r="69" spans="1:5">
      <c r="A69" s="159" t="s">
        <v>533</v>
      </c>
      <c r="B69" s="159" t="s">
        <v>518</v>
      </c>
      <c r="C69" s="160">
        <v>958832</v>
      </c>
      <c r="D69" s="160">
        <v>940531</v>
      </c>
      <c r="E69" s="160">
        <v>882899</v>
      </c>
    </row>
    <row r="70" spans="1:5">
      <c r="A70" s="159" t="s">
        <v>534</v>
      </c>
      <c r="B70" s="159" t="s">
        <v>50</v>
      </c>
      <c r="C70" s="160">
        <v>958832</v>
      </c>
      <c r="D70" s="160">
        <v>940531</v>
      </c>
      <c r="E70" s="160">
        <v>882899</v>
      </c>
    </row>
    <row r="71" spans="1:5">
      <c r="A71" s="146" t="s">
        <v>206</v>
      </c>
      <c r="B71" s="146" t="s">
        <v>51</v>
      </c>
      <c r="C71" s="161">
        <v>96120</v>
      </c>
      <c r="D71" s="161">
        <v>96120</v>
      </c>
      <c r="E71" s="161">
        <v>96120</v>
      </c>
    </row>
    <row r="72" spans="1:5">
      <c r="A72" s="146" t="s">
        <v>470</v>
      </c>
      <c r="B72" s="146" t="s">
        <v>519</v>
      </c>
      <c r="C72" s="161">
        <v>751337</v>
      </c>
      <c r="D72" s="161">
        <v>751337</v>
      </c>
      <c r="E72" s="161">
        <v>549335</v>
      </c>
    </row>
    <row r="73" spans="1:5">
      <c r="A73" s="146" t="s">
        <v>209</v>
      </c>
      <c r="B73" s="146" t="s">
        <v>54</v>
      </c>
      <c r="C73" s="161">
        <v>23556</v>
      </c>
      <c r="D73" s="161">
        <v>20730</v>
      </c>
      <c r="E73" s="161">
        <v>15212</v>
      </c>
    </row>
    <row r="74" spans="1:5">
      <c r="A74" s="146" t="s">
        <v>210</v>
      </c>
      <c r="B74" s="146" t="s">
        <v>520</v>
      </c>
      <c r="C74" s="161">
        <v>443</v>
      </c>
      <c r="D74" s="161">
        <v>455</v>
      </c>
      <c r="E74" s="161">
        <v>118</v>
      </c>
    </row>
    <row r="75" spans="1:5">
      <c r="A75" s="146" t="s">
        <v>211</v>
      </c>
      <c r="B75" s="146" t="s">
        <v>56</v>
      </c>
      <c r="C75" s="161">
        <v>19459</v>
      </c>
      <c r="D75" s="161">
        <v>19459</v>
      </c>
      <c r="E75" s="161">
        <v>21844</v>
      </c>
    </row>
    <row r="76" spans="1:5">
      <c r="A76" s="146" t="s">
        <v>212</v>
      </c>
      <c r="B76" s="146" t="s">
        <v>57</v>
      </c>
      <c r="C76" s="161">
        <v>67917</v>
      </c>
      <c r="D76" s="161">
        <v>52430</v>
      </c>
      <c r="E76" s="161">
        <v>200270</v>
      </c>
    </row>
    <row r="77" spans="1:5">
      <c r="A77" s="141" t="s">
        <v>535</v>
      </c>
      <c r="B77" s="141" t="s">
        <v>58</v>
      </c>
      <c r="C77" s="167">
        <v>0</v>
      </c>
      <c r="D77" s="167">
        <v>0</v>
      </c>
      <c r="E77" s="167">
        <v>0</v>
      </c>
    </row>
    <row r="78" spans="1:5">
      <c r="A78" s="159" t="s">
        <v>536</v>
      </c>
      <c r="B78" s="159" t="s">
        <v>521</v>
      </c>
      <c r="C78" s="160">
        <v>10832</v>
      </c>
      <c r="D78" s="160">
        <v>13208</v>
      </c>
      <c r="E78" s="160">
        <v>4130</v>
      </c>
    </row>
    <row r="79" spans="1:5">
      <c r="A79" s="146" t="s">
        <v>216</v>
      </c>
      <c r="B79" s="146" t="s">
        <v>61</v>
      </c>
      <c r="C79" s="161">
        <v>187</v>
      </c>
      <c r="D79" s="161">
        <v>74</v>
      </c>
      <c r="E79" s="161">
        <v>148</v>
      </c>
    </row>
    <row r="80" spans="1:5">
      <c r="A80" s="146" t="s">
        <v>218</v>
      </c>
      <c r="B80" s="146" t="s">
        <v>63</v>
      </c>
      <c r="C80" s="161">
        <v>6091</v>
      </c>
      <c r="D80" s="161">
        <v>8833</v>
      </c>
      <c r="E80" s="161">
        <v>1878</v>
      </c>
    </row>
    <row r="81" spans="1:6">
      <c r="A81" s="146" t="s">
        <v>219</v>
      </c>
      <c r="B81" s="146" t="s">
        <v>64</v>
      </c>
      <c r="C81" s="161">
        <v>4473</v>
      </c>
      <c r="D81" s="161">
        <v>4220</v>
      </c>
      <c r="E81" s="161">
        <v>2023</v>
      </c>
    </row>
    <row r="82" spans="1:6">
      <c r="A82" s="146" t="s">
        <v>220</v>
      </c>
      <c r="B82" s="146" t="s">
        <v>522</v>
      </c>
      <c r="C82" s="161">
        <v>81</v>
      </c>
      <c r="D82" s="161">
        <v>81</v>
      </c>
      <c r="E82" s="161">
        <v>81</v>
      </c>
    </row>
    <row r="83" spans="1:6">
      <c r="A83" s="159" t="s">
        <v>537</v>
      </c>
      <c r="B83" s="159" t="s">
        <v>523</v>
      </c>
      <c r="C83" s="160">
        <v>56304</v>
      </c>
      <c r="D83" s="160">
        <v>59648</v>
      </c>
      <c r="E83" s="160">
        <v>94484</v>
      </c>
    </row>
    <row r="84" spans="1:6">
      <c r="A84" s="146" t="s">
        <v>215</v>
      </c>
      <c r="B84" s="146" t="s">
        <v>60</v>
      </c>
      <c r="C84" s="161">
        <v>0</v>
      </c>
      <c r="D84" s="161">
        <v>0</v>
      </c>
      <c r="E84" s="161">
        <v>0</v>
      </c>
    </row>
    <row r="85" spans="1:6">
      <c r="A85" s="146" t="s">
        <v>216</v>
      </c>
      <c r="B85" s="146" t="s">
        <v>61</v>
      </c>
      <c r="C85" s="161">
        <v>274</v>
      </c>
      <c r="D85" s="161">
        <v>244</v>
      </c>
      <c r="E85" s="161">
        <v>190</v>
      </c>
    </row>
    <row r="86" spans="1:6">
      <c r="A86" s="146" t="s">
        <v>223</v>
      </c>
      <c r="B86" s="146" t="s">
        <v>68</v>
      </c>
      <c r="C86" s="161">
        <v>32497</v>
      </c>
      <c r="D86" s="161">
        <v>38846</v>
      </c>
      <c r="E86" s="161">
        <v>37374</v>
      </c>
    </row>
    <row r="87" spans="1:6">
      <c r="A87" s="146" t="s">
        <v>538</v>
      </c>
      <c r="B87" s="146" t="s">
        <v>69</v>
      </c>
      <c r="C87" s="161">
        <v>0</v>
      </c>
      <c r="D87" s="161">
        <v>272</v>
      </c>
      <c r="E87" s="161">
        <v>3457</v>
      </c>
    </row>
    <row r="88" spans="1:6">
      <c r="A88" s="146" t="s">
        <v>225</v>
      </c>
      <c r="B88" s="146" t="s">
        <v>524</v>
      </c>
      <c r="C88" s="161">
        <v>4615</v>
      </c>
      <c r="D88" s="161">
        <v>5587</v>
      </c>
      <c r="E88" s="161">
        <v>6770</v>
      </c>
    </row>
    <row r="89" spans="1:6">
      <c r="A89" s="146" t="s">
        <v>219</v>
      </c>
      <c r="B89" s="146" t="s">
        <v>64</v>
      </c>
      <c r="C89" s="161">
        <v>4858</v>
      </c>
      <c r="D89" s="161">
        <v>3915</v>
      </c>
      <c r="E89" s="161">
        <v>3052</v>
      </c>
    </row>
    <row r="90" spans="1:6">
      <c r="A90" s="146" t="s">
        <v>220</v>
      </c>
      <c r="B90" s="146" t="s">
        <v>522</v>
      </c>
      <c r="C90" s="161">
        <v>1</v>
      </c>
      <c r="D90" s="161">
        <v>1</v>
      </c>
      <c r="E90" s="161">
        <v>1</v>
      </c>
    </row>
    <row r="91" spans="1:6">
      <c r="A91" s="146" t="s">
        <v>539</v>
      </c>
      <c r="B91" s="146" t="s">
        <v>66</v>
      </c>
      <c r="C91" s="161">
        <v>14059</v>
      </c>
      <c r="D91" s="161">
        <v>10783</v>
      </c>
      <c r="E91" s="161">
        <v>43640</v>
      </c>
    </row>
    <row r="92" spans="1:6">
      <c r="A92" s="159" t="s">
        <v>540</v>
      </c>
      <c r="B92" s="159" t="s">
        <v>525</v>
      </c>
      <c r="C92" s="160">
        <v>1025968</v>
      </c>
      <c r="D92" s="160">
        <v>1013387</v>
      </c>
      <c r="E92" s="160">
        <v>981513</v>
      </c>
    </row>
    <row r="93" spans="1:6">
      <c r="A93" s="158"/>
    </row>
    <row r="95" spans="1:6" ht="24">
      <c r="A95" s="133" t="s">
        <v>435</v>
      </c>
      <c r="B95" s="133" t="s">
        <v>436</v>
      </c>
    </row>
    <row r="96" spans="1:6" ht="20.399999999999999">
      <c r="A96" s="140" t="s">
        <v>280</v>
      </c>
      <c r="B96" s="140" t="s">
        <v>119</v>
      </c>
      <c r="C96" s="95" t="s">
        <v>663</v>
      </c>
      <c r="D96" s="95" t="s">
        <v>662</v>
      </c>
      <c r="E96" s="95" t="s">
        <v>661</v>
      </c>
      <c r="F96" s="95" t="s">
        <v>660</v>
      </c>
    </row>
    <row r="97" spans="1:6">
      <c r="A97" s="135" t="s">
        <v>542</v>
      </c>
      <c r="B97" s="135" t="s">
        <v>74</v>
      </c>
      <c r="C97" s="5"/>
      <c r="D97" s="5"/>
      <c r="E97" s="5"/>
      <c r="F97" s="5"/>
    </row>
    <row r="98" spans="1:6">
      <c r="A98" s="136" t="s">
        <v>543</v>
      </c>
      <c r="B98" s="136" t="s">
        <v>500</v>
      </c>
      <c r="C98" s="5">
        <v>15487</v>
      </c>
      <c r="D98" s="5">
        <v>67917</v>
      </c>
      <c r="E98" s="5">
        <v>35731</v>
      </c>
      <c r="F98" s="5">
        <v>154380</v>
      </c>
    </row>
    <row r="99" spans="1:6">
      <c r="A99" s="136" t="s">
        <v>233</v>
      </c>
      <c r="B99" s="136" t="s">
        <v>75</v>
      </c>
      <c r="C99" s="5">
        <v>12388</v>
      </c>
      <c r="D99" s="5">
        <v>-6504</v>
      </c>
      <c r="E99" s="5">
        <v>40802</v>
      </c>
      <c r="F99" s="5">
        <v>52084</v>
      </c>
    </row>
    <row r="100" spans="1:6">
      <c r="A100" s="169" t="s">
        <v>544</v>
      </c>
      <c r="B100" s="169" t="s">
        <v>563</v>
      </c>
      <c r="C100" s="168">
        <v>1040</v>
      </c>
      <c r="D100" s="168">
        <v>3303</v>
      </c>
      <c r="E100" s="168">
        <v>1268</v>
      </c>
      <c r="F100" s="168">
        <v>3619</v>
      </c>
    </row>
    <row r="101" spans="1:6">
      <c r="A101" s="169" t="s">
        <v>545</v>
      </c>
      <c r="B101" s="169" t="s">
        <v>424</v>
      </c>
      <c r="C101" s="168">
        <v>74</v>
      </c>
      <c r="D101" s="168">
        <v>161</v>
      </c>
      <c r="E101" s="168">
        <v>0</v>
      </c>
      <c r="F101" s="168">
        <v>0</v>
      </c>
    </row>
    <row r="102" spans="1:6">
      <c r="A102" s="170" t="s">
        <v>235</v>
      </c>
      <c r="B102" s="170" t="s">
        <v>633</v>
      </c>
      <c r="C102" s="168">
        <v>-1549</v>
      </c>
      <c r="D102" s="168">
        <v>-7319</v>
      </c>
      <c r="E102" s="168">
        <v>-2180</v>
      </c>
      <c r="F102" s="168">
        <v>-7222</v>
      </c>
    </row>
    <row r="103" spans="1:6">
      <c r="A103" s="169" t="s">
        <v>547</v>
      </c>
      <c r="B103" s="169" t="s">
        <v>564</v>
      </c>
      <c r="C103" s="168">
        <v>23</v>
      </c>
      <c r="D103" s="168">
        <v>322</v>
      </c>
      <c r="E103" s="168">
        <v>-2</v>
      </c>
      <c r="F103" s="168">
        <v>908</v>
      </c>
    </row>
    <row r="104" spans="1:6">
      <c r="A104" s="169" t="s">
        <v>237</v>
      </c>
      <c r="B104" s="169" t="s">
        <v>80</v>
      </c>
      <c r="C104" s="168">
        <v>3276</v>
      </c>
      <c r="D104" s="168">
        <v>-29581</v>
      </c>
      <c r="E104" s="168">
        <v>5747</v>
      </c>
      <c r="F104" s="168">
        <v>13718</v>
      </c>
    </row>
    <row r="105" spans="1:6">
      <c r="A105" s="169" t="s">
        <v>238</v>
      </c>
      <c r="B105" s="169" t="s">
        <v>81</v>
      </c>
      <c r="C105" s="168">
        <v>-97</v>
      </c>
      <c r="D105" s="168">
        <v>-26</v>
      </c>
      <c r="E105" s="168">
        <v>54</v>
      </c>
      <c r="F105" s="168">
        <v>-100</v>
      </c>
    </row>
    <row r="106" spans="1:6">
      <c r="A106" s="169" t="s">
        <v>239</v>
      </c>
      <c r="B106" s="169" t="s">
        <v>82</v>
      </c>
      <c r="C106" s="168">
        <v>11210</v>
      </c>
      <c r="D106" s="168">
        <v>20409</v>
      </c>
      <c r="E106" s="168">
        <v>44355</v>
      </c>
      <c r="F106" s="168">
        <v>43529</v>
      </c>
    </row>
    <row r="107" spans="1:6">
      <c r="A107" s="169" t="s">
        <v>240</v>
      </c>
      <c r="B107" s="169" t="s">
        <v>565</v>
      </c>
      <c r="C107" s="168">
        <v>-7304</v>
      </c>
      <c r="D107" s="168">
        <v>-7019</v>
      </c>
      <c r="E107" s="168">
        <v>-14135</v>
      </c>
      <c r="F107" s="168">
        <v>-10337</v>
      </c>
    </row>
    <row r="108" spans="1:6">
      <c r="A108" s="169" t="s">
        <v>241</v>
      </c>
      <c r="B108" s="169" t="s">
        <v>566</v>
      </c>
      <c r="C108" s="168">
        <v>2987</v>
      </c>
      <c r="D108" s="168">
        <v>5968</v>
      </c>
      <c r="E108" s="168">
        <v>3294</v>
      </c>
      <c r="F108" s="168">
        <v>3407</v>
      </c>
    </row>
    <row r="109" spans="1:6">
      <c r="A109" s="169" t="s">
        <v>242</v>
      </c>
      <c r="B109" s="169" t="s">
        <v>84</v>
      </c>
      <c r="C109" s="168">
        <v>2728</v>
      </c>
      <c r="D109" s="168">
        <v>7278</v>
      </c>
      <c r="E109" s="168">
        <v>2401</v>
      </c>
      <c r="F109" s="168">
        <v>4562</v>
      </c>
    </row>
    <row r="110" spans="1:6">
      <c r="A110" s="136" t="s">
        <v>548</v>
      </c>
      <c r="B110" s="136" t="s">
        <v>85</v>
      </c>
      <c r="C110" s="5">
        <v>27875</v>
      </c>
      <c r="D110" s="5">
        <v>61413</v>
      </c>
      <c r="E110" s="5">
        <v>76533</v>
      </c>
      <c r="F110" s="5">
        <v>206464</v>
      </c>
    </row>
    <row r="111" spans="1:6">
      <c r="A111" s="169" t="s">
        <v>244</v>
      </c>
      <c r="B111" s="169" t="s">
        <v>567</v>
      </c>
      <c r="C111" s="168">
        <v>4661</v>
      </c>
      <c r="D111" s="168">
        <v>18826</v>
      </c>
      <c r="E111" s="168">
        <v>8728</v>
      </c>
      <c r="F111" s="168">
        <v>36323</v>
      </c>
    </row>
    <row r="112" spans="1:6">
      <c r="A112" s="169" t="s">
        <v>246</v>
      </c>
      <c r="B112" s="169" t="s">
        <v>86</v>
      </c>
      <c r="C112" s="168">
        <v>-3240</v>
      </c>
      <c r="D112" s="168">
        <v>-23078</v>
      </c>
      <c r="E112" s="168">
        <v>-11162</v>
      </c>
      <c r="F112" s="168">
        <v>-44826</v>
      </c>
    </row>
    <row r="113" spans="1:10">
      <c r="A113" s="135" t="s">
        <v>549</v>
      </c>
      <c r="B113" s="135" t="s">
        <v>569</v>
      </c>
      <c r="C113" s="5">
        <v>29296</v>
      </c>
      <c r="D113" s="5">
        <v>57161</v>
      </c>
      <c r="E113" s="5">
        <v>74099</v>
      </c>
      <c r="F113" s="5">
        <v>197961</v>
      </c>
    </row>
    <row r="114" spans="1:10">
      <c r="A114" s="135" t="s">
        <v>248</v>
      </c>
      <c r="B114" s="135" t="s">
        <v>88</v>
      </c>
      <c r="C114" s="5"/>
      <c r="D114" s="5"/>
      <c r="E114" s="5"/>
      <c r="F114" s="5"/>
    </row>
    <row r="115" spans="1:10">
      <c r="A115" s="136" t="s">
        <v>249</v>
      </c>
      <c r="B115" s="136" t="s">
        <v>89</v>
      </c>
      <c r="C115" s="5">
        <v>477141</v>
      </c>
      <c r="D115" s="5">
        <v>787391</v>
      </c>
      <c r="E115" s="5">
        <v>228784</v>
      </c>
      <c r="F115" s="5">
        <v>695720</v>
      </c>
    </row>
    <row r="116" spans="1:10">
      <c r="A116" s="169" t="s">
        <v>550</v>
      </c>
      <c r="B116" s="169" t="s">
        <v>487</v>
      </c>
      <c r="C116" s="168">
        <v>188</v>
      </c>
      <c r="D116" s="168">
        <v>228</v>
      </c>
      <c r="E116" s="168">
        <v>4</v>
      </c>
      <c r="F116" s="168">
        <v>63</v>
      </c>
    </row>
    <row r="117" spans="1:10">
      <c r="A117" s="169" t="s">
        <v>657</v>
      </c>
      <c r="B117" s="169" t="s">
        <v>654</v>
      </c>
      <c r="C117" s="168">
        <v>0</v>
      </c>
      <c r="D117" s="168">
        <v>26</v>
      </c>
      <c r="E117" s="168">
        <v>0</v>
      </c>
      <c r="F117" s="168">
        <v>0</v>
      </c>
    </row>
    <row r="118" spans="1:10">
      <c r="A118" s="169" t="s">
        <v>551</v>
      </c>
      <c r="B118" s="169" t="s">
        <v>92</v>
      </c>
      <c r="C118" s="168">
        <v>0</v>
      </c>
      <c r="D118" s="168">
        <v>0</v>
      </c>
      <c r="E118" s="168">
        <v>0</v>
      </c>
      <c r="F118" s="168">
        <v>0</v>
      </c>
    </row>
    <row r="119" spans="1:10">
      <c r="A119" s="170" t="s">
        <v>616</v>
      </c>
      <c r="B119" s="170" t="s">
        <v>615</v>
      </c>
      <c r="C119" s="168">
        <v>475400</v>
      </c>
      <c r="D119" s="168">
        <v>779809</v>
      </c>
      <c r="E119" s="168">
        <v>226600</v>
      </c>
      <c r="F119" s="168">
        <v>688435</v>
      </c>
    </row>
    <row r="120" spans="1:10">
      <c r="A120" s="169" t="s">
        <v>552</v>
      </c>
      <c r="B120" s="169" t="s">
        <v>570</v>
      </c>
      <c r="C120" s="168">
        <v>1553</v>
      </c>
      <c r="D120" s="168">
        <v>7328</v>
      </c>
      <c r="E120" s="168">
        <v>2180</v>
      </c>
      <c r="F120" s="168">
        <v>7222</v>
      </c>
    </row>
    <row r="121" spans="1:10">
      <c r="A121" s="136" t="s">
        <v>255</v>
      </c>
      <c r="B121" s="136" t="s">
        <v>94</v>
      </c>
      <c r="C121" s="5">
        <v>590344</v>
      </c>
      <c r="D121" s="5">
        <v>862708</v>
      </c>
      <c r="E121" s="5">
        <v>337563</v>
      </c>
      <c r="F121" s="5">
        <v>959295</v>
      </c>
    </row>
    <row r="122" spans="1:10">
      <c r="A122" s="169" t="s">
        <v>553</v>
      </c>
      <c r="B122" s="169" t="s">
        <v>571</v>
      </c>
      <c r="C122" s="168">
        <v>6777</v>
      </c>
      <c r="D122" s="168">
        <v>17487</v>
      </c>
      <c r="E122" s="168">
        <v>2235</v>
      </c>
      <c r="F122" s="168">
        <v>11008</v>
      </c>
    </row>
    <row r="123" spans="1:10">
      <c r="A123" s="169" t="s">
        <v>528</v>
      </c>
      <c r="B123" s="169" t="s">
        <v>416</v>
      </c>
      <c r="C123" s="168">
        <v>28171</v>
      </c>
      <c r="D123" s="168">
        <v>79995</v>
      </c>
      <c r="E123" s="168">
        <v>18246</v>
      </c>
      <c r="F123" s="168">
        <v>51658</v>
      </c>
    </row>
    <row r="124" spans="1:10">
      <c r="A124" s="169" t="s">
        <v>658</v>
      </c>
      <c r="B124" s="169" t="s">
        <v>655</v>
      </c>
      <c r="C124" s="168">
        <v>0</v>
      </c>
      <c r="D124" s="168">
        <v>10550</v>
      </c>
      <c r="E124" s="168">
        <v>0</v>
      </c>
      <c r="F124" s="168">
        <v>0</v>
      </c>
    </row>
    <row r="125" spans="1:10">
      <c r="A125" s="191" t="s">
        <v>669</v>
      </c>
      <c r="B125" s="191" t="s">
        <v>628</v>
      </c>
      <c r="C125" s="192">
        <v>2000</v>
      </c>
      <c r="D125" s="192">
        <v>2000</v>
      </c>
      <c r="E125" s="192">
        <v>452</v>
      </c>
      <c r="F125" s="192">
        <v>452</v>
      </c>
      <c r="G125" s="330" t="s">
        <v>656</v>
      </c>
      <c r="H125" s="328"/>
      <c r="I125" s="328"/>
      <c r="J125" s="328"/>
    </row>
    <row r="126" spans="1:10">
      <c r="A126" s="169" t="s">
        <v>554</v>
      </c>
      <c r="B126" s="169" t="s">
        <v>572</v>
      </c>
      <c r="C126" s="168">
        <v>553396</v>
      </c>
      <c r="D126" s="168">
        <v>752676</v>
      </c>
      <c r="E126" s="168">
        <v>316630</v>
      </c>
      <c r="F126" s="168">
        <v>896177</v>
      </c>
    </row>
    <row r="127" spans="1:10">
      <c r="A127" s="135" t="s">
        <v>555</v>
      </c>
      <c r="B127" s="135" t="s">
        <v>573</v>
      </c>
      <c r="C127" s="5">
        <v>-113203</v>
      </c>
      <c r="D127" s="5">
        <v>-75317</v>
      </c>
      <c r="E127" s="5">
        <v>-108779</v>
      </c>
      <c r="F127" s="5">
        <v>-263575</v>
      </c>
    </row>
    <row r="128" spans="1:10">
      <c r="A128" s="135" t="s">
        <v>261</v>
      </c>
      <c r="B128" s="135" t="s">
        <v>580</v>
      </c>
      <c r="C128" s="5"/>
      <c r="D128" s="5"/>
      <c r="E128" s="5"/>
      <c r="F128" s="5"/>
    </row>
    <row r="129" spans="1:23">
      <c r="A129" s="136" t="s">
        <v>249</v>
      </c>
      <c r="B129" s="136" t="s">
        <v>89</v>
      </c>
      <c r="C129" s="5">
        <v>0</v>
      </c>
      <c r="D129" s="5">
        <v>0</v>
      </c>
      <c r="E129" s="5">
        <v>0</v>
      </c>
      <c r="F129" s="5">
        <v>0</v>
      </c>
    </row>
    <row r="130" spans="1:23">
      <c r="A130" s="170" t="s">
        <v>556</v>
      </c>
      <c r="B130" s="170" t="s">
        <v>574</v>
      </c>
      <c r="C130" s="168">
        <v>0</v>
      </c>
      <c r="D130" s="168">
        <v>0</v>
      </c>
      <c r="E130" s="168">
        <v>0</v>
      </c>
      <c r="F130" s="168">
        <v>0</v>
      </c>
    </row>
    <row r="131" spans="1:23">
      <c r="A131" s="169" t="s">
        <v>215</v>
      </c>
      <c r="B131" s="169" t="s">
        <v>60</v>
      </c>
      <c r="C131" s="168">
        <v>0</v>
      </c>
      <c r="D131" s="168">
        <v>0</v>
      </c>
      <c r="E131" s="168">
        <v>0</v>
      </c>
      <c r="F131" s="168">
        <v>0</v>
      </c>
    </row>
    <row r="132" spans="1:23">
      <c r="A132" s="136" t="s">
        <v>255</v>
      </c>
      <c r="B132" s="136" t="s">
        <v>94</v>
      </c>
      <c r="C132" s="5">
        <v>408</v>
      </c>
      <c r="D132" s="5">
        <v>649</v>
      </c>
      <c r="E132" s="5">
        <v>43</v>
      </c>
      <c r="F132" s="5">
        <v>101309</v>
      </c>
    </row>
    <row r="133" spans="1:23">
      <c r="A133" s="169" t="s">
        <v>629</v>
      </c>
      <c r="B133" s="169" t="s">
        <v>628</v>
      </c>
      <c r="C133" s="168"/>
      <c r="D133" s="168"/>
      <c r="E133" s="168"/>
      <c r="F133" s="168"/>
      <c r="W133" s="139"/>
    </row>
    <row r="134" spans="1:23">
      <c r="A134" s="169" t="s">
        <v>266</v>
      </c>
      <c r="B134" s="169" t="s">
        <v>105</v>
      </c>
      <c r="C134" s="168"/>
      <c r="D134" s="168"/>
      <c r="E134" s="168"/>
      <c r="F134" s="168">
        <v>100926</v>
      </c>
      <c r="Q134" s="139"/>
      <c r="W134" s="139"/>
    </row>
    <row r="135" spans="1:23">
      <c r="A135" s="169" t="s">
        <v>557</v>
      </c>
      <c r="B135" s="169" t="s">
        <v>110</v>
      </c>
      <c r="C135" s="168">
        <v>404</v>
      </c>
      <c r="D135" s="168">
        <v>640</v>
      </c>
      <c r="E135" s="168">
        <v>43</v>
      </c>
      <c r="F135" s="168">
        <v>383</v>
      </c>
      <c r="Q135" s="139"/>
      <c r="W135" s="139"/>
    </row>
    <row r="136" spans="1:23">
      <c r="A136" s="169" t="s">
        <v>659</v>
      </c>
      <c r="B136" s="169" t="s">
        <v>111</v>
      </c>
      <c r="C136" s="168">
        <v>4</v>
      </c>
      <c r="D136" s="168">
        <v>9</v>
      </c>
      <c r="E136" s="168">
        <v>0</v>
      </c>
      <c r="F136" s="168">
        <v>0</v>
      </c>
      <c r="Q136" s="139"/>
      <c r="W136" s="139"/>
    </row>
    <row r="137" spans="1:23">
      <c r="A137" s="135" t="s">
        <v>558</v>
      </c>
      <c r="B137" s="135" t="s">
        <v>575</v>
      </c>
      <c r="C137" s="5">
        <v>-408</v>
      </c>
      <c r="D137" s="5">
        <v>-649</v>
      </c>
      <c r="E137" s="5">
        <v>-43</v>
      </c>
      <c r="F137" s="5">
        <v>-101309</v>
      </c>
      <c r="Q137" s="139"/>
    </row>
    <row r="138" spans="1:23">
      <c r="A138" s="135" t="s">
        <v>559</v>
      </c>
      <c r="B138" s="135" t="s">
        <v>576</v>
      </c>
      <c r="C138" s="5">
        <v>-84315</v>
      </c>
      <c r="D138" s="5">
        <v>-18805</v>
      </c>
      <c r="E138" s="5">
        <v>-34723</v>
      </c>
      <c r="F138" s="5">
        <v>-166923</v>
      </c>
      <c r="Q138" s="139"/>
    </row>
    <row r="139" spans="1:23">
      <c r="A139" s="135" t="s">
        <v>560</v>
      </c>
      <c r="B139" s="135" t="s">
        <v>577</v>
      </c>
      <c r="C139" s="5">
        <v>-84315</v>
      </c>
      <c r="D139" s="5">
        <v>-18805</v>
      </c>
      <c r="E139" s="5">
        <v>-34723</v>
      </c>
      <c r="F139" s="5">
        <v>-166923</v>
      </c>
      <c r="Q139" s="139"/>
    </row>
    <row r="140" spans="1:23">
      <c r="A140" s="135" t="s">
        <v>561</v>
      </c>
      <c r="B140" s="135" t="s">
        <v>578</v>
      </c>
      <c r="C140" s="5">
        <v>132497</v>
      </c>
      <c r="D140" s="5">
        <v>66987</v>
      </c>
      <c r="E140" s="5">
        <v>85169</v>
      </c>
      <c r="F140" s="5">
        <v>217369</v>
      </c>
      <c r="Q140" s="139"/>
    </row>
    <row r="141" spans="1:23">
      <c r="A141" s="135" t="s">
        <v>562</v>
      </c>
      <c r="B141" s="135" t="s">
        <v>579</v>
      </c>
      <c r="C141" s="5">
        <v>48182</v>
      </c>
      <c r="D141" s="5">
        <v>48182</v>
      </c>
      <c r="E141" s="5">
        <v>50446</v>
      </c>
      <c r="F141" s="5">
        <v>50446</v>
      </c>
      <c r="Q141" s="139"/>
    </row>
    <row r="142" spans="1:23">
      <c r="A142" s="158"/>
      <c r="B142" s="149"/>
      <c r="C142" s="150"/>
      <c r="D142" s="150"/>
      <c r="Q142" s="139"/>
    </row>
    <row r="143" spans="1:23">
      <c r="A143" s="158"/>
      <c r="B143" s="149"/>
      <c r="C143" s="150"/>
      <c r="D143" s="150"/>
      <c r="Q143" s="139"/>
    </row>
    <row r="144" spans="1:23" ht="24">
      <c r="A144" s="133" t="s">
        <v>605</v>
      </c>
      <c r="B144" s="134" t="s">
        <v>604</v>
      </c>
      <c r="C144" s="312" t="s">
        <v>663</v>
      </c>
      <c r="D144" s="313"/>
      <c r="E144" s="313"/>
      <c r="F144" s="314"/>
      <c r="H144" s="312" t="s">
        <v>662</v>
      </c>
      <c r="I144" s="313"/>
      <c r="J144" s="313"/>
      <c r="K144" s="314"/>
      <c r="M144" s="312" t="s">
        <v>661</v>
      </c>
      <c r="N144" s="313"/>
      <c r="O144" s="313"/>
      <c r="P144" s="314"/>
      <c r="R144" s="312" t="s">
        <v>660</v>
      </c>
      <c r="S144" s="313"/>
      <c r="T144" s="313"/>
      <c r="U144" s="314"/>
    </row>
    <row r="145" spans="1:23" ht="48">
      <c r="A145" s="315" t="s">
        <v>403</v>
      </c>
      <c r="B145" s="329" t="s">
        <v>118</v>
      </c>
      <c r="C145" s="321" t="s">
        <v>413</v>
      </c>
      <c r="D145" s="321" t="s">
        <v>414</v>
      </c>
      <c r="E145" s="137" t="s">
        <v>120</v>
      </c>
      <c r="F145" s="137" t="s">
        <v>121</v>
      </c>
      <c r="H145" s="321" t="s">
        <v>413</v>
      </c>
      <c r="I145" s="321" t="s">
        <v>414</v>
      </c>
      <c r="J145" s="137" t="s">
        <v>120</v>
      </c>
      <c r="K145" s="137" t="s">
        <v>121</v>
      </c>
      <c r="M145" s="321" t="s">
        <v>413</v>
      </c>
      <c r="N145" s="321" t="s">
        <v>414</v>
      </c>
      <c r="O145" s="137" t="s">
        <v>120</v>
      </c>
      <c r="P145" s="137" t="s">
        <v>121</v>
      </c>
      <c r="R145" s="321" t="s">
        <v>413</v>
      </c>
      <c r="S145" s="321" t="s">
        <v>414</v>
      </c>
      <c r="T145" s="137" t="s">
        <v>120</v>
      </c>
      <c r="U145" s="137" t="s">
        <v>121</v>
      </c>
    </row>
    <row r="146" spans="1:23" ht="60">
      <c r="A146" s="315"/>
      <c r="B146" s="329"/>
      <c r="C146" s="322"/>
      <c r="D146" s="322"/>
      <c r="E146" s="137" t="s">
        <v>586</v>
      </c>
      <c r="F146" s="137" t="s">
        <v>285</v>
      </c>
      <c r="H146" s="322"/>
      <c r="I146" s="322"/>
      <c r="J146" s="137" t="s">
        <v>586</v>
      </c>
      <c r="K146" s="137" t="s">
        <v>285</v>
      </c>
      <c r="M146" s="322"/>
      <c r="N146" s="322"/>
      <c r="O146" s="137" t="s">
        <v>586</v>
      </c>
      <c r="P146" s="137" t="s">
        <v>285</v>
      </c>
      <c r="R146" s="322"/>
      <c r="S146" s="322"/>
      <c r="T146" s="137" t="s">
        <v>586</v>
      </c>
      <c r="U146" s="137" t="s">
        <v>285</v>
      </c>
    </row>
    <row r="147" spans="1:23">
      <c r="A147" s="172" t="s">
        <v>151</v>
      </c>
      <c r="B147" s="135" t="s">
        <v>0</v>
      </c>
      <c r="C147" s="174">
        <v>40914</v>
      </c>
      <c r="D147" s="174">
        <v>28109</v>
      </c>
      <c r="E147" s="174">
        <v>-1856</v>
      </c>
      <c r="F147" s="174">
        <v>67167</v>
      </c>
      <c r="H147" s="174">
        <v>149425</v>
      </c>
      <c r="I147" s="174">
        <v>92685</v>
      </c>
      <c r="J147" s="174">
        <v>-6509</v>
      </c>
      <c r="K147" s="174">
        <v>235601</v>
      </c>
      <c r="L147" s="139"/>
      <c r="M147" s="174">
        <v>58000</v>
      </c>
      <c r="N147" s="174">
        <v>33415</v>
      </c>
      <c r="O147" s="174">
        <v>-6526</v>
      </c>
      <c r="P147" s="174">
        <v>84889</v>
      </c>
      <c r="R147" s="174">
        <v>242837</v>
      </c>
      <c r="S147" s="174">
        <v>129146</v>
      </c>
      <c r="T147" s="174">
        <v>-32412</v>
      </c>
      <c r="U147" s="174">
        <v>339571</v>
      </c>
      <c r="V147" s="139"/>
    </row>
    <row r="148" spans="1:23">
      <c r="A148" s="175" t="s">
        <v>152</v>
      </c>
      <c r="B148" s="143" t="s">
        <v>1</v>
      </c>
      <c r="C148" s="161">
        <v>39529</v>
      </c>
      <c r="D148" s="161">
        <v>715</v>
      </c>
      <c r="E148" s="161">
        <v>431</v>
      </c>
      <c r="F148" s="161">
        <v>40675</v>
      </c>
      <c r="H148" s="144">
        <v>144210</v>
      </c>
      <c r="I148" s="144">
        <v>3622</v>
      </c>
      <c r="J148" s="144">
        <v>1615</v>
      </c>
      <c r="K148" s="161">
        <v>149447</v>
      </c>
      <c r="L148" s="139"/>
      <c r="M148" s="144">
        <v>55004</v>
      </c>
      <c r="N148" s="144">
        <v>1767</v>
      </c>
      <c r="O148" s="144">
        <v>2316</v>
      </c>
      <c r="P148" s="161">
        <v>59087</v>
      </c>
      <c r="R148" s="144">
        <v>234674</v>
      </c>
      <c r="S148" s="144">
        <v>11486</v>
      </c>
      <c r="T148" s="144">
        <v>12423</v>
      </c>
      <c r="U148" s="161">
        <v>258583</v>
      </c>
      <c r="V148" s="139"/>
    </row>
    <row r="149" spans="1:23">
      <c r="A149" s="175" t="s">
        <v>153</v>
      </c>
      <c r="B149" s="143" t="s">
        <v>593</v>
      </c>
      <c r="C149" s="161">
        <v>1017</v>
      </c>
      <c r="D149" s="161">
        <v>6</v>
      </c>
      <c r="E149" s="161">
        <v>-986</v>
      </c>
      <c r="F149" s="161">
        <v>37</v>
      </c>
      <c r="H149" s="144">
        <v>3257</v>
      </c>
      <c r="I149" s="144">
        <v>10</v>
      </c>
      <c r="J149" s="144">
        <v>-3205</v>
      </c>
      <c r="K149" s="161">
        <v>62</v>
      </c>
      <c r="L149" s="139"/>
      <c r="M149" s="144">
        <v>1032</v>
      </c>
      <c r="N149" s="144">
        <v>0</v>
      </c>
      <c r="O149" s="144">
        <v>-1002</v>
      </c>
      <c r="P149" s="161">
        <v>30</v>
      </c>
      <c r="R149" s="144">
        <v>3289</v>
      </c>
      <c r="S149" s="144">
        <v>0</v>
      </c>
      <c r="T149" s="144">
        <v>-3191</v>
      </c>
      <c r="U149" s="161">
        <v>98</v>
      </c>
      <c r="V149" s="139"/>
    </row>
    <row r="150" spans="1:23">
      <c r="A150" s="175" t="s">
        <v>154</v>
      </c>
      <c r="B150" s="143" t="s">
        <v>594</v>
      </c>
      <c r="C150" s="161">
        <v>368</v>
      </c>
      <c r="D150" s="161">
        <v>27388</v>
      </c>
      <c r="E150" s="161">
        <v>-1301</v>
      </c>
      <c r="F150" s="161">
        <v>26455</v>
      </c>
      <c r="H150" s="144">
        <v>1958</v>
      </c>
      <c r="I150" s="144">
        <v>89053</v>
      </c>
      <c r="J150" s="144">
        <v>-4919</v>
      </c>
      <c r="K150" s="161">
        <v>86092</v>
      </c>
      <c r="L150" s="139"/>
      <c r="M150" s="144">
        <v>1964</v>
      </c>
      <c r="N150" s="144">
        <v>31648</v>
      </c>
      <c r="O150" s="144">
        <v>-7840</v>
      </c>
      <c r="P150" s="161">
        <v>25772</v>
      </c>
      <c r="R150" s="144">
        <v>4874</v>
      </c>
      <c r="S150" s="144">
        <v>117660</v>
      </c>
      <c r="T150" s="144">
        <v>-41644</v>
      </c>
      <c r="U150" s="161">
        <v>80890</v>
      </c>
      <c r="V150" s="139"/>
    </row>
    <row r="151" spans="1:23">
      <c r="A151" s="172" t="s">
        <v>631</v>
      </c>
      <c r="B151" s="135" t="s">
        <v>630</v>
      </c>
      <c r="C151" s="174">
        <v>1385</v>
      </c>
      <c r="D151" s="174">
        <v>19348</v>
      </c>
      <c r="E151" s="174">
        <v>-1212</v>
      </c>
      <c r="F151" s="174">
        <v>19521</v>
      </c>
      <c r="H151" s="174">
        <v>3655</v>
      </c>
      <c r="I151" s="174">
        <v>64050</v>
      </c>
      <c r="J151" s="174">
        <v>-4355</v>
      </c>
      <c r="K151" s="174">
        <v>63350</v>
      </c>
      <c r="L151" s="139"/>
      <c r="M151" s="174">
        <v>2621</v>
      </c>
      <c r="N151" s="174">
        <v>22120</v>
      </c>
      <c r="O151" s="174">
        <v>-5908</v>
      </c>
      <c r="P151" s="174">
        <v>18833</v>
      </c>
      <c r="R151" s="174">
        <v>9695</v>
      </c>
      <c r="S151" s="174">
        <v>80707</v>
      </c>
      <c r="T151" s="174">
        <v>-33464</v>
      </c>
      <c r="U151" s="174">
        <v>56938</v>
      </c>
      <c r="V151" s="139"/>
    </row>
    <row r="152" spans="1:23">
      <c r="A152" s="175" t="s">
        <v>156</v>
      </c>
      <c r="B152" s="143" t="s">
        <v>595</v>
      </c>
      <c r="C152" s="161">
        <v>1042</v>
      </c>
      <c r="D152" s="161">
        <v>0</v>
      </c>
      <c r="E152" s="161">
        <v>-342</v>
      </c>
      <c r="F152" s="161">
        <v>700</v>
      </c>
      <c r="H152" s="144">
        <v>1842</v>
      </c>
      <c r="I152" s="144">
        <v>0</v>
      </c>
      <c r="J152" s="144">
        <v>-1051</v>
      </c>
      <c r="K152" s="161">
        <v>791</v>
      </c>
      <c r="L152" s="139"/>
      <c r="M152" s="144">
        <v>787</v>
      </c>
      <c r="N152" s="144">
        <v>0</v>
      </c>
      <c r="O152" s="144">
        <v>-384</v>
      </c>
      <c r="P152" s="161">
        <v>403</v>
      </c>
      <c r="R152" s="144">
        <v>5134</v>
      </c>
      <c r="S152" s="144">
        <v>0</v>
      </c>
      <c r="T152" s="144">
        <v>-4243</v>
      </c>
      <c r="U152" s="161">
        <v>891</v>
      </c>
      <c r="V152" s="139"/>
    </row>
    <row r="153" spans="1:23">
      <c r="A153" s="175" t="s">
        <v>157</v>
      </c>
      <c r="B153" s="143" t="s">
        <v>6</v>
      </c>
      <c r="C153" s="161">
        <v>343</v>
      </c>
      <c r="D153" s="161">
        <v>19348</v>
      </c>
      <c r="E153" s="161">
        <v>-870</v>
      </c>
      <c r="F153" s="161">
        <v>18821</v>
      </c>
      <c r="H153" s="144">
        <v>1813</v>
      </c>
      <c r="I153" s="144">
        <v>64050</v>
      </c>
      <c r="J153" s="144">
        <v>-3304</v>
      </c>
      <c r="K153" s="161">
        <v>62559</v>
      </c>
      <c r="L153" s="139"/>
      <c r="M153" s="144">
        <v>1834</v>
      </c>
      <c r="N153" s="144">
        <v>22120</v>
      </c>
      <c r="O153" s="144">
        <v>-5524</v>
      </c>
      <c r="P153" s="161">
        <v>18430</v>
      </c>
      <c r="R153" s="144">
        <v>4561</v>
      </c>
      <c r="S153" s="144">
        <v>80707</v>
      </c>
      <c r="T153" s="144">
        <v>-29221</v>
      </c>
      <c r="U153" s="161">
        <v>56047</v>
      </c>
      <c r="V153" s="139"/>
    </row>
    <row r="154" spans="1:23">
      <c r="A154" s="176" t="s">
        <v>158</v>
      </c>
      <c r="B154" s="177" t="s">
        <v>596</v>
      </c>
      <c r="C154" s="174">
        <v>39529</v>
      </c>
      <c r="D154" s="174">
        <v>8761</v>
      </c>
      <c r="E154" s="174">
        <v>-644</v>
      </c>
      <c r="F154" s="174">
        <v>47646</v>
      </c>
      <c r="H154" s="174">
        <v>145770</v>
      </c>
      <c r="I154" s="174">
        <v>28635</v>
      </c>
      <c r="J154" s="174">
        <v>-2154</v>
      </c>
      <c r="K154" s="174">
        <v>172251</v>
      </c>
      <c r="M154" s="174">
        <v>55379</v>
      </c>
      <c r="N154" s="174">
        <v>11295</v>
      </c>
      <c r="O154" s="174">
        <v>-618</v>
      </c>
      <c r="P154" s="174">
        <v>66056</v>
      </c>
      <c r="R154" s="174">
        <v>233142</v>
      </c>
      <c r="S154" s="174">
        <v>48439</v>
      </c>
      <c r="T154" s="174">
        <v>1052</v>
      </c>
      <c r="U154" s="174">
        <v>282633</v>
      </c>
      <c r="V154" s="139"/>
    </row>
    <row r="155" spans="1:23">
      <c r="A155" s="173" t="s">
        <v>159</v>
      </c>
      <c r="B155" s="146" t="s">
        <v>8</v>
      </c>
      <c r="C155" s="161">
        <v>571</v>
      </c>
      <c r="D155" s="161">
        <v>126</v>
      </c>
      <c r="E155" s="161">
        <v>-393</v>
      </c>
      <c r="F155" s="161">
        <v>304</v>
      </c>
      <c r="H155" s="144">
        <v>1558</v>
      </c>
      <c r="I155" s="144">
        <v>348</v>
      </c>
      <c r="J155" s="144">
        <v>-994</v>
      </c>
      <c r="K155" s="161">
        <v>912</v>
      </c>
      <c r="M155" s="144">
        <v>1392</v>
      </c>
      <c r="N155" s="144">
        <v>72</v>
      </c>
      <c r="O155" s="144">
        <v>-514</v>
      </c>
      <c r="P155" s="161">
        <v>950</v>
      </c>
      <c r="R155" s="144">
        <v>3642</v>
      </c>
      <c r="S155" s="144">
        <v>289</v>
      </c>
      <c r="T155" s="144">
        <v>-868</v>
      </c>
      <c r="U155" s="161">
        <v>3063</v>
      </c>
      <c r="V155" s="139"/>
      <c r="W155" s="139"/>
    </row>
    <row r="156" spans="1:23">
      <c r="A156" s="173" t="s">
        <v>160</v>
      </c>
      <c r="B156" s="146" t="s">
        <v>9</v>
      </c>
      <c r="C156" s="161">
        <v>12570</v>
      </c>
      <c r="D156" s="161">
        <v>8276</v>
      </c>
      <c r="E156" s="161">
        <v>-611</v>
      </c>
      <c r="F156" s="161">
        <v>20235</v>
      </c>
      <c r="H156" s="144">
        <v>43440</v>
      </c>
      <c r="I156" s="144">
        <v>25426</v>
      </c>
      <c r="J156" s="144">
        <v>-1982</v>
      </c>
      <c r="K156" s="161">
        <v>66884</v>
      </c>
      <c r="M156" s="144">
        <v>8592</v>
      </c>
      <c r="N156" s="144">
        <v>7507</v>
      </c>
      <c r="O156" s="144">
        <v>-564</v>
      </c>
      <c r="P156" s="161">
        <v>15535</v>
      </c>
      <c r="R156" s="144">
        <v>45058</v>
      </c>
      <c r="S156" s="144">
        <v>27587</v>
      </c>
      <c r="T156" s="144">
        <v>1178</v>
      </c>
      <c r="U156" s="161">
        <v>73823</v>
      </c>
      <c r="V156" s="139"/>
      <c r="W156" s="139"/>
    </row>
    <row r="157" spans="1:23">
      <c r="A157" s="173" t="s">
        <v>601</v>
      </c>
      <c r="B157" s="146" t="s">
        <v>10</v>
      </c>
      <c r="C157" s="161">
        <v>7366</v>
      </c>
      <c r="D157" s="161">
        <v>1395</v>
      </c>
      <c r="E157" s="161">
        <v>-32</v>
      </c>
      <c r="F157" s="161">
        <v>8729</v>
      </c>
      <c r="H157" s="144">
        <v>21077</v>
      </c>
      <c r="I157" s="144">
        <v>4368</v>
      </c>
      <c r="J157" s="144">
        <v>-169</v>
      </c>
      <c r="K157" s="161">
        <v>25276</v>
      </c>
      <c r="M157" s="144">
        <v>6207</v>
      </c>
      <c r="N157" s="144">
        <v>1485</v>
      </c>
      <c r="O157" s="144">
        <v>-54</v>
      </c>
      <c r="P157" s="161">
        <v>7638</v>
      </c>
      <c r="R157" s="144">
        <v>19730</v>
      </c>
      <c r="S157" s="144">
        <v>4573</v>
      </c>
      <c r="T157" s="144">
        <v>-126</v>
      </c>
      <c r="U157" s="161">
        <v>24177</v>
      </c>
      <c r="V157" s="139"/>
      <c r="W157" s="139"/>
    </row>
    <row r="158" spans="1:23">
      <c r="A158" s="173" t="s">
        <v>162</v>
      </c>
      <c r="B158" s="146" t="s">
        <v>11</v>
      </c>
      <c r="C158" s="161">
        <v>983</v>
      </c>
      <c r="D158" s="161">
        <v>48</v>
      </c>
      <c r="E158" s="161">
        <v>-393</v>
      </c>
      <c r="F158" s="161">
        <v>638</v>
      </c>
      <c r="H158" s="144">
        <v>2031</v>
      </c>
      <c r="I158" s="144">
        <v>563</v>
      </c>
      <c r="J158" s="144">
        <v>-994</v>
      </c>
      <c r="K158" s="161">
        <v>1600</v>
      </c>
      <c r="M158" s="144">
        <v>1468</v>
      </c>
      <c r="N158" s="144">
        <v>110</v>
      </c>
      <c r="O158" s="144">
        <v>-514</v>
      </c>
      <c r="P158" s="161">
        <v>1064</v>
      </c>
      <c r="R158" s="144">
        <v>2925</v>
      </c>
      <c r="S158" s="144">
        <v>294</v>
      </c>
      <c r="T158" s="144">
        <v>-868</v>
      </c>
      <c r="U158" s="161">
        <v>2351</v>
      </c>
      <c r="V158" s="139"/>
      <c r="W158" s="139"/>
    </row>
    <row r="159" spans="1:23">
      <c r="A159" s="173" t="s">
        <v>644</v>
      </c>
      <c r="B159" s="146" t="s">
        <v>639</v>
      </c>
      <c r="C159" s="161">
        <v>-51</v>
      </c>
      <c r="D159" s="161">
        <v>-3</v>
      </c>
      <c r="E159" s="161">
        <v>0</v>
      </c>
      <c r="F159" s="161">
        <v>-54</v>
      </c>
      <c r="H159" s="144">
        <v>170</v>
      </c>
      <c r="I159" s="144">
        <v>9</v>
      </c>
      <c r="J159" s="144">
        <v>0</v>
      </c>
      <c r="K159" s="161">
        <v>179</v>
      </c>
      <c r="M159" s="144">
        <v>401</v>
      </c>
      <c r="N159" s="144">
        <v>0</v>
      </c>
      <c r="O159" s="144">
        <v>0</v>
      </c>
      <c r="P159" s="161">
        <v>401</v>
      </c>
      <c r="R159" s="144">
        <v>881</v>
      </c>
      <c r="S159" s="144">
        <v>0</v>
      </c>
      <c r="T159" s="144">
        <v>0</v>
      </c>
      <c r="U159" s="161">
        <v>881</v>
      </c>
      <c r="V159" s="139"/>
      <c r="W159" s="139"/>
    </row>
    <row r="160" spans="1:23">
      <c r="A160" s="176" t="s">
        <v>163</v>
      </c>
      <c r="B160" s="177" t="s">
        <v>497</v>
      </c>
      <c r="C160" s="174">
        <v>19130</v>
      </c>
      <c r="D160" s="174">
        <v>-835</v>
      </c>
      <c r="E160" s="174">
        <v>-1</v>
      </c>
      <c r="F160" s="174">
        <v>18294</v>
      </c>
      <c r="H160" s="174">
        <v>80950</v>
      </c>
      <c r="I160" s="174">
        <v>-1365</v>
      </c>
      <c r="J160" s="174">
        <v>-3</v>
      </c>
      <c r="K160" s="174">
        <v>79582</v>
      </c>
      <c r="M160" s="174">
        <v>40905</v>
      </c>
      <c r="N160" s="174">
        <v>2265</v>
      </c>
      <c r="O160" s="174">
        <v>0</v>
      </c>
      <c r="P160" s="174">
        <v>43170</v>
      </c>
      <c r="R160" s="174">
        <v>169952</v>
      </c>
      <c r="S160" s="174">
        <v>16274</v>
      </c>
      <c r="T160" s="174">
        <v>0</v>
      </c>
      <c r="U160" s="174">
        <v>186226</v>
      </c>
      <c r="V160" s="139"/>
      <c r="W160" s="139"/>
    </row>
    <row r="161" spans="1:23">
      <c r="A161" s="173" t="s">
        <v>164</v>
      </c>
      <c r="B161" s="146" t="s">
        <v>13</v>
      </c>
      <c r="C161" s="161">
        <v>1525</v>
      </c>
      <c r="D161" s="161">
        <v>421</v>
      </c>
      <c r="E161" s="161">
        <v>0</v>
      </c>
      <c r="F161" s="161">
        <v>1946</v>
      </c>
      <c r="H161" s="144">
        <v>7295</v>
      </c>
      <c r="I161" s="144">
        <v>354</v>
      </c>
      <c r="J161" s="144">
        <v>-309</v>
      </c>
      <c r="K161" s="161">
        <v>7340</v>
      </c>
      <c r="L161" s="139"/>
      <c r="M161" s="144">
        <v>2172</v>
      </c>
      <c r="N161" s="144">
        <v>46</v>
      </c>
      <c r="O161" s="144">
        <v>-31</v>
      </c>
      <c r="P161" s="161">
        <v>2187</v>
      </c>
      <c r="R161" s="144">
        <v>7598</v>
      </c>
      <c r="S161" s="144">
        <v>428</v>
      </c>
      <c r="T161" s="144">
        <v>-378</v>
      </c>
      <c r="U161" s="161">
        <v>7648</v>
      </c>
      <c r="V161" s="139"/>
      <c r="W161" s="139"/>
    </row>
    <row r="162" spans="1:23">
      <c r="A162" s="173" t="s">
        <v>165</v>
      </c>
      <c r="B162" s="146" t="s">
        <v>14</v>
      </c>
      <c r="C162" s="161">
        <v>73</v>
      </c>
      <c r="D162" s="161">
        <v>19</v>
      </c>
      <c r="E162" s="161">
        <v>0</v>
      </c>
      <c r="F162" s="161">
        <v>92</v>
      </c>
      <c r="H162" s="144">
        <v>100</v>
      </c>
      <c r="I162" s="144">
        <v>388</v>
      </c>
      <c r="J162" s="144">
        <v>-309</v>
      </c>
      <c r="K162" s="161">
        <v>179</v>
      </c>
      <c r="L162" s="139"/>
      <c r="M162" s="144">
        <v>908</v>
      </c>
      <c r="N162" s="144">
        <v>21</v>
      </c>
      <c r="O162" s="144">
        <v>-31</v>
      </c>
      <c r="P162" s="161">
        <v>898</v>
      </c>
      <c r="R162" s="144">
        <v>3515</v>
      </c>
      <c r="S162" s="144">
        <v>34</v>
      </c>
      <c r="T162" s="144">
        <v>-378</v>
      </c>
      <c r="U162" s="161">
        <v>3171</v>
      </c>
      <c r="V162" s="139"/>
      <c r="W162" s="139"/>
    </row>
    <row r="163" spans="1:23">
      <c r="A163" s="176" t="s">
        <v>167</v>
      </c>
      <c r="B163" s="177" t="s">
        <v>597</v>
      </c>
      <c r="C163" s="174">
        <v>20582</v>
      </c>
      <c r="D163" s="174">
        <v>-433</v>
      </c>
      <c r="E163" s="174">
        <v>-1</v>
      </c>
      <c r="F163" s="174">
        <v>20148</v>
      </c>
      <c r="H163" s="174">
        <v>88145</v>
      </c>
      <c r="I163" s="174">
        <v>-1399</v>
      </c>
      <c r="J163" s="174">
        <v>-3</v>
      </c>
      <c r="K163" s="174">
        <v>86743</v>
      </c>
      <c r="L163" s="139"/>
      <c r="M163" s="174">
        <v>42169</v>
      </c>
      <c r="N163" s="174">
        <v>2290</v>
      </c>
      <c r="O163" s="174">
        <v>0</v>
      </c>
      <c r="P163" s="174">
        <v>44459</v>
      </c>
      <c r="R163" s="174">
        <v>174035</v>
      </c>
      <c r="S163" s="174">
        <v>16668</v>
      </c>
      <c r="T163" s="174">
        <v>0</v>
      </c>
      <c r="U163" s="174">
        <v>190703</v>
      </c>
      <c r="V163" s="139"/>
      <c r="W163" s="139"/>
    </row>
    <row r="164" spans="1:23">
      <c r="A164" s="173" t="s">
        <v>168</v>
      </c>
      <c r="B164" s="146" t="s">
        <v>598</v>
      </c>
      <c r="C164" s="161">
        <v>4533</v>
      </c>
      <c r="D164" s="161">
        <v>128</v>
      </c>
      <c r="E164" s="161">
        <v>0</v>
      </c>
      <c r="F164" s="161">
        <v>4661</v>
      </c>
      <c r="H164" s="144">
        <v>18486</v>
      </c>
      <c r="I164" s="144">
        <v>340</v>
      </c>
      <c r="J164" s="144">
        <v>0</v>
      </c>
      <c r="K164" s="161">
        <v>18826</v>
      </c>
      <c r="L164" s="139"/>
      <c r="M164" s="144">
        <v>8369</v>
      </c>
      <c r="N164" s="144">
        <v>359</v>
      </c>
      <c r="O164" s="144"/>
      <c r="P164" s="161">
        <v>8728</v>
      </c>
      <c r="R164" s="144">
        <v>34154</v>
      </c>
      <c r="S164" s="144">
        <v>2169</v>
      </c>
      <c r="T164" s="144">
        <v>0</v>
      </c>
      <c r="U164" s="161">
        <v>36323</v>
      </c>
      <c r="V164" s="139"/>
      <c r="W164" s="139"/>
    </row>
    <row r="165" spans="1:23">
      <c r="A165" s="176" t="s">
        <v>170</v>
      </c>
      <c r="B165" s="177" t="s">
        <v>599</v>
      </c>
      <c r="C165" s="174">
        <v>16049</v>
      </c>
      <c r="D165" s="174">
        <v>-561</v>
      </c>
      <c r="E165" s="174">
        <v>-1</v>
      </c>
      <c r="F165" s="174">
        <v>15487</v>
      </c>
      <c r="H165" s="174">
        <v>69659</v>
      </c>
      <c r="I165" s="174">
        <v>-1739</v>
      </c>
      <c r="J165" s="174">
        <v>-3</v>
      </c>
      <c r="K165" s="174">
        <v>67917</v>
      </c>
      <c r="M165" s="174">
        <v>33800</v>
      </c>
      <c r="N165" s="174">
        <v>1931</v>
      </c>
      <c r="O165" s="174">
        <v>0</v>
      </c>
      <c r="P165" s="174">
        <v>35731</v>
      </c>
      <c r="R165" s="174">
        <v>139881</v>
      </c>
      <c r="S165" s="174">
        <v>14499</v>
      </c>
      <c r="T165" s="174">
        <v>0</v>
      </c>
      <c r="U165" s="174">
        <v>154380</v>
      </c>
      <c r="V165" s="139"/>
      <c r="W165" s="139"/>
    </row>
    <row r="166" spans="1:23">
      <c r="A166" s="173" t="s">
        <v>171</v>
      </c>
      <c r="B166" s="146" t="s">
        <v>600</v>
      </c>
      <c r="C166" s="161">
        <v>0</v>
      </c>
      <c r="D166" s="161">
        <v>0</v>
      </c>
      <c r="E166" s="161">
        <v>0</v>
      </c>
      <c r="F166" s="161">
        <v>0</v>
      </c>
      <c r="H166" s="144">
        <v>0</v>
      </c>
      <c r="I166" s="144">
        <v>0</v>
      </c>
      <c r="J166" s="144">
        <v>0</v>
      </c>
      <c r="K166" s="161">
        <v>0</v>
      </c>
      <c r="L166" s="139"/>
      <c r="M166" s="144">
        <v>0</v>
      </c>
      <c r="N166" s="144">
        <v>0</v>
      </c>
      <c r="O166" s="144">
        <v>0</v>
      </c>
      <c r="P166" s="161">
        <v>0</v>
      </c>
      <c r="R166" s="144">
        <v>0</v>
      </c>
      <c r="S166" s="144">
        <v>0</v>
      </c>
      <c r="T166" s="144">
        <v>0</v>
      </c>
      <c r="U166" s="161">
        <v>0</v>
      </c>
      <c r="V166" s="139"/>
      <c r="W166" s="139"/>
    </row>
    <row r="167" spans="1:23">
      <c r="A167" s="176" t="s">
        <v>232</v>
      </c>
      <c r="B167" s="177" t="s">
        <v>500</v>
      </c>
      <c r="C167" s="174">
        <v>16049</v>
      </c>
      <c r="D167" s="174">
        <v>-561</v>
      </c>
      <c r="E167" s="174">
        <v>-1</v>
      </c>
      <c r="F167" s="174">
        <v>15487</v>
      </c>
      <c r="H167" s="174">
        <v>69659</v>
      </c>
      <c r="I167" s="174">
        <v>-1739</v>
      </c>
      <c r="J167" s="174">
        <v>-3</v>
      </c>
      <c r="K167" s="174">
        <v>67917</v>
      </c>
      <c r="L167" s="139"/>
      <c r="M167" s="174">
        <v>33800</v>
      </c>
      <c r="N167" s="174">
        <v>1931</v>
      </c>
      <c r="O167" s="174">
        <v>0</v>
      </c>
      <c r="P167" s="174">
        <v>35731</v>
      </c>
      <c r="R167" s="174">
        <v>139881</v>
      </c>
      <c r="S167" s="174">
        <v>14499</v>
      </c>
      <c r="T167" s="174">
        <v>0</v>
      </c>
      <c r="U167" s="174">
        <v>154380</v>
      </c>
      <c r="V167" s="139"/>
      <c r="W167" s="139"/>
    </row>
    <row r="168" spans="1:23">
      <c r="A168" s="173" t="s">
        <v>602</v>
      </c>
      <c r="B168" s="146" t="s">
        <v>501</v>
      </c>
      <c r="C168" s="161">
        <v>0</v>
      </c>
      <c r="D168" s="161">
        <v>0</v>
      </c>
      <c r="E168" s="161">
        <v>0</v>
      </c>
      <c r="F168" s="161">
        <v>0</v>
      </c>
      <c r="H168" s="144">
        <v>0</v>
      </c>
      <c r="I168" s="144">
        <v>0</v>
      </c>
      <c r="J168" s="144">
        <v>0</v>
      </c>
      <c r="K168" s="161">
        <v>0</v>
      </c>
      <c r="L168" s="139"/>
      <c r="M168" s="144">
        <v>0</v>
      </c>
      <c r="N168" s="144">
        <v>0</v>
      </c>
      <c r="O168" s="144">
        <v>0</v>
      </c>
      <c r="P168" s="161">
        <v>0</v>
      </c>
      <c r="R168" s="144">
        <v>0</v>
      </c>
      <c r="S168" s="144">
        <v>0</v>
      </c>
      <c r="T168" s="144">
        <v>0</v>
      </c>
      <c r="U168" s="161">
        <v>0</v>
      </c>
      <c r="V168" s="139"/>
      <c r="W168" s="139"/>
    </row>
    <row r="169" spans="1:23">
      <c r="A169" s="176" t="s">
        <v>603</v>
      </c>
      <c r="B169" s="177" t="s">
        <v>502</v>
      </c>
      <c r="C169" s="174">
        <v>16049</v>
      </c>
      <c r="D169" s="174">
        <v>-561</v>
      </c>
      <c r="E169" s="174">
        <v>-1</v>
      </c>
      <c r="F169" s="174">
        <v>15487</v>
      </c>
      <c r="H169" s="174">
        <v>69659</v>
      </c>
      <c r="I169" s="174">
        <v>-1739</v>
      </c>
      <c r="J169" s="174">
        <v>-3</v>
      </c>
      <c r="K169" s="174">
        <v>67917</v>
      </c>
      <c r="M169" s="174">
        <v>33800</v>
      </c>
      <c r="N169" s="174">
        <v>1931</v>
      </c>
      <c r="O169" s="174">
        <v>0</v>
      </c>
      <c r="P169" s="174">
        <v>35731</v>
      </c>
      <c r="R169" s="174">
        <v>139881</v>
      </c>
      <c r="S169" s="174">
        <v>14499</v>
      </c>
      <c r="T169" s="174">
        <v>0</v>
      </c>
      <c r="U169" s="174">
        <v>154380</v>
      </c>
      <c r="V169" s="139"/>
      <c r="W169" s="139"/>
    </row>
    <row r="171" spans="1:23" ht="24">
      <c r="A171" s="133" t="s">
        <v>437</v>
      </c>
      <c r="B171" s="133" t="s">
        <v>438</v>
      </c>
      <c r="C171" s="331" t="s">
        <v>666</v>
      </c>
      <c r="D171" s="332"/>
      <c r="E171" s="332"/>
      <c r="F171" s="333"/>
      <c r="H171" s="312" t="s">
        <v>665</v>
      </c>
      <c r="I171" s="313"/>
      <c r="J171" s="313"/>
      <c r="K171" s="314"/>
      <c r="M171" s="312" t="s">
        <v>664</v>
      </c>
      <c r="N171" s="313"/>
      <c r="O171" s="313"/>
      <c r="P171" s="314"/>
    </row>
    <row r="172" spans="1:23" ht="48">
      <c r="A172" s="319" t="s">
        <v>203</v>
      </c>
      <c r="B172" s="319" t="s">
        <v>73</v>
      </c>
      <c r="C172" s="321" t="s">
        <v>413</v>
      </c>
      <c r="D172" s="321" t="s">
        <v>414</v>
      </c>
      <c r="E172" s="137" t="s">
        <v>120</v>
      </c>
      <c r="F172" s="137" t="s">
        <v>121</v>
      </c>
      <c r="H172" s="321" t="s">
        <v>413</v>
      </c>
      <c r="I172" s="321" t="s">
        <v>414</v>
      </c>
      <c r="J172" s="137" t="s">
        <v>120</v>
      </c>
      <c r="K172" s="137" t="s">
        <v>121</v>
      </c>
      <c r="M172" s="321" t="s">
        <v>413</v>
      </c>
      <c r="N172" s="321" t="s">
        <v>414</v>
      </c>
      <c r="O172" s="137" t="s">
        <v>120</v>
      </c>
      <c r="P172" s="137" t="s">
        <v>121</v>
      </c>
    </row>
    <row r="173" spans="1:23" ht="60">
      <c r="A173" s="320"/>
      <c r="B173" s="320"/>
      <c r="C173" s="322"/>
      <c r="D173" s="322"/>
      <c r="E173" s="137" t="s">
        <v>586</v>
      </c>
      <c r="F173" s="137" t="s">
        <v>285</v>
      </c>
      <c r="H173" s="322"/>
      <c r="I173" s="322"/>
      <c r="J173" s="137" t="s">
        <v>586</v>
      </c>
      <c r="K173" s="137" t="s">
        <v>285</v>
      </c>
      <c r="M173" s="322"/>
      <c r="N173" s="322"/>
      <c r="O173" s="137" t="s">
        <v>586</v>
      </c>
      <c r="P173" s="137" t="s">
        <v>285</v>
      </c>
    </row>
    <row r="174" spans="1:23">
      <c r="A174" s="135" t="s">
        <v>181</v>
      </c>
      <c r="B174" s="135" t="s">
        <v>488</v>
      </c>
      <c r="C174" s="171">
        <v>354868</v>
      </c>
      <c r="D174" s="171">
        <v>20069</v>
      </c>
      <c r="E174" s="171">
        <v>-16628</v>
      </c>
      <c r="F174" s="171">
        <v>358309</v>
      </c>
      <c r="H174" s="171">
        <v>324923</v>
      </c>
      <c r="I174" s="171">
        <v>17644</v>
      </c>
      <c r="J174" s="171">
        <v>-16495</v>
      </c>
      <c r="K174" s="171">
        <v>326072</v>
      </c>
      <c r="M174" s="171">
        <v>258617</v>
      </c>
      <c r="N174" s="171">
        <v>13150</v>
      </c>
      <c r="O174" s="171">
        <v>-16232</v>
      </c>
      <c r="P174" s="171">
        <v>255535</v>
      </c>
      <c r="S174" s="139"/>
    </row>
    <row r="175" spans="1:23">
      <c r="A175" s="146" t="s">
        <v>182</v>
      </c>
      <c r="B175" s="146" t="s">
        <v>27</v>
      </c>
      <c r="C175" s="161">
        <v>17431</v>
      </c>
      <c r="D175" s="161">
        <v>2553</v>
      </c>
      <c r="E175" s="161">
        <v>0</v>
      </c>
      <c r="F175" s="161">
        <v>19984</v>
      </c>
      <c r="H175" s="161">
        <v>16502</v>
      </c>
      <c r="I175" s="161">
        <v>2647</v>
      </c>
      <c r="J175" s="161">
        <v>0</v>
      </c>
      <c r="K175" s="161">
        <v>19149</v>
      </c>
      <c r="M175" s="161">
        <v>16022</v>
      </c>
      <c r="N175" s="161">
        <v>2810</v>
      </c>
      <c r="O175" s="161">
        <v>0</v>
      </c>
      <c r="P175" s="161">
        <v>18832</v>
      </c>
      <c r="Q175" s="139"/>
      <c r="R175" s="139"/>
      <c r="W175" s="139"/>
    </row>
    <row r="176" spans="1:23">
      <c r="A176" s="146" t="s">
        <v>183</v>
      </c>
      <c r="B176" s="146" t="s">
        <v>475</v>
      </c>
      <c r="C176" s="161">
        <v>49443</v>
      </c>
      <c r="D176" s="161">
        <v>869</v>
      </c>
      <c r="E176" s="161">
        <v>0</v>
      </c>
      <c r="F176" s="161">
        <v>50312</v>
      </c>
      <c r="H176" s="161">
        <v>49786</v>
      </c>
      <c r="I176" s="161">
        <v>1021</v>
      </c>
      <c r="J176" s="161">
        <v>0</v>
      </c>
      <c r="K176" s="161">
        <v>50807</v>
      </c>
      <c r="M176" s="161">
        <v>44741</v>
      </c>
      <c r="N176" s="161">
        <v>1468</v>
      </c>
      <c r="O176" s="161">
        <v>0</v>
      </c>
      <c r="P176" s="161">
        <v>46209</v>
      </c>
      <c r="W176" s="139"/>
    </row>
    <row r="177" spans="1:23">
      <c r="A177" s="146" t="s">
        <v>528</v>
      </c>
      <c r="B177" s="146" t="s">
        <v>416</v>
      </c>
      <c r="C177" s="161">
        <v>211966</v>
      </c>
      <c r="D177" s="161">
        <v>16024</v>
      </c>
      <c r="E177" s="161">
        <v>-3</v>
      </c>
      <c r="F177" s="161">
        <v>227987</v>
      </c>
      <c r="H177" s="161">
        <v>184968</v>
      </c>
      <c r="I177" s="161">
        <v>13225</v>
      </c>
      <c r="J177" s="161">
        <v>-2</v>
      </c>
      <c r="K177" s="161">
        <v>198191</v>
      </c>
      <c r="M177" s="161">
        <v>135210</v>
      </c>
      <c r="N177" s="161">
        <v>7920</v>
      </c>
      <c r="O177" s="161">
        <v>0</v>
      </c>
      <c r="P177" s="161">
        <v>143130</v>
      </c>
      <c r="W177" s="139"/>
    </row>
    <row r="178" spans="1:23">
      <c r="A178" s="146" t="s">
        <v>184</v>
      </c>
      <c r="B178" s="146" t="s">
        <v>29</v>
      </c>
      <c r="C178" s="161">
        <v>56438</v>
      </c>
      <c r="D178" s="161">
        <v>0</v>
      </c>
      <c r="E178" s="161">
        <v>0</v>
      </c>
      <c r="F178" s="161">
        <v>56438</v>
      </c>
      <c r="H178" s="161">
        <v>56438</v>
      </c>
      <c r="I178" s="161">
        <v>0</v>
      </c>
      <c r="J178" s="161">
        <v>0</v>
      </c>
      <c r="K178" s="161">
        <v>56438</v>
      </c>
      <c r="M178" s="161">
        <v>46417</v>
      </c>
      <c r="N178" s="161">
        <v>0</v>
      </c>
      <c r="O178" s="161">
        <v>0</v>
      </c>
      <c r="P178" s="161">
        <v>46417</v>
      </c>
      <c r="W178" s="139"/>
    </row>
    <row r="179" spans="1:23">
      <c r="A179" s="146" t="s">
        <v>186</v>
      </c>
      <c r="B179" s="146" t="s">
        <v>31</v>
      </c>
      <c r="C179" s="161">
        <v>16002</v>
      </c>
      <c r="D179" s="161">
        <v>0</v>
      </c>
      <c r="E179" s="161">
        <v>-16002</v>
      </c>
      <c r="F179" s="161">
        <v>0</v>
      </c>
      <c r="H179" s="161">
        <v>15742</v>
      </c>
      <c r="I179" s="161">
        <v>0</v>
      </c>
      <c r="J179" s="161">
        <v>-15742</v>
      </c>
      <c r="K179" s="161">
        <v>0</v>
      </c>
      <c r="M179" s="161">
        <v>15280</v>
      </c>
      <c r="N179" s="161">
        <v>0</v>
      </c>
      <c r="O179" s="161">
        <v>-15280</v>
      </c>
      <c r="P179" s="161">
        <v>0</v>
      </c>
      <c r="W179" s="139"/>
    </row>
    <row r="180" spans="1:23">
      <c r="A180" s="162" t="s">
        <v>626</v>
      </c>
      <c r="B180" s="162" t="s">
        <v>632</v>
      </c>
      <c r="C180" s="161">
        <v>3082</v>
      </c>
      <c r="D180" s="161">
        <v>0</v>
      </c>
      <c r="E180" s="161">
        <v>0</v>
      </c>
      <c r="F180" s="161">
        <v>3082</v>
      </c>
      <c r="H180" s="161">
        <v>981</v>
      </c>
      <c r="I180" s="161">
        <v>0</v>
      </c>
      <c r="J180" s="161">
        <v>0</v>
      </c>
      <c r="K180" s="161">
        <v>981</v>
      </c>
      <c r="M180" s="161">
        <v>452</v>
      </c>
      <c r="N180" s="161">
        <v>0</v>
      </c>
      <c r="O180" s="161">
        <v>0</v>
      </c>
      <c r="P180" s="161">
        <v>452</v>
      </c>
      <c r="W180" s="139"/>
    </row>
    <row r="181" spans="1:23">
      <c r="A181" s="146" t="s">
        <v>529</v>
      </c>
      <c r="B181" s="146" t="s">
        <v>583</v>
      </c>
      <c r="C181" s="161">
        <v>0</v>
      </c>
      <c r="D181" s="161">
        <v>623</v>
      </c>
      <c r="E181" s="161">
        <v>-623</v>
      </c>
      <c r="F181" s="161">
        <v>0</v>
      </c>
      <c r="H181" s="161">
        <v>0</v>
      </c>
      <c r="I181" s="161">
        <v>751</v>
      </c>
      <c r="J181" s="161">
        <v>-751</v>
      </c>
      <c r="K181" s="161">
        <v>0</v>
      </c>
      <c r="M181" s="161">
        <v>0</v>
      </c>
      <c r="N181" s="161">
        <v>952</v>
      </c>
      <c r="O181" s="161">
        <v>-952</v>
      </c>
      <c r="P181" s="161">
        <v>0</v>
      </c>
      <c r="W181" s="139"/>
    </row>
    <row r="182" spans="1:23">
      <c r="A182" s="146" t="s">
        <v>466</v>
      </c>
      <c r="B182" s="146" t="s">
        <v>465</v>
      </c>
      <c r="C182" s="161">
        <v>506</v>
      </c>
      <c r="D182" s="161">
        <v>0</v>
      </c>
      <c r="E182" s="161">
        <v>0</v>
      </c>
      <c r="F182" s="161">
        <v>506</v>
      </c>
      <c r="H182" s="161">
        <v>506</v>
      </c>
      <c r="I182" s="161">
        <v>0</v>
      </c>
      <c r="J182" s="161">
        <v>0</v>
      </c>
      <c r="K182" s="161">
        <v>506</v>
      </c>
      <c r="M182" s="161">
        <v>495</v>
      </c>
      <c r="N182" s="161">
        <v>0</v>
      </c>
      <c r="O182" s="161">
        <v>0</v>
      </c>
      <c r="P182" s="161">
        <v>495</v>
      </c>
      <c r="W182" s="139"/>
    </row>
    <row r="183" spans="1:23">
      <c r="A183" s="135" t="s">
        <v>530</v>
      </c>
      <c r="B183" s="135" t="s">
        <v>489</v>
      </c>
      <c r="C183" s="171">
        <v>616984</v>
      </c>
      <c r="D183" s="171">
        <v>54515</v>
      </c>
      <c r="E183" s="171">
        <v>-3840</v>
      </c>
      <c r="F183" s="171">
        <v>667659</v>
      </c>
      <c r="H183" s="171">
        <v>626007</v>
      </c>
      <c r="I183" s="171">
        <v>65233</v>
      </c>
      <c r="J183" s="171">
        <v>-3925</v>
      </c>
      <c r="K183" s="171">
        <v>687315</v>
      </c>
      <c r="M183" s="171">
        <v>660328</v>
      </c>
      <c r="N183" s="171">
        <v>72668</v>
      </c>
      <c r="O183" s="171">
        <v>-7018</v>
      </c>
      <c r="P183" s="171">
        <v>725978</v>
      </c>
      <c r="W183" s="139"/>
    </row>
    <row r="184" spans="1:23">
      <c r="A184" s="146" t="s">
        <v>193</v>
      </c>
      <c r="B184" s="146" t="s">
        <v>584</v>
      </c>
      <c r="C184" s="161">
        <v>349</v>
      </c>
      <c r="D184" s="161">
        <v>0</v>
      </c>
      <c r="E184" s="161">
        <v>0</v>
      </c>
      <c r="F184" s="161">
        <v>349</v>
      </c>
      <c r="H184" s="161">
        <v>252</v>
      </c>
      <c r="I184" s="161">
        <v>0</v>
      </c>
      <c r="J184" s="161">
        <v>0</v>
      </c>
      <c r="K184" s="161">
        <v>252</v>
      </c>
      <c r="M184" s="161">
        <v>323</v>
      </c>
      <c r="N184" s="161">
        <v>0</v>
      </c>
      <c r="O184" s="161">
        <v>0</v>
      </c>
      <c r="P184" s="161">
        <v>323</v>
      </c>
      <c r="W184" s="139"/>
    </row>
    <row r="185" spans="1:23">
      <c r="A185" s="146" t="s">
        <v>194</v>
      </c>
      <c r="B185" s="146" t="s">
        <v>39</v>
      </c>
      <c r="C185" s="161">
        <v>22790</v>
      </c>
      <c r="D185" s="161">
        <v>4451</v>
      </c>
      <c r="E185" s="161">
        <v>-809</v>
      </c>
      <c r="F185" s="161">
        <v>26432</v>
      </c>
      <c r="H185" s="161">
        <v>36346</v>
      </c>
      <c r="I185" s="161">
        <v>2322</v>
      </c>
      <c r="J185" s="161">
        <v>-1116</v>
      </c>
      <c r="K185" s="161">
        <v>37552</v>
      </c>
      <c r="M185" s="161">
        <v>37253</v>
      </c>
      <c r="N185" s="161">
        <v>10208</v>
      </c>
      <c r="O185" s="161">
        <v>-1200</v>
      </c>
      <c r="P185" s="161">
        <v>46261</v>
      </c>
      <c r="W185" s="139"/>
    </row>
    <row r="186" spans="1:23">
      <c r="A186" s="146" t="s">
        <v>531</v>
      </c>
      <c r="B186" s="146" t="s">
        <v>40</v>
      </c>
      <c r="C186" s="161">
        <v>4653</v>
      </c>
      <c r="D186" s="161">
        <v>278</v>
      </c>
      <c r="E186" s="161">
        <v>0</v>
      </c>
      <c r="F186" s="161">
        <v>4931</v>
      </c>
      <c r="H186" s="161">
        <v>9125</v>
      </c>
      <c r="I186" s="161">
        <v>239</v>
      </c>
      <c r="J186" s="161">
        <v>0</v>
      </c>
      <c r="K186" s="161">
        <v>9364</v>
      </c>
      <c r="M186" s="161">
        <v>0</v>
      </c>
      <c r="N186" s="161">
        <v>0</v>
      </c>
      <c r="O186" s="161">
        <v>0</v>
      </c>
      <c r="P186" s="161">
        <v>0</v>
      </c>
      <c r="W186" s="139"/>
    </row>
    <row r="187" spans="1:23">
      <c r="A187" s="146" t="s">
        <v>196</v>
      </c>
      <c r="B187" s="146" t="s">
        <v>41</v>
      </c>
      <c r="C187" s="161">
        <v>22175</v>
      </c>
      <c r="D187" s="161">
        <v>2618</v>
      </c>
      <c r="E187" s="161">
        <v>-3031</v>
      </c>
      <c r="F187" s="161">
        <v>21762</v>
      </c>
      <c r="H187" s="161">
        <v>18903</v>
      </c>
      <c r="I187" s="161">
        <v>1758</v>
      </c>
      <c r="J187" s="161">
        <v>-2809</v>
      </c>
      <c r="K187" s="161">
        <v>17852</v>
      </c>
      <c r="M187" s="161">
        <v>22278</v>
      </c>
      <c r="N187" s="161">
        <v>1122</v>
      </c>
      <c r="O187" s="161">
        <v>-5818</v>
      </c>
      <c r="P187" s="161">
        <v>17582</v>
      </c>
    </row>
    <row r="188" spans="1:23">
      <c r="A188" s="162" t="s">
        <v>189</v>
      </c>
      <c r="B188" s="162" t="s">
        <v>34</v>
      </c>
      <c r="C188" s="163">
        <v>0</v>
      </c>
      <c r="D188" s="163">
        <v>0</v>
      </c>
      <c r="E188" s="163">
        <v>0</v>
      </c>
      <c r="F188" s="163">
        <v>0</v>
      </c>
      <c r="H188" s="163">
        <v>0</v>
      </c>
      <c r="I188" s="163">
        <v>0</v>
      </c>
      <c r="J188" s="163">
        <v>0</v>
      </c>
      <c r="K188" s="163">
        <v>0</v>
      </c>
      <c r="M188" s="163">
        <v>0</v>
      </c>
      <c r="N188" s="163">
        <v>0</v>
      </c>
      <c r="O188" s="163">
        <v>0</v>
      </c>
      <c r="P188" s="163">
        <v>0</v>
      </c>
      <c r="W188" s="139"/>
    </row>
    <row r="189" spans="1:23">
      <c r="A189" s="146" t="s">
        <v>199</v>
      </c>
      <c r="B189" s="146" t="s">
        <v>44</v>
      </c>
      <c r="C189" s="161">
        <v>1338</v>
      </c>
      <c r="D189" s="161">
        <v>11269</v>
      </c>
      <c r="E189" s="161">
        <v>0</v>
      </c>
      <c r="F189" s="161">
        <v>12607</v>
      </c>
      <c r="H189" s="161">
        <v>1725</v>
      </c>
      <c r="I189" s="161">
        <v>12673</v>
      </c>
      <c r="J189" s="161">
        <v>0</v>
      </c>
      <c r="K189" s="161">
        <v>14398</v>
      </c>
      <c r="M189" s="161">
        <v>934</v>
      </c>
      <c r="N189" s="161">
        <v>13362</v>
      </c>
      <c r="O189" s="161">
        <v>0</v>
      </c>
      <c r="P189" s="161">
        <v>14296</v>
      </c>
    </row>
    <row r="190" spans="1:23">
      <c r="A190" s="146" t="s">
        <v>200</v>
      </c>
      <c r="B190" s="146" t="s">
        <v>482</v>
      </c>
      <c r="C190" s="161">
        <v>12283</v>
      </c>
      <c r="D190" s="161">
        <v>35899</v>
      </c>
      <c r="E190" s="161">
        <v>0</v>
      </c>
      <c r="F190" s="161">
        <v>48182</v>
      </c>
      <c r="H190" s="161">
        <v>84256</v>
      </c>
      <c r="I190" s="161">
        <v>48241</v>
      </c>
      <c r="J190" s="161">
        <v>0</v>
      </c>
      <c r="K190" s="161">
        <v>132497</v>
      </c>
      <c r="M190" s="161">
        <v>19011</v>
      </c>
      <c r="N190" s="161">
        <v>47976</v>
      </c>
      <c r="O190" s="161">
        <v>0</v>
      </c>
      <c r="P190" s="161">
        <v>66987</v>
      </c>
    </row>
    <row r="191" spans="1:23">
      <c r="A191" s="146" t="s">
        <v>585</v>
      </c>
      <c r="B191" s="146" t="s">
        <v>483</v>
      </c>
      <c r="C191" s="163">
        <v>553396</v>
      </c>
      <c r="D191" s="163">
        <v>0</v>
      </c>
      <c r="E191" s="163">
        <v>0</v>
      </c>
      <c r="F191" s="163">
        <v>553396</v>
      </c>
      <c r="H191" s="163">
        <v>475400</v>
      </c>
      <c r="I191" s="163">
        <v>0</v>
      </c>
      <c r="J191" s="163">
        <v>0</v>
      </c>
      <c r="K191" s="163">
        <v>475400</v>
      </c>
      <c r="M191" s="163">
        <v>580529</v>
      </c>
      <c r="N191" s="163">
        <v>0</v>
      </c>
      <c r="O191" s="163">
        <v>0</v>
      </c>
      <c r="P191" s="163">
        <v>580529</v>
      </c>
      <c r="W191" s="139"/>
    </row>
    <row r="192" spans="1:23">
      <c r="A192" s="135" t="s">
        <v>532</v>
      </c>
      <c r="B192" s="135" t="s">
        <v>491</v>
      </c>
      <c r="C192" s="171">
        <v>971852</v>
      </c>
      <c r="D192" s="171">
        <v>74584</v>
      </c>
      <c r="E192" s="171">
        <v>-20468</v>
      </c>
      <c r="F192" s="171">
        <v>1025968</v>
      </c>
      <c r="H192" s="171">
        <v>950930</v>
      </c>
      <c r="I192" s="171">
        <v>82877</v>
      </c>
      <c r="J192" s="171">
        <v>-20420</v>
      </c>
      <c r="K192" s="171">
        <v>1013387</v>
      </c>
      <c r="M192" s="171">
        <v>918945</v>
      </c>
      <c r="N192" s="171">
        <v>85818</v>
      </c>
      <c r="O192" s="171">
        <v>-23250</v>
      </c>
      <c r="P192" s="171">
        <v>981513</v>
      </c>
      <c r="W192" s="139"/>
    </row>
    <row r="193" spans="1:18">
      <c r="A193" s="158"/>
    </row>
    <row r="194" spans="1:18">
      <c r="A194" s="133"/>
      <c r="B194" s="133"/>
      <c r="C194" s="312" t="s">
        <v>666</v>
      </c>
      <c r="D194" s="313"/>
      <c r="E194" s="313"/>
      <c r="F194" s="314"/>
      <c r="H194" s="312" t="s">
        <v>665</v>
      </c>
      <c r="I194" s="313"/>
      <c r="J194" s="313"/>
      <c r="K194" s="314"/>
      <c r="M194" s="312" t="s">
        <v>664</v>
      </c>
      <c r="N194" s="313"/>
      <c r="O194" s="313"/>
      <c r="P194" s="314"/>
    </row>
    <row r="195" spans="1:18" ht="48">
      <c r="A195" s="319" t="s">
        <v>229</v>
      </c>
      <c r="B195" s="319" t="s">
        <v>48</v>
      </c>
      <c r="C195" s="321" t="s">
        <v>413</v>
      </c>
      <c r="D195" s="321" t="s">
        <v>414</v>
      </c>
      <c r="E195" s="137" t="s">
        <v>120</v>
      </c>
      <c r="F195" s="137" t="s">
        <v>121</v>
      </c>
      <c r="H195" s="321" t="s">
        <v>413</v>
      </c>
      <c r="I195" s="321" t="s">
        <v>414</v>
      </c>
      <c r="J195" s="137" t="s">
        <v>120</v>
      </c>
      <c r="K195" s="137" t="s">
        <v>121</v>
      </c>
      <c r="M195" s="321" t="s">
        <v>413</v>
      </c>
      <c r="N195" s="321" t="s">
        <v>414</v>
      </c>
      <c r="O195" s="137" t="s">
        <v>120</v>
      </c>
      <c r="P195" s="137" t="s">
        <v>121</v>
      </c>
    </row>
    <row r="196" spans="1:18" ht="60">
      <c r="A196" s="320"/>
      <c r="B196" s="320"/>
      <c r="C196" s="322"/>
      <c r="D196" s="322"/>
      <c r="E196" s="137" t="s">
        <v>586</v>
      </c>
      <c r="F196" s="137" t="s">
        <v>285</v>
      </c>
      <c r="H196" s="322"/>
      <c r="I196" s="322"/>
      <c r="J196" s="137" t="s">
        <v>586</v>
      </c>
      <c r="K196" s="137" t="s">
        <v>285</v>
      </c>
      <c r="M196" s="322"/>
      <c r="N196" s="322"/>
      <c r="O196" s="137" t="s">
        <v>586</v>
      </c>
      <c r="P196" s="137" t="s">
        <v>285</v>
      </c>
    </row>
    <row r="197" spans="1:18">
      <c r="A197" s="172" t="s">
        <v>533</v>
      </c>
      <c r="B197" s="135" t="s">
        <v>518</v>
      </c>
      <c r="C197" s="171">
        <v>936077</v>
      </c>
      <c r="D197" s="171">
        <v>38760</v>
      </c>
      <c r="E197" s="171">
        <v>-16005</v>
      </c>
      <c r="F197" s="171">
        <v>958832</v>
      </c>
      <c r="H197" s="171">
        <v>917213</v>
      </c>
      <c r="I197" s="171">
        <v>39062</v>
      </c>
      <c r="J197" s="171">
        <v>-15744</v>
      </c>
      <c r="K197" s="171">
        <v>940531</v>
      </c>
      <c r="M197" s="171">
        <v>858547</v>
      </c>
      <c r="N197" s="171">
        <v>39632</v>
      </c>
      <c r="O197" s="171">
        <v>-15280</v>
      </c>
      <c r="P197" s="171">
        <v>882899</v>
      </c>
    </row>
    <row r="198" spans="1:18">
      <c r="A198" s="172" t="s">
        <v>534</v>
      </c>
      <c r="B198" s="135" t="s">
        <v>50</v>
      </c>
      <c r="C198" s="171">
        <v>936077</v>
      </c>
      <c r="D198" s="171">
        <v>38760</v>
      </c>
      <c r="E198" s="171">
        <v>-16005</v>
      </c>
      <c r="F198" s="171">
        <v>958832</v>
      </c>
      <c r="H198" s="171">
        <v>917213</v>
      </c>
      <c r="I198" s="171">
        <v>39062</v>
      </c>
      <c r="J198" s="171">
        <v>-15744</v>
      </c>
      <c r="K198" s="171">
        <v>940531</v>
      </c>
      <c r="M198" s="171">
        <v>858547</v>
      </c>
      <c r="N198" s="171">
        <v>39632</v>
      </c>
      <c r="O198" s="171">
        <v>-15280</v>
      </c>
      <c r="P198" s="171">
        <v>882899</v>
      </c>
    </row>
    <row r="199" spans="1:18">
      <c r="A199" s="173" t="s">
        <v>206</v>
      </c>
      <c r="B199" s="146" t="s">
        <v>51</v>
      </c>
      <c r="C199" s="161">
        <v>96120</v>
      </c>
      <c r="D199" s="161">
        <v>136</v>
      </c>
      <c r="E199" s="161">
        <v>-136</v>
      </c>
      <c r="F199" s="161">
        <v>96120</v>
      </c>
      <c r="H199" s="161">
        <v>96120</v>
      </c>
      <c r="I199" s="161">
        <v>136</v>
      </c>
      <c r="J199" s="161">
        <v>-136</v>
      </c>
      <c r="K199" s="161">
        <v>96120</v>
      </c>
      <c r="M199" s="161">
        <v>96120</v>
      </c>
      <c r="N199" s="161">
        <v>136</v>
      </c>
      <c r="O199" s="161">
        <v>-136</v>
      </c>
      <c r="P199" s="161">
        <v>96120</v>
      </c>
      <c r="Q199" s="139"/>
      <c r="R199" s="139"/>
    </row>
    <row r="200" spans="1:18">
      <c r="A200" s="173" t="s">
        <v>470</v>
      </c>
      <c r="B200" s="146" t="s">
        <v>469</v>
      </c>
      <c r="C200" s="161">
        <v>748126</v>
      </c>
      <c r="D200" s="161">
        <v>7883</v>
      </c>
      <c r="E200" s="161">
        <v>-4672</v>
      </c>
      <c r="F200" s="161">
        <v>751337</v>
      </c>
      <c r="H200" s="161">
        <v>748126</v>
      </c>
      <c r="I200" s="161">
        <v>7883</v>
      </c>
      <c r="J200" s="161">
        <v>-4672</v>
      </c>
      <c r="K200" s="161">
        <v>751337</v>
      </c>
      <c r="M200" s="161">
        <v>550780</v>
      </c>
      <c r="N200" s="161">
        <v>3227</v>
      </c>
      <c r="O200" s="161">
        <v>-4672</v>
      </c>
      <c r="P200" s="161">
        <v>549335</v>
      </c>
      <c r="Q200" s="139"/>
      <c r="R200" s="139"/>
    </row>
    <row r="201" spans="1:18">
      <c r="A201" s="173" t="s">
        <v>209</v>
      </c>
      <c r="B201" s="146" t="s">
        <v>587</v>
      </c>
      <c r="C201" s="161">
        <v>23556</v>
      </c>
      <c r="D201" s="161">
        <v>2314</v>
      </c>
      <c r="E201" s="161">
        <v>-2314</v>
      </c>
      <c r="F201" s="161">
        <v>23556</v>
      </c>
      <c r="H201" s="161">
        <v>20730</v>
      </c>
      <c r="I201" s="161">
        <v>2054</v>
      </c>
      <c r="J201" s="161">
        <v>-2054</v>
      </c>
      <c r="K201" s="161">
        <v>20730</v>
      </c>
      <c r="M201" s="161">
        <v>15212</v>
      </c>
      <c r="N201" s="161">
        <v>1592</v>
      </c>
      <c r="O201" s="161">
        <v>-1592</v>
      </c>
      <c r="P201" s="161">
        <v>15212</v>
      </c>
      <c r="Q201" s="139"/>
      <c r="R201" s="139"/>
    </row>
    <row r="202" spans="1:18">
      <c r="A202" s="173" t="s">
        <v>315</v>
      </c>
      <c r="B202" s="146" t="s">
        <v>588</v>
      </c>
      <c r="C202" s="161">
        <v>-506</v>
      </c>
      <c r="D202" s="161">
        <v>-65</v>
      </c>
      <c r="E202" s="161">
        <v>1014</v>
      </c>
      <c r="F202" s="161">
        <v>443</v>
      </c>
      <c r="H202" s="161">
        <v>-495</v>
      </c>
      <c r="I202" s="161">
        <v>-64</v>
      </c>
      <c r="J202" s="161">
        <v>1014</v>
      </c>
      <c r="K202" s="161">
        <v>455</v>
      </c>
      <c r="M202" s="161">
        <v>-581</v>
      </c>
      <c r="N202" s="161">
        <v>-315</v>
      </c>
      <c r="O202" s="161">
        <v>1014</v>
      </c>
      <c r="P202" s="161">
        <v>118</v>
      </c>
      <c r="Q202" s="139"/>
      <c r="R202" s="139"/>
    </row>
    <row r="203" spans="1:18">
      <c r="A203" s="173" t="s">
        <v>211</v>
      </c>
      <c r="B203" s="146" t="s">
        <v>589</v>
      </c>
      <c r="C203" s="161">
        <v>-878</v>
      </c>
      <c r="D203" s="161">
        <v>30231</v>
      </c>
      <c r="E203" s="161">
        <v>-9894</v>
      </c>
      <c r="F203" s="161">
        <v>19459</v>
      </c>
      <c r="H203" s="161">
        <v>-878</v>
      </c>
      <c r="I203" s="161">
        <v>30231</v>
      </c>
      <c r="J203" s="161">
        <v>-9894</v>
      </c>
      <c r="K203" s="161">
        <v>19459</v>
      </c>
      <c r="M203" s="161">
        <v>12744</v>
      </c>
      <c r="N203" s="161">
        <v>18994</v>
      </c>
      <c r="O203" s="161">
        <v>-9894</v>
      </c>
      <c r="P203" s="161">
        <v>21844</v>
      </c>
      <c r="Q203" s="139"/>
      <c r="R203" s="139"/>
    </row>
    <row r="204" spans="1:18">
      <c r="A204" s="173" t="s">
        <v>212</v>
      </c>
      <c r="B204" s="146" t="s">
        <v>57</v>
      </c>
      <c r="C204" s="161">
        <v>69659</v>
      </c>
      <c r="D204" s="161">
        <v>-1739</v>
      </c>
      <c r="E204" s="161">
        <v>-3</v>
      </c>
      <c r="F204" s="161">
        <v>67917</v>
      </c>
      <c r="H204" s="161">
        <v>53610</v>
      </c>
      <c r="I204" s="161">
        <v>-1178</v>
      </c>
      <c r="J204" s="161">
        <v>-2</v>
      </c>
      <c r="K204" s="161">
        <v>52430</v>
      </c>
      <c r="M204" s="161">
        <v>184272</v>
      </c>
      <c r="N204" s="161">
        <v>15998</v>
      </c>
      <c r="O204" s="161">
        <v>0</v>
      </c>
      <c r="P204" s="161">
        <v>200270</v>
      </c>
      <c r="Q204" s="139"/>
      <c r="R204" s="139"/>
    </row>
    <row r="205" spans="1:18">
      <c r="A205" s="135" t="s">
        <v>590</v>
      </c>
      <c r="B205" s="135" t="s">
        <v>58</v>
      </c>
      <c r="C205" s="171">
        <v>0</v>
      </c>
      <c r="D205" s="171">
        <v>0</v>
      </c>
      <c r="E205" s="171">
        <v>0</v>
      </c>
      <c r="F205" s="171">
        <v>0</v>
      </c>
      <c r="H205" s="171">
        <v>0</v>
      </c>
      <c r="I205" s="171">
        <v>0</v>
      </c>
      <c r="J205" s="171">
        <v>0</v>
      </c>
      <c r="K205" s="171">
        <v>0</v>
      </c>
      <c r="M205" s="171">
        <v>5039</v>
      </c>
      <c r="N205" s="171">
        <v>43</v>
      </c>
      <c r="O205" s="171">
        <v>-952</v>
      </c>
      <c r="P205" s="171">
        <v>4130</v>
      </c>
      <c r="Q205" s="139"/>
      <c r="R205" s="139"/>
    </row>
    <row r="206" spans="1:18">
      <c r="A206" s="172" t="s">
        <v>536</v>
      </c>
      <c r="B206" s="135" t="s">
        <v>521</v>
      </c>
      <c r="C206" s="171">
        <v>11415</v>
      </c>
      <c r="D206" s="171">
        <v>40</v>
      </c>
      <c r="E206" s="171">
        <v>-623</v>
      </c>
      <c r="F206" s="171">
        <v>10832</v>
      </c>
      <c r="H206" s="171">
        <v>13918</v>
      </c>
      <c r="I206" s="171">
        <v>41</v>
      </c>
      <c r="J206" s="171">
        <v>-751</v>
      </c>
      <c r="K206" s="171">
        <v>13208</v>
      </c>
      <c r="M206" s="171">
        <v>5039</v>
      </c>
      <c r="N206" s="171">
        <v>43</v>
      </c>
      <c r="O206" s="171">
        <v>-952</v>
      </c>
      <c r="P206" s="171">
        <v>4130</v>
      </c>
    </row>
    <row r="207" spans="1:18">
      <c r="A207" s="173" t="s">
        <v>216</v>
      </c>
      <c r="B207" s="146" t="s">
        <v>61</v>
      </c>
      <c r="C207" s="161">
        <v>187</v>
      </c>
      <c r="D207" s="161">
        <v>0</v>
      </c>
      <c r="E207" s="161">
        <v>0</v>
      </c>
      <c r="F207" s="161">
        <v>187</v>
      </c>
      <c r="H207" s="161">
        <v>74</v>
      </c>
      <c r="I207" s="161">
        <v>0</v>
      </c>
      <c r="J207" s="161">
        <v>0</v>
      </c>
      <c r="K207" s="161">
        <v>74</v>
      </c>
      <c r="M207" s="161">
        <v>148</v>
      </c>
      <c r="N207" s="161">
        <v>0</v>
      </c>
      <c r="O207" s="161">
        <v>0</v>
      </c>
      <c r="P207" s="161">
        <v>148</v>
      </c>
      <c r="Q207" s="139"/>
      <c r="R207" s="139"/>
    </row>
    <row r="208" spans="1:18">
      <c r="A208" s="173" t="s">
        <v>218</v>
      </c>
      <c r="B208" s="146" t="s">
        <v>63</v>
      </c>
      <c r="C208" s="161">
        <v>6714</v>
      </c>
      <c r="D208" s="161">
        <v>0</v>
      </c>
      <c r="E208" s="161">
        <v>-623</v>
      </c>
      <c r="F208" s="161">
        <v>6091</v>
      </c>
      <c r="H208" s="161">
        <v>9584</v>
      </c>
      <c r="I208" s="161">
        <v>0</v>
      </c>
      <c r="J208" s="161">
        <v>-751</v>
      </c>
      <c r="K208" s="161">
        <v>8833</v>
      </c>
      <c r="M208" s="161">
        <v>2830</v>
      </c>
      <c r="N208" s="161">
        <v>0</v>
      </c>
      <c r="O208" s="161">
        <v>-952</v>
      </c>
      <c r="P208" s="161">
        <v>1878</v>
      </c>
      <c r="Q208" s="139"/>
      <c r="R208" s="139"/>
    </row>
    <row r="209" spans="1:18">
      <c r="A209" s="173" t="s">
        <v>219</v>
      </c>
      <c r="B209" s="146" t="s">
        <v>64</v>
      </c>
      <c r="C209" s="161">
        <v>4436</v>
      </c>
      <c r="D209" s="161">
        <v>37</v>
      </c>
      <c r="E209" s="161">
        <v>0</v>
      </c>
      <c r="F209" s="161">
        <v>4473</v>
      </c>
      <c r="H209" s="161">
        <v>4182</v>
      </c>
      <c r="I209" s="161">
        <v>38</v>
      </c>
      <c r="J209" s="161">
        <v>0</v>
      </c>
      <c r="K209" s="161">
        <v>4220</v>
      </c>
      <c r="M209" s="161">
        <v>1983</v>
      </c>
      <c r="N209" s="161">
        <v>40</v>
      </c>
      <c r="O209" s="161">
        <v>0</v>
      </c>
      <c r="P209" s="161">
        <v>2023</v>
      </c>
      <c r="Q209" s="139"/>
      <c r="R209" s="139"/>
    </row>
    <row r="210" spans="1:18">
      <c r="A210" s="173" t="s">
        <v>220</v>
      </c>
      <c r="B210" s="146" t="s">
        <v>65</v>
      </c>
      <c r="C210" s="161">
        <v>78</v>
      </c>
      <c r="D210" s="161">
        <v>3</v>
      </c>
      <c r="E210" s="161">
        <v>0</v>
      </c>
      <c r="F210" s="161">
        <v>81</v>
      </c>
      <c r="H210" s="161">
        <v>78</v>
      </c>
      <c r="I210" s="161">
        <v>3</v>
      </c>
      <c r="J210" s="161">
        <v>0</v>
      </c>
      <c r="K210" s="161">
        <v>81</v>
      </c>
      <c r="M210" s="161">
        <v>78</v>
      </c>
      <c r="N210" s="161">
        <v>3</v>
      </c>
      <c r="O210" s="161">
        <v>0</v>
      </c>
      <c r="P210" s="161">
        <v>81</v>
      </c>
    </row>
    <row r="211" spans="1:18">
      <c r="A211" s="172" t="s">
        <v>537</v>
      </c>
      <c r="B211" s="135" t="s">
        <v>523</v>
      </c>
      <c r="C211" s="171">
        <v>24360</v>
      </c>
      <c r="D211" s="171">
        <v>35784</v>
      </c>
      <c r="E211" s="171">
        <v>-3840</v>
      </c>
      <c r="F211" s="171">
        <v>56304</v>
      </c>
      <c r="H211" s="171">
        <v>19799</v>
      </c>
      <c r="I211" s="171">
        <v>43774</v>
      </c>
      <c r="J211" s="171">
        <v>-3925</v>
      </c>
      <c r="K211" s="171">
        <v>59648</v>
      </c>
      <c r="M211" s="171">
        <v>55359</v>
      </c>
      <c r="N211" s="171">
        <v>46143</v>
      </c>
      <c r="O211" s="171">
        <v>-7018</v>
      </c>
      <c r="P211" s="171">
        <v>94484</v>
      </c>
    </row>
    <row r="212" spans="1:18">
      <c r="A212" s="173" t="s">
        <v>215</v>
      </c>
      <c r="B212" s="146" t="s">
        <v>60</v>
      </c>
      <c r="C212" s="161">
        <v>0</v>
      </c>
      <c r="D212" s="161">
        <v>0</v>
      </c>
      <c r="E212" s="161">
        <v>0</v>
      </c>
      <c r="F212" s="161">
        <v>0</v>
      </c>
      <c r="H212" s="161">
        <v>0</v>
      </c>
      <c r="I212" s="161">
        <v>0</v>
      </c>
      <c r="J212" s="161">
        <v>0</v>
      </c>
      <c r="K212" s="161">
        <v>0</v>
      </c>
      <c r="M212" s="161">
        <v>0</v>
      </c>
      <c r="N212" s="161">
        <v>0</v>
      </c>
      <c r="O212" s="161">
        <v>0</v>
      </c>
      <c r="P212" s="161">
        <v>0</v>
      </c>
    </row>
    <row r="213" spans="1:18">
      <c r="A213" s="173" t="s">
        <v>216</v>
      </c>
      <c r="B213" s="146" t="s">
        <v>61</v>
      </c>
      <c r="C213" s="161">
        <v>274</v>
      </c>
      <c r="D213" s="161">
        <v>0</v>
      </c>
      <c r="E213" s="161">
        <v>0</v>
      </c>
      <c r="F213" s="161">
        <v>274</v>
      </c>
      <c r="H213" s="161">
        <v>244</v>
      </c>
      <c r="I213" s="161">
        <v>0</v>
      </c>
      <c r="J213" s="161">
        <v>0</v>
      </c>
      <c r="K213" s="161">
        <v>244</v>
      </c>
      <c r="M213" s="161">
        <v>190</v>
      </c>
      <c r="N213" s="161">
        <v>0</v>
      </c>
      <c r="O213" s="161">
        <v>0</v>
      </c>
      <c r="P213" s="161">
        <v>190</v>
      </c>
    </row>
    <row r="214" spans="1:18">
      <c r="A214" s="173" t="s">
        <v>223</v>
      </c>
      <c r="B214" s="146" t="s">
        <v>68</v>
      </c>
      <c r="C214" s="161">
        <v>8667</v>
      </c>
      <c r="D214" s="161">
        <v>24639</v>
      </c>
      <c r="E214" s="161">
        <v>-809</v>
      </c>
      <c r="F214" s="161">
        <v>32497</v>
      </c>
      <c r="H214" s="161">
        <v>7282</v>
      </c>
      <c r="I214" s="161">
        <v>32673</v>
      </c>
      <c r="J214" s="161">
        <v>-1109</v>
      </c>
      <c r="K214" s="161">
        <v>38846</v>
      </c>
      <c r="M214" s="161">
        <v>9256</v>
      </c>
      <c r="N214" s="161">
        <v>29469</v>
      </c>
      <c r="O214" s="161">
        <v>-1351</v>
      </c>
      <c r="P214" s="161">
        <v>37374</v>
      </c>
    </row>
    <row r="215" spans="1:18">
      <c r="A215" s="173" t="s">
        <v>591</v>
      </c>
      <c r="B215" s="146" t="s">
        <v>69</v>
      </c>
      <c r="C215" s="161">
        <v>0</v>
      </c>
      <c r="D215" s="161">
        <v>0</v>
      </c>
      <c r="E215" s="161">
        <v>0</v>
      </c>
      <c r="F215" s="161">
        <v>0</v>
      </c>
      <c r="H215" s="161">
        <v>37</v>
      </c>
      <c r="I215" s="161">
        <v>235</v>
      </c>
      <c r="J215" s="161">
        <v>0</v>
      </c>
      <c r="K215" s="161">
        <v>272</v>
      </c>
      <c r="M215" s="161">
        <v>2227</v>
      </c>
      <c r="N215" s="161">
        <v>1230</v>
      </c>
      <c r="O215" s="161">
        <v>0</v>
      </c>
      <c r="P215" s="161">
        <v>3457</v>
      </c>
    </row>
    <row r="216" spans="1:18">
      <c r="A216" s="173" t="s">
        <v>225</v>
      </c>
      <c r="B216" s="146" t="s">
        <v>524</v>
      </c>
      <c r="C216" s="161">
        <v>1385</v>
      </c>
      <c r="D216" s="161">
        <v>6261</v>
      </c>
      <c r="E216" s="161">
        <v>-3031</v>
      </c>
      <c r="F216" s="161">
        <v>4615</v>
      </c>
      <c r="H216" s="161">
        <v>1578</v>
      </c>
      <c r="I216" s="161">
        <v>6818</v>
      </c>
      <c r="J216" s="161">
        <v>-2809</v>
      </c>
      <c r="K216" s="161">
        <v>5587</v>
      </c>
      <c r="M216" s="161">
        <v>2058</v>
      </c>
      <c r="N216" s="161">
        <v>10379</v>
      </c>
      <c r="O216" s="161">
        <v>-5667</v>
      </c>
      <c r="P216" s="161">
        <v>6770</v>
      </c>
    </row>
    <row r="217" spans="1:18">
      <c r="A217" s="173" t="s">
        <v>219</v>
      </c>
      <c r="B217" s="146" t="s">
        <v>64</v>
      </c>
      <c r="C217" s="161">
        <v>584</v>
      </c>
      <c r="D217" s="161">
        <v>4274</v>
      </c>
      <c r="E217" s="161">
        <v>0</v>
      </c>
      <c r="F217" s="161">
        <v>4858</v>
      </c>
      <c r="H217" s="161">
        <v>585</v>
      </c>
      <c r="I217" s="161">
        <v>3330</v>
      </c>
      <c r="J217" s="161">
        <v>0</v>
      </c>
      <c r="K217" s="161">
        <v>3915</v>
      </c>
      <c r="M217" s="161">
        <v>587</v>
      </c>
      <c r="N217" s="161">
        <v>2465</v>
      </c>
      <c r="O217" s="161">
        <v>0</v>
      </c>
      <c r="P217" s="161">
        <v>3052</v>
      </c>
    </row>
    <row r="218" spans="1:18">
      <c r="A218" s="173" t="s">
        <v>592</v>
      </c>
      <c r="B218" s="146" t="s">
        <v>65</v>
      </c>
      <c r="C218" s="161">
        <v>1</v>
      </c>
      <c r="D218" s="161">
        <v>0</v>
      </c>
      <c r="E218" s="161">
        <v>0</v>
      </c>
      <c r="F218" s="161">
        <v>1</v>
      </c>
      <c r="H218" s="161">
        <v>1</v>
      </c>
      <c r="I218" s="161">
        <v>0</v>
      </c>
      <c r="J218" s="161">
        <v>0</v>
      </c>
      <c r="K218" s="161">
        <v>1</v>
      </c>
      <c r="M218" s="161">
        <v>1</v>
      </c>
      <c r="N218" s="161">
        <v>0</v>
      </c>
      <c r="O218" s="161">
        <v>0</v>
      </c>
      <c r="P218" s="161">
        <v>1</v>
      </c>
    </row>
    <row r="219" spans="1:18">
      <c r="A219" s="173" t="s">
        <v>539</v>
      </c>
      <c r="B219" s="146" t="s">
        <v>66</v>
      </c>
      <c r="C219" s="161">
        <v>13449</v>
      </c>
      <c r="D219" s="161">
        <v>610</v>
      </c>
      <c r="E219" s="161">
        <v>0</v>
      </c>
      <c r="F219" s="161">
        <v>14059</v>
      </c>
      <c r="H219" s="161">
        <v>10072</v>
      </c>
      <c r="I219" s="161">
        <v>718</v>
      </c>
      <c r="J219" s="161">
        <v>-7</v>
      </c>
      <c r="K219" s="161">
        <v>10783</v>
      </c>
      <c r="M219" s="161">
        <v>41040</v>
      </c>
      <c r="N219" s="161">
        <v>2600</v>
      </c>
      <c r="O219" s="161">
        <v>0</v>
      </c>
      <c r="P219" s="161">
        <v>43640</v>
      </c>
    </row>
    <row r="220" spans="1:18">
      <c r="A220" s="172" t="s">
        <v>540</v>
      </c>
      <c r="B220" s="135" t="s">
        <v>525</v>
      </c>
      <c r="C220" s="171">
        <v>971852</v>
      </c>
      <c r="D220" s="171">
        <v>74584</v>
      </c>
      <c r="E220" s="171">
        <v>-20468</v>
      </c>
      <c r="F220" s="171">
        <v>1025968</v>
      </c>
      <c r="H220" s="171">
        <v>950930</v>
      </c>
      <c r="I220" s="171">
        <v>82877</v>
      </c>
      <c r="J220" s="171">
        <v>-20420</v>
      </c>
      <c r="K220" s="171">
        <v>1013387</v>
      </c>
      <c r="M220" s="171">
        <v>918945</v>
      </c>
      <c r="N220" s="171">
        <v>85818</v>
      </c>
      <c r="O220" s="171">
        <v>-23250</v>
      </c>
      <c r="P220" s="171">
        <v>981513</v>
      </c>
    </row>
    <row r="221" spans="1:18">
      <c r="A221" s="158" t="s">
        <v>541</v>
      </c>
    </row>
    <row r="228" s="98" customFormat="1"/>
    <row r="229" s="98" customFormat="1"/>
    <row r="230" s="98" customFormat="1"/>
    <row r="231" s="98" customFormat="1"/>
    <row r="232" s="98" customFormat="1"/>
    <row r="233" s="98" customFormat="1"/>
    <row r="234" s="98" customFormat="1"/>
    <row r="235" s="98" customFormat="1"/>
    <row r="236" s="98" customFormat="1"/>
    <row r="237" s="98" customFormat="1"/>
    <row r="238" s="98" customFormat="1"/>
    <row r="239" s="98" customFormat="1"/>
    <row r="240" s="98" customFormat="1"/>
    <row r="241" s="98" customFormat="1"/>
    <row r="242" s="98" customFormat="1"/>
    <row r="243" s="98" customFormat="1"/>
    <row r="244" s="98" customFormat="1"/>
    <row r="245" s="98" customFormat="1"/>
    <row r="246" s="98" customFormat="1"/>
    <row r="247" s="98" customFormat="1"/>
    <row r="248" s="98" customFormat="1"/>
    <row r="249" s="98" customFormat="1"/>
    <row r="250" s="98" customFormat="1"/>
    <row r="251" s="98" customFormat="1"/>
    <row r="252" s="98" customFormat="1"/>
    <row r="253" s="98" customFormat="1"/>
    <row r="254" s="98" customFormat="1"/>
    <row r="255" s="98" customFormat="1"/>
    <row r="260" s="98" customFormat="1"/>
    <row r="261" s="98" customFormat="1"/>
    <row r="262" s="98" customFormat="1"/>
    <row r="263" s="98" customFormat="1"/>
    <row r="264" s="98" customFormat="1"/>
    <row r="265" s="98" customFormat="1"/>
    <row r="329" spans="21:21">
      <c r="U329" s="98">
        <v>1.42</v>
      </c>
    </row>
  </sheetData>
  <mergeCells count="37">
    <mergeCell ref="G125:J125"/>
    <mergeCell ref="M171:P171"/>
    <mergeCell ref="M144:P144"/>
    <mergeCell ref="I145:I146"/>
    <mergeCell ref="M172:M173"/>
    <mergeCell ref="N172:N173"/>
    <mergeCell ref="M194:P194"/>
    <mergeCell ref="M195:M196"/>
    <mergeCell ref="N195:N196"/>
    <mergeCell ref="R144:U144"/>
    <mergeCell ref="M145:M146"/>
    <mergeCell ref="N145:N146"/>
    <mergeCell ref="R145:R146"/>
    <mergeCell ref="S145:S146"/>
    <mergeCell ref="C194:F194"/>
    <mergeCell ref="H194:K194"/>
    <mergeCell ref="A195:A196"/>
    <mergeCell ref="B195:B196"/>
    <mergeCell ref="C195:C196"/>
    <mergeCell ref="D195:D196"/>
    <mergeCell ref="H195:H196"/>
    <mergeCell ref="I195:I196"/>
    <mergeCell ref="C171:F171"/>
    <mergeCell ref="H171:K171"/>
    <mergeCell ref="A172:A173"/>
    <mergeCell ref="B172:B173"/>
    <mergeCell ref="C172:C173"/>
    <mergeCell ref="D172:D173"/>
    <mergeCell ref="H172:H173"/>
    <mergeCell ref="I172:I173"/>
    <mergeCell ref="C144:F144"/>
    <mergeCell ref="H144:K144"/>
    <mergeCell ref="A145:A146"/>
    <mergeCell ref="B145:B146"/>
    <mergeCell ref="C145:C146"/>
    <mergeCell ref="D145:D146"/>
    <mergeCell ref="H145:H146"/>
  </mergeCells>
  <pageMargins left="0.7" right="0.7" top="0.75" bottom="0.75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C000"/>
  </sheetPr>
  <dimension ref="A1:AA328"/>
  <sheetViews>
    <sheetView workbookViewId="0"/>
  </sheetViews>
  <sheetFormatPr defaultColWidth="8.19921875" defaultRowHeight="13.8"/>
  <cols>
    <col min="1" max="1" width="50.19921875" style="139" customWidth="1"/>
    <col min="2" max="2" width="50" style="139" customWidth="1"/>
    <col min="3" max="6" width="12.19921875" style="98" customWidth="1"/>
    <col min="7" max="7" width="4.69921875" style="98" customWidth="1"/>
    <col min="8" max="11" width="12.19921875" style="98" customWidth="1"/>
    <col min="12" max="12" width="4.69921875" style="98" customWidth="1"/>
    <col min="13" max="21" width="12.19921875" style="98" customWidth="1"/>
    <col min="22" max="23" width="8.19921875" style="98"/>
    <col min="24" max="24" width="9" style="98" bestFit="1" customWidth="1"/>
    <col min="25" max="16384" width="8.19921875" style="98"/>
  </cols>
  <sheetData>
    <row r="1" spans="1:4">
      <c r="A1" s="138" t="s">
        <v>648</v>
      </c>
    </row>
    <row r="2" spans="1:4">
      <c r="A2" s="138" t="s">
        <v>649</v>
      </c>
    </row>
    <row r="3" spans="1:4">
      <c r="A3" s="138"/>
    </row>
    <row r="4" spans="1:4">
      <c r="A4" s="138"/>
    </row>
    <row r="5" spans="1:4" ht="24">
      <c r="A5" s="133" t="s">
        <v>431</v>
      </c>
      <c r="B5" s="134" t="s">
        <v>432</v>
      </c>
    </row>
    <row r="6" spans="1:4" ht="20.399999999999999">
      <c r="A6" s="140" t="s">
        <v>404</v>
      </c>
      <c r="B6" s="140" t="s">
        <v>405</v>
      </c>
      <c r="C6" s="95" t="s">
        <v>650</v>
      </c>
      <c r="D6" s="95" t="s">
        <v>651</v>
      </c>
    </row>
    <row r="7" spans="1:4">
      <c r="A7" s="141" t="s">
        <v>151</v>
      </c>
      <c r="B7" s="141" t="s">
        <v>0</v>
      </c>
      <c r="C7" s="142">
        <v>168434</v>
      </c>
      <c r="D7" s="142">
        <v>254824</v>
      </c>
    </row>
    <row r="8" spans="1:4">
      <c r="A8" s="143" t="s">
        <v>152</v>
      </c>
      <c r="B8" s="143" t="s">
        <v>1</v>
      </c>
      <c r="C8" s="144">
        <v>108772</v>
      </c>
      <c r="D8" s="144">
        <v>199621</v>
      </c>
    </row>
    <row r="9" spans="1:4">
      <c r="A9" s="143" t="s">
        <v>153</v>
      </c>
      <c r="B9" s="143" t="s">
        <v>2</v>
      </c>
      <c r="C9" s="144">
        <v>25</v>
      </c>
      <c r="D9" s="144">
        <v>61</v>
      </c>
    </row>
    <row r="10" spans="1:4">
      <c r="A10" s="143" t="s">
        <v>154</v>
      </c>
      <c r="B10" s="143" t="s">
        <v>492</v>
      </c>
      <c r="C10" s="144">
        <v>59637</v>
      </c>
      <c r="D10" s="144">
        <v>55142</v>
      </c>
    </row>
    <row r="11" spans="1:4">
      <c r="A11" s="141" t="s">
        <v>631</v>
      </c>
      <c r="B11" s="141" t="s">
        <v>630</v>
      </c>
      <c r="C11" s="142">
        <v>43829</v>
      </c>
      <c r="D11" s="142">
        <v>38086</v>
      </c>
    </row>
    <row r="12" spans="1:4">
      <c r="A12" s="143" t="s">
        <v>156</v>
      </c>
      <c r="B12" s="143" t="s">
        <v>494</v>
      </c>
      <c r="C12" s="144">
        <v>91</v>
      </c>
      <c r="D12" s="144">
        <v>488</v>
      </c>
    </row>
    <row r="13" spans="1:4">
      <c r="A13" s="143" t="s">
        <v>157</v>
      </c>
      <c r="B13" s="143" t="s">
        <v>495</v>
      </c>
      <c r="C13" s="144">
        <v>43738</v>
      </c>
      <c r="D13" s="144">
        <v>37598</v>
      </c>
    </row>
    <row r="14" spans="1:4">
      <c r="A14" s="145" t="s">
        <v>158</v>
      </c>
      <c r="B14" s="145" t="s">
        <v>496</v>
      </c>
      <c r="C14" s="142">
        <v>124605</v>
      </c>
      <c r="D14" s="142">
        <v>216738</v>
      </c>
    </row>
    <row r="15" spans="1:4">
      <c r="A15" s="146" t="s">
        <v>159</v>
      </c>
      <c r="B15" s="146" t="s">
        <v>8</v>
      </c>
      <c r="C15" s="144">
        <v>632</v>
      </c>
      <c r="D15" s="144">
        <v>2123</v>
      </c>
    </row>
    <row r="16" spans="1:4">
      <c r="A16" s="146" t="s">
        <v>160</v>
      </c>
      <c r="B16" s="146" t="s">
        <v>9</v>
      </c>
      <c r="C16" s="144">
        <v>46639</v>
      </c>
      <c r="D16" s="144">
        <v>58470</v>
      </c>
    </row>
    <row r="17" spans="1:4">
      <c r="A17" s="146" t="s">
        <v>161</v>
      </c>
      <c r="B17" s="146" t="s">
        <v>10</v>
      </c>
      <c r="C17" s="144">
        <v>16546</v>
      </c>
      <c r="D17" s="144">
        <v>16329</v>
      </c>
    </row>
    <row r="18" spans="1:4">
      <c r="A18" s="146" t="s">
        <v>162</v>
      </c>
      <c r="B18" s="146" t="s">
        <v>11</v>
      </c>
      <c r="C18" s="144">
        <v>984</v>
      </c>
      <c r="D18" s="144">
        <v>1295</v>
      </c>
    </row>
    <row r="19" spans="1:4">
      <c r="A19" s="146" t="s">
        <v>644</v>
      </c>
      <c r="B19" s="146" t="s">
        <v>639</v>
      </c>
      <c r="C19" s="144">
        <v>233</v>
      </c>
      <c r="D19" s="144">
        <v>480</v>
      </c>
    </row>
    <row r="20" spans="1:4">
      <c r="A20" s="145" t="s">
        <v>163</v>
      </c>
      <c r="B20" s="145" t="s">
        <v>497</v>
      </c>
      <c r="C20" s="142">
        <v>61301</v>
      </c>
      <c r="D20" s="142">
        <v>143247</v>
      </c>
    </row>
    <row r="21" spans="1:4">
      <c r="A21" s="146" t="s">
        <v>164</v>
      </c>
      <c r="B21" s="146" t="s">
        <v>13</v>
      </c>
      <c r="C21" s="144">
        <v>5781</v>
      </c>
      <c r="D21" s="144">
        <v>5459</v>
      </c>
    </row>
    <row r="22" spans="1:4">
      <c r="A22" s="146" t="s">
        <v>165</v>
      </c>
      <c r="B22" s="146" t="s">
        <v>14</v>
      </c>
      <c r="C22" s="144">
        <v>492</v>
      </c>
      <c r="D22" s="144">
        <v>2435</v>
      </c>
    </row>
    <row r="23" spans="1:4">
      <c r="A23" s="145" t="s">
        <v>503</v>
      </c>
      <c r="B23" s="145" t="s">
        <v>498</v>
      </c>
      <c r="C23" s="142">
        <v>66590</v>
      </c>
      <c r="D23" s="142">
        <v>146271</v>
      </c>
    </row>
    <row r="24" spans="1:4">
      <c r="A24" s="146" t="s">
        <v>168</v>
      </c>
      <c r="B24" s="146" t="s">
        <v>17</v>
      </c>
      <c r="C24" s="144">
        <v>14160</v>
      </c>
      <c r="D24" s="144">
        <v>27622</v>
      </c>
    </row>
    <row r="25" spans="1:4">
      <c r="A25" s="145"/>
      <c r="B25" s="145"/>
      <c r="C25" s="142"/>
      <c r="D25" s="142"/>
    </row>
    <row r="26" spans="1:4">
      <c r="A26" s="145" t="s">
        <v>232</v>
      </c>
      <c r="B26" s="145" t="s">
        <v>500</v>
      </c>
      <c r="C26" s="142">
        <v>52430</v>
      </c>
      <c r="D26" s="142">
        <v>118649</v>
      </c>
    </row>
    <row r="27" spans="1:4">
      <c r="A27" s="146"/>
      <c r="B27" s="146"/>
      <c r="C27" s="144"/>
      <c r="D27" s="144">
        <v>0</v>
      </c>
    </row>
    <row r="28" spans="1:4">
      <c r="A28" s="145" t="s">
        <v>505</v>
      </c>
      <c r="B28" s="145" t="s">
        <v>502</v>
      </c>
      <c r="C28" s="142">
        <v>52430</v>
      </c>
      <c r="D28" s="142">
        <v>118649</v>
      </c>
    </row>
    <row r="29" spans="1:4">
      <c r="B29" s="147"/>
      <c r="C29" s="148"/>
      <c r="D29" s="148"/>
    </row>
    <row r="30" spans="1:4">
      <c r="B30" s="149"/>
      <c r="C30" s="150"/>
      <c r="D30" s="150"/>
    </row>
    <row r="31" spans="1:4">
      <c r="A31" s="151" t="s">
        <v>175</v>
      </c>
      <c r="B31" s="151" t="s">
        <v>506</v>
      </c>
      <c r="C31" s="152"/>
      <c r="D31" s="152"/>
    </row>
    <row r="32" spans="1:4">
      <c r="A32" s="153" t="s">
        <v>176</v>
      </c>
      <c r="B32" s="153" t="s">
        <v>23</v>
      </c>
      <c r="C32" s="179">
        <v>0.54546400332917189</v>
      </c>
      <c r="D32" s="179">
        <v>1.23</v>
      </c>
    </row>
    <row r="33" spans="1:4">
      <c r="A33" s="154" t="s">
        <v>177</v>
      </c>
      <c r="B33" s="154" t="s">
        <v>24</v>
      </c>
      <c r="C33" s="179">
        <v>0.52267454407538427</v>
      </c>
      <c r="D33" s="179">
        <v>1.2</v>
      </c>
    </row>
    <row r="34" spans="1:4">
      <c r="A34" s="138"/>
    </row>
    <row r="36" spans="1:4">
      <c r="A36" s="151" t="s">
        <v>232</v>
      </c>
      <c r="B36" s="151" t="s">
        <v>500</v>
      </c>
      <c r="C36" s="142">
        <v>52430</v>
      </c>
      <c r="D36" s="142">
        <v>118649</v>
      </c>
    </row>
    <row r="37" spans="1:4">
      <c r="A37" s="155" t="s">
        <v>510</v>
      </c>
      <c r="B37" s="155" t="s">
        <v>513</v>
      </c>
      <c r="C37" s="156">
        <v>86</v>
      </c>
      <c r="D37" s="156">
        <v>-3271</v>
      </c>
    </row>
    <row r="38" spans="1:4">
      <c r="A38" s="157" t="s">
        <v>315</v>
      </c>
      <c r="B38" s="157" t="s">
        <v>640</v>
      </c>
      <c r="C38" s="144">
        <v>86</v>
      </c>
      <c r="D38" s="144">
        <v>-3271</v>
      </c>
    </row>
    <row r="39" spans="1:4">
      <c r="A39" s="79" t="s">
        <v>316</v>
      </c>
      <c r="B39" s="157" t="s">
        <v>308</v>
      </c>
      <c r="C39" s="184">
        <v>0</v>
      </c>
      <c r="D39" s="184">
        <v>0</v>
      </c>
    </row>
    <row r="40" spans="1:4">
      <c r="A40" s="157" t="s">
        <v>511</v>
      </c>
      <c r="B40" s="157" t="s">
        <v>515</v>
      </c>
      <c r="C40" s="144"/>
      <c r="D40" s="144"/>
    </row>
    <row r="41" spans="1:4">
      <c r="A41" s="151" t="s">
        <v>312</v>
      </c>
      <c r="B41" s="151" t="s">
        <v>516</v>
      </c>
      <c r="C41" s="142">
        <v>52516</v>
      </c>
      <c r="D41" s="142">
        <v>115378</v>
      </c>
    </row>
    <row r="42" spans="1:4">
      <c r="A42" s="157" t="s">
        <v>313</v>
      </c>
      <c r="B42" s="157" t="s">
        <v>480</v>
      </c>
      <c r="C42" s="144"/>
      <c r="D42" s="144"/>
    </row>
    <row r="43" spans="1:4" ht="24">
      <c r="A43" s="151" t="s">
        <v>512</v>
      </c>
      <c r="B43" s="151" t="s">
        <v>517</v>
      </c>
      <c r="C43" s="142">
        <v>52516</v>
      </c>
      <c r="D43" s="142">
        <v>115378</v>
      </c>
    </row>
    <row r="44" spans="1:4">
      <c r="A44" s="158" t="s">
        <v>541</v>
      </c>
    </row>
    <row r="46" spans="1:4" ht="24">
      <c r="A46" s="133" t="s">
        <v>433</v>
      </c>
      <c r="B46" s="133" t="s">
        <v>434</v>
      </c>
    </row>
    <row r="47" spans="1:4">
      <c r="A47" s="140" t="s">
        <v>203</v>
      </c>
      <c r="B47" s="140" t="s">
        <v>73</v>
      </c>
      <c r="C47" s="182" t="s">
        <v>652</v>
      </c>
      <c r="D47" s="182" t="s">
        <v>653</v>
      </c>
    </row>
    <row r="48" spans="1:4">
      <c r="A48" s="159" t="s">
        <v>526</v>
      </c>
      <c r="B48" s="159" t="s">
        <v>488</v>
      </c>
      <c r="C48" s="160">
        <v>326072</v>
      </c>
      <c r="D48" s="160">
        <v>255535</v>
      </c>
    </row>
    <row r="49" spans="1:4">
      <c r="A49" s="146" t="s">
        <v>182</v>
      </c>
      <c r="B49" s="146" t="s">
        <v>27</v>
      </c>
      <c r="C49" s="161">
        <v>19149</v>
      </c>
      <c r="D49" s="161">
        <v>18832</v>
      </c>
    </row>
    <row r="50" spans="1:4">
      <c r="A50" s="146" t="s">
        <v>527</v>
      </c>
      <c r="B50" s="146" t="s">
        <v>475</v>
      </c>
      <c r="C50" s="161">
        <v>52264</v>
      </c>
      <c r="D50" s="161">
        <v>46853</v>
      </c>
    </row>
    <row r="51" spans="1:4">
      <c r="A51" s="162" t="s">
        <v>528</v>
      </c>
      <c r="B51" s="162" t="s">
        <v>416</v>
      </c>
      <c r="C51" s="163">
        <v>196734</v>
      </c>
      <c r="D51" s="163">
        <v>142486</v>
      </c>
    </row>
    <row r="52" spans="1:4">
      <c r="A52" s="146" t="s">
        <v>184</v>
      </c>
      <c r="B52" s="146" t="s">
        <v>29</v>
      </c>
      <c r="C52" s="161">
        <v>56438</v>
      </c>
      <c r="D52" s="161">
        <v>46417</v>
      </c>
    </row>
    <row r="53" spans="1:4">
      <c r="A53" s="146" t="s">
        <v>626</v>
      </c>
      <c r="B53" s="146" t="s">
        <v>632</v>
      </c>
      <c r="C53" s="161">
        <v>981</v>
      </c>
      <c r="D53" s="161">
        <v>452</v>
      </c>
    </row>
    <row r="54" spans="1:4">
      <c r="A54" s="146" t="s">
        <v>189</v>
      </c>
      <c r="B54" s="146" t="s">
        <v>34</v>
      </c>
      <c r="C54" s="161">
        <v>0</v>
      </c>
      <c r="D54" s="161">
        <v>0</v>
      </c>
    </row>
    <row r="55" spans="1:4">
      <c r="A55" s="146" t="s">
        <v>529</v>
      </c>
      <c r="B55" s="146" t="s">
        <v>35</v>
      </c>
      <c r="C55" s="161">
        <v>0</v>
      </c>
      <c r="D55" s="161">
        <v>0</v>
      </c>
    </row>
    <row r="56" spans="1:4">
      <c r="A56" s="146" t="s">
        <v>466</v>
      </c>
      <c r="B56" s="146" t="s">
        <v>465</v>
      </c>
      <c r="C56" s="161">
        <v>506</v>
      </c>
      <c r="D56" s="161">
        <v>495</v>
      </c>
    </row>
    <row r="57" spans="1:4">
      <c r="A57" s="159" t="s">
        <v>530</v>
      </c>
      <c r="B57" s="159" t="s">
        <v>489</v>
      </c>
      <c r="C57" s="160">
        <v>687315</v>
      </c>
      <c r="D57" s="160">
        <v>725978</v>
      </c>
    </row>
    <row r="58" spans="1:4">
      <c r="A58" s="146" t="s">
        <v>193</v>
      </c>
      <c r="B58" s="146" t="s">
        <v>38</v>
      </c>
      <c r="C58" s="161">
        <v>252</v>
      </c>
      <c r="D58" s="161">
        <v>323</v>
      </c>
    </row>
    <row r="59" spans="1:4">
      <c r="A59" s="146" t="s">
        <v>194</v>
      </c>
      <c r="B59" s="146" t="s">
        <v>39</v>
      </c>
      <c r="C59" s="161">
        <v>37552</v>
      </c>
      <c r="D59" s="161">
        <v>46261</v>
      </c>
    </row>
    <row r="60" spans="1:4">
      <c r="A60" s="146" t="s">
        <v>531</v>
      </c>
      <c r="B60" s="146" t="s">
        <v>40</v>
      </c>
      <c r="C60" s="161">
        <v>9364</v>
      </c>
      <c r="D60" s="161">
        <v>0</v>
      </c>
    </row>
    <row r="61" spans="1:4">
      <c r="A61" s="146" t="s">
        <v>196</v>
      </c>
      <c r="B61" s="146" t="s">
        <v>490</v>
      </c>
      <c r="C61" s="161">
        <v>17852</v>
      </c>
      <c r="D61" s="161">
        <v>17582</v>
      </c>
    </row>
    <row r="62" spans="1:4">
      <c r="A62" s="146" t="s">
        <v>189</v>
      </c>
      <c r="B62" s="146" t="s">
        <v>34</v>
      </c>
      <c r="C62" s="161">
        <v>0</v>
      </c>
      <c r="D62" s="161">
        <v>0</v>
      </c>
    </row>
    <row r="63" spans="1:4">
      <c r="A63" s="146" t="s">
        <v>199</v>
      </c>
      <c r="B63" s="146" t="s">
        <v>44</v>
      </c>
      <c r="C63" s="161">
        <v>14398</v>
      </c>
      <c r="D63" s="161">
        <v>14296</v>
      </c>
    </row>
    <row r="64" spans="1:4">
      <c r="A64" s="164" t="s">
        <v>200</v>
      </c>
      <c r="B64" s="164" t="s">
        <v>482</v>
      </c>
      <c r="C64" s="165">
        <v>132497</v>
      </c>
      <c r="D64" s="165">
        <v>66987</v>
      </c>
    </row>
    <row r="65" spans="1:4">
      <c r="A65" s="146" t="s">
        <v>486</v>
      </c>
      <c r="B65" s="146" t="s">
        <v>483</v>
      </c>
      <c r="C65" s="161">
        <v>475400</v>
      </c>
      <c r="D65" s="161">
        <v>580529</v>
      </c>
    </row>
    <row r="66" spans="1:4">
      <c r="A66" s="159" t="s">
        <v>532</v>
      </c>
      <c r="B66" s="159" t="s">
        <v>491</v>
      </c>
      <c r="C66" s="160">
        <v>1013387</v>
      </c>
      <c r="D66" s="160">
        <v>981513</v>
      </c>
    </row>
    <row r="67" spans="1:4">
      <c r="C67" s="166"/>
      <c r="D67" s="166"/>
    </row>
    <row r="68" spans="1:4">
      <c r="A68" s="140" t="s">
        <v>229</v>
      </c>
      <c r="B68" s="140" t="s">
        <v>48</v>
      </c>
      <c r="C68" s="182" t="s">
        <v>652</v>
      </c>
      <c r="D68" s="182" t="s">
        <v>653</v>
      </c>
    </row>
    <row r="69" spans="1:4">
      <c r="A69" s="159" t="s">
        <v>533</v>
      </c>
      <c r="B69" s="159" t="s">
        <v>518</v>
      </c>
      <c r="C69" s="160">
        <v>940280</v>
      </c>
      <c r="D69" s="160">
        <v>882899</v>
      </c>
    </row>
    <row r="70" spans="1:4">
      <c r="A70" s="159" t="s">
        <v>534</v>
      </c>
      <c r="B70" s="159" t="s">
        <v>50</v>
      </c>
      <c r="C70" s="160">
        <v>940280</v>
      </c>
      <c r="D70" s="160">
        <v>882899</v>
      </c>
    </row>
    <row r="71" spans="1:4">
      <c r="A71" s="146" t="s">
        <v>206</v>
      </c>
      <c r="B71" s="146" t="s">
        <v>51</v>
      </c>
      <c r="C71" s="161">
        <v>96120</v>
      </c>
      <c r="D71" s="161">
        <v>96120</v>
      </c>
    </row>
    <row r="72" spans="1:4">
      <c r="A72" s="146" t="s">
        <v>470</v>
      </c>
      <c r="B72" s="146" t="s">
        <v>519</v>
      </c>
      <c r="C72" s="161">
        <v>738055</v>
      </c>
      <c r="D72" s="161">
        <v>549335</v>
      </c>
    </row>
    <row r="73" spans="1:4">
      <c r="A73" s="146" t="s">
        <v>209</v>
      </c>
      <c r="B73" s="146" t="s">
        <v>54</v>
      </c>
      <c r="C73" s="161">
        <v>20730</v>
      </c>
      <c r="D73" s="161">
        <v>15212</v>
      </c>
    </row>
    <row r="74" spans="1:4">
      <c r="A74" s="146" t="s">
        <v>210</v>
      </c>
      <c r="B74" s="146" t="s">
        <v>520</v>
      </c>
      <c r="C74" s="161">
        <v>204</v>
      </c>
      <c r="D74" s="161">
        <v>118</v>
      </c>
    </row>
    <row r="75" spans="1:4">
      <c r="A75" s="146" t="s">
        <v>211</v>
      </c>
      <c r="B75" s="146" t="s">
        <v>56</v>
      </c>
      <c r="C75" s="161">
        <v>32741</v>
      </c>
      <c r="D75" s="161">
        <v>21844</v>
      </c>
    </row>
    <row r="76" spans="1:4">
      <c r="A76" s="146" t="s">
        <v>212</v>
      </c>
      <c r="B76" s="146" t="s">
        <v>57</v>
      </c>
      <c r="C76" s="161">
        <v>52430</v>
      </c>
      <c r="D76" s="161">
        <v>200270</v>
      </c>
    </row>
    <row r="77" spans="1:4">
      <c r="A77" s="141" t="s">
        <v>535</v>
      </c>
      <c r="B77" s="141" t="s">
        <v>58</v>
      </c>
      <c r="C77" s="167"/>
      <c r="D77" s="167"/>
    </row>
    <row r="78" spans="1:4">
      <c r="A78" s="159" t="s">
        <v>536</v>
      </c>
      <c r="B78" s="159" t="s">
        <v>521</v>
      </c>
      <c r="C78" s="160">
        <v>13208</v>
      </c>
      <c r="D78" s="160">
        <v>4130</v>
      </c>
    </row>
    <row r="79" spans="1:4">
      <c r="A79" s="146" t="s">
        <v>216</v>
      </c>
      <c r="B79" s="146" t="s">
        <v>61</v>
      </c>
      <c r="C79" s="161">
        <v>74</v>
      </c>
      <c r="D79" s="161">
        <v>148</v>
      </c>
    </row>
    <row r="80" spans="1:4">
      <c r="A80" s="146" t="s">
        <v>218</v>
      </c>
      <c r="B80" s="146" t="s">
        <v>63</v>
      </c>
      <c r="C80" s="161">
        <v>8833</v>
      </c>
      <c r="D80" s="161">
        <v>1878</v>
      </c>
    </row>
    <row r="81" spans="1:4">
      <c r="A81" s="146" t="s">
        <v>219</v>
      </c>
      <c r="B81" s="146" t="s">
        <v>64</v>
      </c>
      <c r="C81" s="161">
        <v>4220</v>
      </c>
      <c r="D81" s="161">
        <v>2023</v>
      </c>
    </row>
    <row r="82" spans="1:4">
      <c r="A82" s="146" t="s">
        <v>220</v>
      </c>
      <c r="B82" s="146" t="s">
        <v>522</v>
      </c>
      <c r="C82" s="161">
        <v>81</v>
      </c>
      <c r="D82" s="161">
        <v>81</v>
      </c>
    </row>
    <row r="83" spans="1:4">
      <c r="A83" s="159" t="s">
        <v>537</v>
      </c>
      <c r="B83" s="159" t="s">
        <v>523</v>
      </c>
      <c r="C83" s="160">
        <v>59899</v>
      </c>
      <c r="D83" s="160">
        <v>94484</v>
      </c>
    </row>
    <row r="84" spans="1:4">
      <c r="A84" s="146" t="s">
        <v>215</v>
      </c>
      <c r="B84" s="146" t="s">
        <v>60</v>
      </c>
      <c r="C84" s="161">
        <v>0</v>
      </c>
      <c r="D84" s="161">
        <v>0</v>
      </c>
    </row>
    <row r="85" spans="1:4">
      <c r="A85" s="146" t="s">
        <v>216</v>
      </c>
      <c r="B85" s="146" t="s">
        <v>61</v>
      </c>
      <c r="C85" s="161">
        <v>244</v>
      </c>
      <c r="D85" s="161">
        <v>190</v>
      </c>
    </row>
    <row r="86" spans="1:4">
      <c r="A86" s="146" t="s">
        <v>223</v>
      </c>
      <c r="B86" s="146" t="s">
        <v>68</v>
      </c>
      <c r="C86" s="161">
        <v>38846</v>
      </c>
      <c r="D86" s="161">
        <v>37374</v>
      </c>
    </row>
    <row r="87" spans="1:4">
      <c r="A87" s="146" t="s">
        <v>538</v>
      </c>
      <c r="B87" s="146" t="s">
        <v>69</v>
      </c>
      <c r="C87" s="161">
        <v>272</v>
      </c>
      <c r="D87" s="161">
        <v>3457</v>
      </c>
    </row>
    <row r="88" spans="1:4">
      <c r="A88" s="146" t="s">
        <v>225</v>
      </c>
      <c r="B88" s="146" t="s">
        <v>524</v>
      </c>
      <c r="C88" s="161">
        <v>5838</v>
      </c>
      <c r="D88" s="161">
        <v>6770</v>
      </c>
    </row>
    <row r="89" spans="1:4">
      <c r="A89" s="146" t="s">
        <v>219</v>
      </c>
      <c r="B89" s="146" t="s">
        <v>64</v>
      </c>
      <c r="C89" s="161">
        <v>3915</v>
      </c>
      <c r="D89" s="161">
        <v>3052</v>
      </c>
    </row>
    <row r="90" spans="1:4">
      <c r="A90" s="146" t="s">
        <v>220</v>
      </c>
      <c r="B90" s="146" t="s">
        <v>522</v>
      </c>
      <c r="C90" s="161">
        <v>1</v>
      </c>
      <c r="D90" s="161">
        <v>1</v>
      </c>
    </row>
    <row r="91" spans="1:4">
      <c r="A91" s="146" t="s">
        <v>539</v>
      </c>
      <c r="B91" s="146" t="s">
        <v>66</v>
      </c>
      <c r="C91" s="161">
        <v>10783</v>
      </c>
      <c r="D91" s="161">
        <v>43640</v>
      </c>
    </row>
    <row r="92" spans="1:4">
      <c r="A92" s="159" t="s">
        <v>540</v>
      </c>
      <c r="B92" s="159" t="s">
        <v>525</v>
      </c>
      <c r="C92" s="160">
        <v>1013387</v>
      </c>
      <c r="D92" s="160">
        <v>981513</v>
      </c>
    </row>
    <row r="93" spans="1:4">
      <c r="A93" s="158"/>
    </row>
    <row r="95" spans="1:4" ht="24">
      <c r="A95" s="133" t="s">
        <v>435</v>
      </c>
      <c r="B95" s="133" t="s">
        <v>436</v>
      </c>
    </row>
    <row r="96" spans="1:4" ht="20.399999999999999">
      <c r="A96" s="140" t="s">
        <v>280</v>
      </c>
      <c r="B96" s="140" t="s">
        <v>119</v>
      </c>
      <c r="C96" s="95" t="s">
        <v>650</v>
      </c>
      <c r="D96" s="95" t="s">
        <v>612</v>
      </c>
    </row>
    <row r="97" spans="1:4">
      <c r="A97" s="135" t="s">
        <v>542</v>
      </c>
      <c r="B97" s="135" t="s">
        <v>74</v>
      </c>
      <c r="C97" s="5"/>
      <c r="D97" s="5"/>
    </row>
    <row r="98" spans="1:4">
      <c r="A98" s="136" t="s">
        <v>543</v>
      </c>
      <c r="B98" s="136" t="s">
        <v>500</v>
      </c>
      <c r="C98" s="5">
        <v>52430</v>
      </c>
      <c r="D98" s="5">
        <v>118649</v>
      </c>
    </row>
    <row r="99" spans="1:4">
      <c r="A99" s="136" t="s">
        <v>233</v>
      </c>
      <c r="B99" s="136" t="s">
        <v>75</v>
      </c>
      <c r="C99" s="5">
        <v>-18889</v>
      </c>
      <c r="D99" s="5">
        <v>11252</v>
      </c>
    </row>
    <row r="100" spans="1:4">
      <c r="A100" s="169" t="s">
        <v>544</v>
      </c>
      <c r="B100" s="169" t="s">
        <v>563</v>
      </c>
      <c r="C100" s="168">
        <v>2350</v>
      </c>
      <c r="D100" s="168">
        <v>2350</v>
      </c>
    </row>
    <row r="101" spans="1:4">
      <c r="A101" s="169" t="s">
        <v>545</v>
      </c>
      <c r="B101" s="169" t="s">
        <v>424</v>
      </c>
      <c r="C101" s="168">
        <v>0</v>
      </c>
      <c r="D101" s="168">
        <v>0</v>
      </c>
    </row>
    <row r="102" spans="1:4">
      <c r="A102" s="170" t="s">
        <v>235</v>
      </c>
      <c r="B102" s="170" t="s">
        <v>633</v>
      </c>
      <c r="C102" s="168">
        <v>-5771</v>
      </c>
      <c r="D102" s="168">
        <v>-5041</v>
      </c>
    </row>
    <row r="103" spans="1:4">
      <c r="A103" s="169" t="s">
        <v>547</v>
      </c>
      <c r="B103" s="169" t="s">
        <v>564</v>
      </c>
      <c r="C103" s="168">
        <v>299</v>
      </c>
      <c r="D103" s="168">
        <v>945</v>
      </c>
    </row>
    <row r="104" spans="1:4">
      <c r="A104" s="169" t="s">
        <v>237</v>
      </c>
      <c r="B104" s="169" t="s">
        <v>80</v>
      </c>
      <c r="C104" s="168">
        <v>-32857</v>
      </c>
      <c r="D104" s="168">
        <v>7971</v>
      </c>
    </row>
    <row r="105" spans="1:4">
      <c r="A105" s="169" t="s">
        <v>238</v>
      </c>
      <c r="B105" s="169" t="s">
        <v>81</v>
      </c>
      <c r="C105" s="168">
        <v>71</v>
      </c>
      <c r="D105" s="168">
        <v>-154</v>
      </c>
    </row>
    <row r="106" spans="1:4">
      <c r="A106" s="169" t="s">
        <v>239</v>
      </c>
      <c r="B106" s="169" t="s">
        <v>82</v>
      </c>
      <c r="C106" s="168">
        <v>9200</v>
      </c>
      <c r="D106" s="168">
        <v>-825</v>
      </c>
    </row>
    <row r="107" spans="1:4">
      <c r="A107" s="169" t="s">
        <v>240</v>
      </c>
      <c r="B107" s="169" t="s">
        <v>565</v>
      </c>
      <c r="C107" s="168">
        <v>287</v>
      </c>
      <c r="D107" s="168">
        <v>3799</v>
      </c>
    </row>
    <row r="108" spans="1:4">
      <c r="A108" s="169" t="s">
        <v>241</v>
      </c>
      <c r="B108" s="169" t="s">
        <v>566</v>
      </c>
      <c r="C108" s="168">
        <v>2981</v>
      </c>
      <c r="D108" s="168">
        <v>113</v>
      </c>
    </row>
    <row r="109" spans="1:4">
      <c r="A109" s="169" t="s">
        <v>242</v>
      </c>
      <c r="B109" s="169" t="s">
        <v>84</v>
      </c>
      <c r="C109" s="168">
        <v>4551</v>
      </c>
      <c r="D109" s="168">
        <v>2094</v>
      </c>
    </row>
    <row r="110" spans="1:4">
      <c r="A110" s="136" t="s">
        <v>548</v>
      </c>
      <c r="B110" s="136" t="s">
        <v>85</v>
      </c>
      <c r="C110" s="5">
        <v>33541</v>
      </c>
      <c r="D110" s="5">
        <v>129901</v>
      </c>
    </row>
    <row r="111" spans="1:4">
      <c r="A111" s="169" t="s">
        <v>244</v>
      </c>
      <c r="B111" s="169" t="s">
        <v>567</v>
      </c>
      <c r="C111" s="168">
        <v>14160</v>
      </c>
      <c r="D111" s="168">
        <v>27622</v>
      </c>
    </row>
    <row r="112" spans="1:4">
      <c r="A112" s="169" t="s">
        <v>246</v>
      </c>
      <c r="B112" s="169" t="s">
        <v>86</v>
      </c>
      <c r="C112" s="168">
        <v>-19835</v>
      </c>
      <c r="D112" s="168">
        <v>-33626</v>
      </c>
    </row>
    <row r="113" spans="1:9">
      <c r="A113" s="135" t="s">
        <v>549</v>
      </c>
      <c r="B113" s="135" t="s">
        <v>569</v>
      </c>
      <c r="C113" s="5">
        <v>27866</v>
      </c>
      <c r="D113" s="5">
        <v>123897</v>
      </c>
    </row>
    <row r="114" spans="1:9">
      <c r="A114" s="135" t="s">
        <v>248</v>
      </c>
      <c r="B114" s="135" t="s">
        <v>88</v>
      </c>
      <c r="C114" s="5"/>
      <c r="D114" s="5"/>
    </row>
    <row r="115" spans="1:9">
      <c r="A115" s="136" t="s">
        <v>249</v>
      </c>
      <c r="B115" s="136" t="s">
        <v>89</v>
      </c>
      <c r="C115" s="5">
        <v>633772</v>
      </c>
      <c r="D115" s="5">
        <v>384935</v>
      </c>
    </row>
    <row r="116" spans="1:9">
      <c r="A116" s="169" t="s">
        <v>550</v>
      </c>
      <c r="B116" s="169" t="s">
        <v>487</v>
      </c>
      <c r="C116" s="168">
        <v>41</v>
      </c>
      <c r="D116" s="168">
        <v>59</v>
      </c>
    </row>
    <row r="117" spans="1:9">
      <c r="A117" s="191" t="s">
        <v>657</v>
      </c>
      <c r="B117" s="191" t="s">
        <v>654</v>
      </c>
      <c r="C117" s="192">
        <v>26</v>
      </c>
      <c r="D117" s="192">
        <v>0</v>
      </c>
      <c r="E117" s="186"/>
      <c r="F117" s="328" t="s">
        <v>656</v>
      </c>
      <c r="G117" s="328"/>
      <c r="H117" s="328"/>
      <c r="I117" s="328"/>
    </row>
    <row r="118" spans="1:9">
      <c r="A118" s="169" t="s">
        <v>551</v>
      </c>
      <c r="B118" s="169" t="s">
        <v>92</v>
      </c>
      <c r="C118" s="168">
        <v>0</v>
      </c>
      <c r="D118" s="168">
        <v>0</v>
      </c>
    </row>
    <row r="119" spans="1:9">
      <c r="A119" s="170" t="s">
        <v>616</v>
      </c>
      <c r="B119" s="170" t="s">
        <v>615</v>
      </c>
      <c r="C119" s="168">
        <v>627929</v>
      </c>
      <c r="D119" s="168">
        <v>379835</v>
      </c>
    </row>
    <row r="120" spans="1:9">
      <c r="A120" s="169" t="s">
        <v>552</v>
      </c>
      <c r="B120" s="169" t="s">
        <v>570</v>
      </c>
      <c r="C120" s="168">
        <v>5776</v>
      </c>
      <c r="D120" s="168">
        <v>5041</v>
      </c>
    </row>
    <row r="121" spans="1:9">
      <c r="A121" s="136" t="s">
        <v>255</v>
      </c>
      <c r="B121" s="136" t="s">
        <v>94</v>
      </c>
      <c r="C121" s="5">
        <v>595886</v>
      </c>
      <c r="D121" s="5">
        <v>539766</v>
      </c>
    </row>
    <row r="122" spans="1:9">
      <c r="A122" s="169" t="s">
        <v>553</v>
      </c>
      <c r="B122" s="169" t="s">
        <v>571</v>
      </c>
      <c r="C122" s="168">
        <v>11644</v>
      </c>
      <c r="D122" s="168">
        <v>8807</v>
      </c>
    </row>
    <row r="123" spans="1:9">
      <c r="A123" s="169" t="s">
        <v>528</v>
      </c>
      <c r="B123" s="169" t="s">
        <v>416</v>
      </c>
      <c r="C123" s="168">
        <v>50892</v>
      </c>
      <c r="D123" s="168">
        <v>33412</v>
      </c>
    </row>
    <row r="124" spans="1:9">
      <c r="A124" s="191" t="s">
        <v>658</v>
      </c>
      <c r="B124" s="191" t="s">
        <v>655</v>
      </c>
      <c r="C124" s="192">
        <v>10550</v>
      </c>
      <c r="D124" s="192">
        <v>0</v>
      </c>
      <c r="E124" s="186"/>
      <c r="F124" s="328" t="s">
        <v>656</v>
      </c>
      <c r="G124" s="328"/>
      <c r="H124" s="328"/>
      <c r="I124" s="328"/>
    </row>
    <row r="125" spans="1:9">
      <c r="A125" s="169" t="s">
        <v>554</v>
      </c>
      <c r="B125" s="169" t="s">
        <v>572</v>
      </c>
      <c r="C125" s="168">
        <v>522800</v>
      </c>
      <c r="D125" s="168">
        <v>497547</v>
      </c>
    </row>
    <row r="126" spans="1:9">
      <c r="A126" s="135" t="s">
        <v>555</v>
      </c>
      <c r="B126" s="135" t="s">
        <v>573</v>
      </c>
      <c r="C126" s="5">
        <v>37886</v>
      </c>
      <c r="D126" s="5">
        <v>-154831</v>
      </c>
    </row>
    <row r="127" spans="1:9">
      <c r="A127" s="135" t="s">
        <v>261</v>
      </c>
      <c r="B127" s="135" t="s">
        <v>580</v>
      </c>
      <c r="C127" s="5"/>
      <c r="D127" s="5"/>
    </row>
    <row r="128" spans="1:9">
      <c r="A128" s="136" t="s">
        <v>249</v>
      </c>
      <c r="B128" s="136" t="s">
        <v>89</v>
      </c>
      <c r="C128" s="5">
        <v>0</v>
      </c>
      <c r="D128" s="5">
        <v>0</v>
      </c>
    </row>
    <row r="129" spans="1:27">
      <c r="A129" s="170" t="s">
        <v>556</v>
      </c>
      <c r="B129" s="170" t="s">
        <v>574</v>
      </c>
      <c r="C129" s="168">
        <v>0</v>
      </c>
      <c r="D129" s="168">
        <v>0</v>
      </c>
    </row>
    <row r="130" spans="1:27">
      <c r="A130" s="169" t="s">
        <v>215</v>
      </c>
      <c r="B130" s="169" t="s">
        <v>60</v>
      </c>
      <c r="C130" s="168">
        <v>0</v>
      </c>
      <c r="D130" s="168">
        <v>0</v>
      </c>
    </row>
    <row r="131" spans="1:27">
      <c r="A131" s="136" t="s">
        <v>255</v>
      </c>
      <c r="B131" s="136" t="s">
        <v>94</v>
      </c>
      <c r="C131" s="5">
        <v>242</v>
      </c>
      <c r="D131" s="5">
        <v>101266</v>
      </c>
    </row>
    <row r="132" spans="1:27">
      <c r="A132" s="169" t="s">
        <v>629</v>
      </c>
      <c r="B132" s="169" t="s">
        <v>628</v>
      </c>
      <c r="C132" s="168">
        <v>0</v>
      </c>
      <c r="D132" s="168">
        <v>0</v>
      </c>
    </row>
    <row r="133" spans="1:27">
      <c r="A133" s="169" t="s">
        <v>266</v>
      </c>
      <c r="B133" s="169" t="s">
        <v>105</v>
      </c>
      <c r="C133" s="168">
        <v>0</v>
      </c>
      <c r="D133" s="168">
        <v>100926</v>
      </c>
      <c r="Q133" s="139"/>
    </row>
    <row r="134" spans="1:27">
      <c r="A134" s="169" t="s">
        <v>557</v>
      </c>
      <c r="B134" s="169" t="s">
        <v>110</v>
      </c>
      <c r="C134" s="168">
        <v>237</v>
      </c>
      <c r="D134" s="168">
        <v>340</v>
      </c>
      <c r="Q134" s="139"/>
    </row>
    <row r="135" spans="1:27">
      <c r="A135" s="191" t="s">
        <v>659</v>
      </c>
      <c r="B135" s="191" t="s">
        <v>111</v>
      </c>
      <c r="C135" s="192">
        <v>5</v>
      </c>
      <c r="D135" s="192">
        <v>0</v>
      </c>
      <c r="E135" s="186"/>
      <c r="F135" s="328" t="s">
        <v>656</v>
      </c>
      <c r="G135" s="328"/>
      <c r="H135" s="328"/>
      <c r="I135" s="328"/>
      <c r="Q135" s="139"/>
    </row>
    <row r="136" spans="1:27">
      <c r="A136" s="135" t="s">
        <v>558</v>
      </c>
      <c r="B136" s="135" t="s">
        <v>575</v>
      </c>
      <c r="C136" s="5">
        <v>-242</v>
      </c>
      <c r="D136" s="5">
        <v>-101266</v>
      </c>
      <c r="Q136" s="139"/>
    </row>
    <row r="137" spans="1:27">
      <c r="A137" s="135" t="s">
        <v>559</v>
      </c>
      <c r="B137" s="135" t="s">
        <v>576</v>
      </c>
      <c r="C137" s="5">
        <v>65510</v>
      </c>
      <c r="D137" s="5">
        <v>-132200</v>
      </c>
      <c r="Q137" s="139"/>
    </row>
    <row r="138" spans="1:27">
      <c r="A138" s="135" t="s">
        <v>560</v>
      </c>
      <c r="B138" s="135" t="s">
        <v>577</v>
      </c>
      <c r="C138" s="5">
        <v>65510</v>
      </c>
      <c r="D138" s="5">
        <v>-132200</v>
      </c>
      <c r="Q138" s="139"/>
    </row>
    <row r="139" spans="1:27">
      <c r="A139" s="135" t="s">
        <v>561</v>
      </c>
      <c r="B139" s="135" t="s">
        <v>578</v>
      </c>
      <c r="C139" s="5">
        <v>66987</v>
      </c>
      <c r="D139" s="5">
        <v>217369</v>
      </c>
      <c r="Q139" s="139"/>
    </row>
    <row r="140" spans="1:27">
      <c r="A140" s="135" t="s">
        <v>562</v>
      </c>
      <c r="B140" s="135" t="s">
        <v>579</v>
      </c>
      <c r="C140" s="5">
        <v>132497</v>
      </c>
      <c r="D140" s="5">
        <v>85169</v>
      </c>
      <c r="Q140" s="139"/>
    </row>
    <row r="141" spans="1:27">
      <c r="A141" s="158"/>
      <c r="B141" s="149"/>
      <c r="C141" s="150"/>
      <c r="D141" s="150"/>
      <c r="Q141" s="139"/>
    </row>
    <row r="142" spans="1:27">
      <c r="A142" s="158"/>
      <c r="B142" s="149"/>
      <c r="C142" s="150"/>
      <c r="D142" s="150"/>
      <c r="L142" s="139"/>
    </row>
    <row r="143" spans="1:27" ht="24">
      <c r="A143" s="133" t="s">
        <v>605</v>
      </c>
      <c r="B143" s="134" t="s">
        <v>604</v>
      </c>
      <c r="C143" s="312" t="s">
        <v>650</v>
      </c>
      <c r="D143" s="313"/>
      <c r="E143" s="313"/>
      <c r="F143" s="314"/>
      <c r="H143" s="312" t="s">
        <v>651</v>
      </c>
      <c r="I143" s="313"/>
      <c r="J143" s="313"/>
      <c r="K143" s="314"/>
      <c r="L143" s="139"/>
    </row>
    <row r="144" spans="1:27" ht="48">
      <c r="A144" s="315" t="s">
        <v>403</v>
      </c>
      <c r="B144" s="329" t="s">
        <v>118</v>
      </c>
      <c r="C144" s="321" t="s">
        <v>413</v>
      </c>
      <c r="D144" s="321" t="s">
        <v>414</v>
      </c>
      <c r="E144" s="137" t="s">
        <v>120</v>
      </c>
      <c r="F144" s="137" t="s">
        <v>121</v>
      </c>
      <c r="H144" s="321" t="s">
        <v>413</v>
      </c>
      <c r="I144" s="321" t="s">
        <v>414</v>
      </c>
      <c r="J144" s="137" t="s">
        <v>120</v>
      </c>
      <c r="K144" s="137" t="s">
        <v>121</v>
      </c>
      <c r="M144" s="139"/>
      <c r="S144" s="139"/>
      <c r="T144" s="139"/>
      <c r="Z144" s="139"/>
      <c r="AA144" s="139"/>
    </row>
    <row r="145" spans="1:27" ht="60">
      <c r="A145" s="315"/>
      <c r="B145" s="329"/>
      <c r="C145" s="322"/>
      <c r="D145" s="322"/>
      <c r="E145" s="137" t="s">
        <v>586</v>
      </c>
      <c r="F145" s="137" t="s">
        <v>285</v>
      </c>
      <c r="H145" s="322"/>
      <c r="I145" s="322"/>
      <c r="J145" s="137" t="s">
        <v>586</v>
      </c>
      <c r="K145" s="137" t="s">
        <v>285</v>
      </c>
      <c r="S145" s="139"/>
      <c r="T145" s="139"/>
      <c r="Z145" s="139"/>
      <c r="AA145" s="139"/>
    </row>
    <row r="146" spans="1:27">
      <c r="A146" s="172" t="s">
        <v>151</v>
      </c>
      <c r="B146" s="135" t="s">
        <v>0</v>
      </c>
      <c r="C146" s="174">
        <v>108512</v>
      </c>
      <c r="D146" s="174">
        <v>64575</v>
      </c>
      <c r="E146" s="174">
        <v>-4653</v>
      </c>
      <c r="F146" s="174">
        <v>168434</v>
      </c>
      <c r="H146" s="174">
        <v>184835</v>
      </c>
      <c r="I146" s="174">
        <v>96164</v>
      </c>
      <c r="J146" s="174">
        <v>-26175</v>
      </c>
      <c r="K146" s="174">
        <v>254824</v>
      </c>
      <c r="L146" s="139"/>
      <c r="M146" s="139"/>
      <c r="S146" s="139"/>
      <c r="T146" s="139"/>
      <c r="U146" s="139"/>
      <c r="V146" s="139"/>
      <c r="W146" s="139"/>
      <c r="Z146" s="139"/>
      <c r="AA146" s="139"/>
    </row>
    <row r="147" spans="1:27">
      <c r="A147" s="175" t="s">
        <v>152</v>
      </c>
      <c r="B147" s="143" t="s">
        <v>1</v>
      </c>
      <c r="C147" s="161">
        <v>104682</v>
      </c>
      <c r="D147" s="161">
        <v>2906</v>
      </c>
      <c r="E147" s="161">
        <v>1184</v>
      </c>
      <c r="F147" s="161">
        <v>108772</v>
      </c>
      <c r="H147" s="144">
        <v>179671</v>
      </c>
      <c r="I147" s="144">
        <v>9719</v>
      </c>
      <c r="J147" s="144">
        <v>10231</v>
      </c>
      <c r="K147" s="161">
        <v>199621</v>
      </c>
      <c r="L147" s="139"/>
      <c r="S147" s="139"/>
      <c r="T147" s="139"/>
      <c r="U147" s="139"/>
      <c r="V147" s="139"/>
      <c r="W147" s="139"/>
      <c r="Z147" s="139"/>
      <c r="AA147" s="139"/>
    </row>
    <row r="148" spans="1:27">
      <c r="A148" s="175" t="s">
        <v>153</v>
      </c>
      <c r="B148" s="143" t="s">
        <v>593</v>
      </c>
      <c r="C148" s="161">
        <v>2240</v>
      </c>
      <c r="D148" s="161">
        <v>4</v>
      </c>
      <c r="E148" s="161">
        <v>-2219</v>
      </c>
      <c r="F148" s="161">
        <v>25</v>
      </c>
      <c r="H148" s="144">
        <v>2253</v>
      </c>
      <c r="I148" s="144">
        <v>0</v>
      </c>
      <c r="J148" s="144">
        <v>-2192</v>
      </c>
      <c r="K148" s="161">
        <v>61</v>
      </c>
      <c r="L148" s="139"/>
      <c r="M148" s="139"/>
      <c r="S148" s="139"/>
      <c r="T148" s="139"/>
      <c r="U148" s="139"/>
      <c r="V148" s="139"/>
      <c r="W148" s="139"/>
      <c r="Z148" s="139"/>
      <c r="AA148" s="139"/>
    </row>
    <row r="149" spans="1:27">
      <c r="A149" s="175" t="s">
        <v>154</v>
      </c>
      <c r="B149" s="143" t="s">
        <v>594</v>
      </c>
      <c r="C149" s="161">
        <v>1590</v>
      </c>
      <c r="D149" s="161">
        <v>61665</v>
      </c>
      <c r="E149" s="161">
        <v>-3618</v>
      </c>
      <c r="F149" s="161">
        <v>59637</v>
      </c>
      <c r="H149" s="144">
        <v>2911</v>
      </c>
      <c r="I149" s="144">
        <v>86445</v>
      </c>
      <c r="J149" s="144">
        <v>-34214</v>
      </c>
      <c r="K149" s="161">
        <v>55142</v>
      </c>
      <c r="L149" s="139"/>
      <c r="M149" s="139"/>
      <c r="S149" s="139"/>
      <c r="T149" s="139"/>
      <c r="U149" s="139"/>
      <c r="V149" s="139"/>
      <c r="W149" s="139"/>
      <c r="Z149" s="139"/>
      <c r="AA149" s="139"/>
    </row>
    <row r="150" spans="1:27">
      <c r="A150" s="172" t="s">
        <v>631</v>
      </c>
      <c r="B150" s="135" t="s">
        <v>630</v>
      </c>
      <c r="C150" s="174">
        <v>2270</v>
      </c>
      <c r="D150" s="174">
        <v>44702</v>
      </c>
      <c r="E150" s="174">
        <v>-3143</v>
      </c>
      <c r="F150" s="174">
        <v>43829</v>
      </c>
      <c r="H150" s="174">
        <v>3831</v>
      </c>
      <c r="I150" s="174">
        <v>59071</v>
      </c>
      <c r="J150" s="174">
        <v>-24816</v>
      </c>
      <c r="K150" s="174">
        <v>38086</v>
      </c>
      <c r="L150" s="139"/>
      <c r="M150" s="139"/>
      <c r="S150" s="139"/>
      <c r="T150" s="139"/>
      <c r="U150" s="139"/>
      <c r="V150" s="139"/>
      <c r="W150" s="139"/>
      <c r="Z150" s="139"/>
      <c r="AA150" s="139"/>
    </row>
    <row r="151" spans="1:27">
      <c r="A151" s="175" t="s">
        <v>156</v>
      </c>
      <c r="B151" s="143" t="s">
        <v>595</v>
      </c>
      <c r="C151" s="161">
        <v>800</v>
      </c>
      <c r="D151" s="161">
        <v>0</v>
      </c>
      <c r="E151" s="161">
        <v>-709</v>
      </c>
      <c r="F151" s="161">
        <v>91</v>
      </c>
      <c r="H151" s="144">
        <v>1103</v>
      </c>
      <c r="I151" s="144">
        <v>218</v>
      </c>
      <c r="J151" s="144">
        <v>-833</v>
      </c>
      <c r="K151" s="161">
        <v>488</v>
      </c>
      <c r="L151" s="139"/>
      <c r="M151" s="139"/>
      <c r="S151" s="139"/>
      <c r="T151" s="139"/>
      <c r="U151" s="139"/>
      <c r="V151" s="139"/>
      <c r="W151" s="139"/>
      <c r="Z151" s="139"/>
      <c r="AA151" s="139"/>
    </row>
    <row r="152" spans="1:27">
      <c r="A152" s="175" t="s">
        <v>157</v>
      </c>
      <c r="B152" s="143" t="s">
        <v>6</v>
      </c>
      <c r="C152" s="161">
        <v>1470</v>
      </c>
      <c r="D152" s="161">
        <v>44702</v>
      </c>
      <c r="E152" s="161">
        <v>-2434</v>
      </c>
      <c r="F152" s="161">
        <v>43738</v>
      </c>
      <c r="H152" s="144">
        <v>2728</v>
      </c>
      <c r="I152" s="144">
        <v>58853</v>
      </c>
      <c r="J152" s="144">
        <v>-23983</v>
      </c>
      <c r="K152" s="161">
        <v>37598</v>
      </c>
      <c r="L152" s="139"/>
      <c r="M152" s="139"/>
      <c r="S152" s="139"/>
      <c r="T152" s="139"/>
      <c r="U152" s="139"/>
      <c r="V152" s="139"/>
      <c r="W152" s="139"/>
      <c r="Z152" s="139"/>
      <c r="AA152" s="139"/>
    </row>
    <row r="153" spans="1:27">
      <c r="A153" s="176" t="s">
        <v>158</v>
      </c>
      <c r="B153" s="177" t="s">
        <v>596</v>
      </c>
      <c r="C153" s="174">
        <v>106242</v>
      </c>
      <c r="D153" s="174">
        <v>19873</v>
      </c>
      <c r="E153" s="174">
        <v>-1510</v>
      </c>
      <c r="F153" s="174">
        <v>124605</v>
      </c>
      <c r="H153" s="174">
        <v>181004</v>
      </c>
      <c r="I153" s="174">
        <v>37093</v>
      </c>
      <c r="J153" s="174">
        <v>-1359</v>
      </c>
      <c r="K153" s="174">
        <v>216738</v>
      </c>
      <c r="M153" s="139"/>
      <c r="S153" s="139"/>
      <c r="T153" s="139"/>
      <c r="U153" s="139"/>
      <c r="V153" s="139"/>
      <c r="W153" s="139"/>
      <c r="Z153" s="139"/>
      <c r="AA153" s="139"/>
    </row>
    <row r="154" spans="1:27">
      <c r="A154" s="173" t="s">
        <v>159</v>
      </c>
      <c r="B154" s="146" t="s">
        <v>8</v>
      </c>
      <c r="C154" s="161">
        <v>1011</v>
      </c>
      <c r="D154" s="161">
        <v>222</v>
      </c>
      <c r="E154" s="161">
        <v>-601</v>
      </c>
      <c r="F154" s="161">
        <v>632</v>
      </c>
      <c r="H154" s="144">
        <v>2251</v>
      </c>
      <c r="I154" s="144">
        <v>219</v>
      </c>
      <c r="J154" s="144">
        <v>-347</v>
      </c>
      <c r="K154" s="161">
        <v>2123</v>
      </c>
      <c r="M154" s="139"/>
      <c r="S154" s="139"/>
      <c r="T154" s="139"/>
      <c r="U154" s="139"/>
      <c r="V154" s="139"/>
      <c r="W154" s="139"/>
      <c r="Z154" s="139"/>
      <c r="AA154" s="139"/>
    </row>
    <row r="155" spans="1:27">
      <c r="A155" s="173" t="s">
        <v>160</v>
      </c>
      <c r="B155" s="146" t="s">
        <v>9</v>
      </c>
      <c r="C155" s="161">
        <v>30860</v>
      </c>
      <c r="D155" s="161">
        <v>17150</v>
      </c>
      <c r="E155" s="161">
        <v>-1371</v>
      </c>
      <c r="F155" s="161">
        <v>46639</v>
      </c>
      <c r="H155" s="144">
        <v>39704</v>
      </c>
      <c r="I155" s="144">
        <v>20052</v>
      </c>
      <c r="J155" s="144">
        <v>-1286</v>
      </c>
      <c r="K155" s="161">
        <v>58470</v>
      </c>
      <c r="S155" s="139"/>
      <c r="T155" s="139"/>
      <c r="U155" s="139"/>
      <c r="V155" s="139"/>
      <c r="W155" s="139"/>
      <c r="Z155" s="139"/>
      <c r="AA155" s="139"/>
    </row>
    <row r="156" spans="1:27">
      <c r="A156" s="173" t="s">
        <v>601</v>
      </c>
      <c r="B156" s="146" t="s">
        <v>10</v>
      </c>
      <c r="C156" s="161">
        <v>13710</v>
      </c>
      <c r="D156" s="161">
        <v>2973</v>
      </c>
      <c r="E156" s="161">
        <v>-137</v>
      </c>
      <c r="F156" s="161">
        <v>16546</v>
      </c>
      <c r="H156" s="144">
        <v>13526</v>
      </c>
      <c r="I156" s="144">
        <v>2876</v>
      </c>
      <c r="J156" s="144">
        <v>-73</v>
      </c>
      <c r="K156" s="161">
        <v>16329</v>
      </c>
      <c r="S156" s="139"/>
      <c r="T156" s="139"/>
      <c r="U156" s="139"/>
      <c r="V156" s="139"/>
      <c r="W156" s="139"/>
      <c r="Z156" s="139"/>
      <c r="AA156" s="139"/>
    </row>
    <row r="157" spans="1:27">
      <c r="A157" s="173" t="s">
        <v>162</v>
      </c>
      <c r="B157" s="146" t="s">
        <v>11</v>
      </c>
      <c r="C157" s="161">
        <v>1070</v>
      </c>
      <c r="D157" s="161">
        <v>515</v>
      </c>
      <c r="E157" s="161">
        <v>-601</v>
      </c>
      <c r="F157" s="161">
        <v>984</v>
      </c>
      <c r="H157" s="144">
        <v>1458</v>
      </c>
      <c r="I157" s="144">
        <v>184</v>
      </c>
      <c r="J157" s="144">
        <v>-347</v>
      </c>
      <c r="K157" s="161">
        <v>1295</v>
      </c>
      <c r="S157" s="139"/>
      <c r="T157" s="139"/>
      <c r="U157" s="139"/>
      <c r="V157" s="139"/>
      <c r="W157" s="139"/>
      <c r="Z157" s="139"/>
      <c r="AA157" s="139"/>
    </row>
    <row r="158" spans="1:27">
      <c r="A158" s="173" t="s">
        <v>644</v>
      </c>
      <c r="B158" s="146" t="s">
        <v>639</v>
      </c>
      <c r="C158" s="161">
        <v>220</v>
      </c>
      <c r="D158" s="161">
        <v>13</v>
      </c>
      <c r="E158" s="161">
        <v>0</v>
      </c>
      <c r="F158" s="161">
        <v>233</v>
      </c>
      <c r="H158" s="144">
        <v>480</v>
      </c>
      <c r="I158" s="144">
        <v>0</v>
      </c>
      <c r="J158" s="144">
        <v>0</v>
      </c>
      <c r="K158" s="161">
        <v>480</v>
      </c>
      <c r="S158" s="139"/>
      <c r="T158" s="139"/>
      <c r="U158" s="139"/>
      <c r="V158" s="139"/>
      <c r="W158" s="139"/>
      <c r="Z158" s="139"/>
      <c r="AA158" s="139"/>
    </row>
    <row r="159" spans="1:27">
      <c r="A159" s="176" t="s">
        <v>163</v>
      </c>
      <c r="B159" s="177" t="s">
        <v>497</v>
      </c>
      <c r="C159" s="174">
        <v>61833</v>
      </c>
      <c r="D159" s="174">
        <v>-530</v>
      </c>
      <c r="E159" s="174">
        <v>-2</v>
      </c>
      <c r="F159" s="174">
        <v>61301</v>
      </c>
      <c r="H159" s="174">
        <v>129047</v>
      </c>
      <c r="I159" s="174">
        <v>14200</v>
      </c>
      <c r="J159" s="174">
        <v>0</v>
      </c>
      <c r="K159" s="174">
        <v>143247</v>
      </c>
      <c r="S159" s="139"/>
      <c r="T159" s="139"/>
      <c r="U159" s="139"/>
      <c r="V159" s="139"/>
      <c r="W159" s="139"/>
      <c r="Z159" s="139"/>
      <c r="AA159" s="139"/>
    </row>
    <row r="160" spans="1:27">
      <c r="A160" s="173" t="s">
        <v>164</v>
      </c>
      <c r="B160" s="146" t="s">
        <v>13</v>
      </c>
      <c r="C160" s="161">
        <v>5754</v>
      </c>
      <c r="D160" s="161">
        <v>235</v>
      </c>
      <c r="E160" s="161">
        <v>-208</v>
      </c>
      <c r="F160" s="161">
        <v>5781</v>
      </c>
      <c r="H160" s="144">
        <v>5425</v>
      </c>
      <c r="I160" s="144">
        <v>215</v>
      </c>
      <c r="J160" s="144">
        <v>-181</v>
      </c>
      <c r="K160" s="161">
        <v>5459</v>
      </c>
      <c r="L160" s="139"/>
      <c r="M160" s="139"/>
      <c r="S160" s="139"/>
      <c r="T160" s="139"/>
      <c r="U160" s="139"/>
      <c r="V160" s="139"/>
      <c r="W160" s="139"/>
      <c r="Z160" s="139"/>
      <c r="AA160" s="139"/>
    </row>
    <row r="161" spans="1:27">
      <c r="A161" s="173" t="s">
        <v>165</v>
      </c>
      <c r="B161" s="146" t="s">
        <v>14</v>
      </c>
      <c r="C161" s="161">
        <v>29</v>
      </c>
      <c r="D161" s="161">
        <v>671</v>
      </c>
      <c r="E161" s="161">
        <v>-208</v>
      </c>
      <c r="F161" s="161">
        <v>492</v>
      </c>
      <c r="H161" s="144">
        <v>2604</v>
      </c>
      <c r="I161" s="144">
        <v>12</v>
      </c>
      <c r="J161" s="144">
        <v>-181</v>
      </c>
      <c r="K161" s="161">
        <v>2435</v>
      </c>
      <c r="L161" s="139"/>
      <c r="M161" s="139"/>
      <c r="S161" s="139"/>
      <c r="T161" s="139"/>
      <c r="U161" s="139"/>
      <c r="V161" s="139"/>
      <c r="W161" s="139"/>
      <c r="Z161" s="139"/>
      <c r="AA161" s="139"/>
    </row>
    <row r="162" spans="1:27">
      <c r="A162" s="176" t="s">
        <v>167</v>
      </c>
      <c r="B162" s="177" t="s">
        <v>597</v>
      </c>
      <c r="C162" s="174">
        <v>67558</v>
      </c>
      <c r="D162" s="174">
        <v>-966</v>
      </c>
      <c r="E162" s="174">
        <v>-2</v>
      </c>
      <c r="F162" s="174">
        <v>66590</v>
      </c>
      <c r="H162" s="174">
        <v>131868</v>
      </c>
      <c r="I162" s="174">
        <v>14403</v>
      </c>
      <c r="J162" s="174">
        <v>0</v>
      </c>
      <c r="K162" s="174">
        <v>146271</v>
      </c>
      <c r="L162" s="139"/>
      <c r="M162" s="139"/>
      <c r="S162" s="139"/>
      <c r="T162" s="139"/>
      <c r="U162" s="139"/>
      <c r="V162" s="139"/>
      <c r="W162" s="139"/>
      <c r="Z162" s="139"/>
      <c r="AA162" s="139"/>
    </row>
    <row r="163" spans="1:27">
      <c r="A163" s="173" t="s">
        <v>168</v>
      </c>
      <c r="B163" s="146" t="s">
        <v>598</v>
      </c>
      <c r="C163" s="161">
        <v>13948</v>
      </c>
      <c r="D163" s="161">
        <v>212</v>
      </c>
      <c r="E163" s="161">
        <v>0</v>
      </c>
      <c r="F163" s="161">
        <v>14160</v>
      </c>
      <c r="H163" s="144">
        <v>25787</v>
      </c>
      <c r="I163" s="144">
        <v>1835</v>
      </c>
      <c r="J163" s="144">
        <v>0</v>
      </c>
      <c r="K163" s="161">
        <v>27622</v>
      </c>
      <c r="L163" s="139"/>
      <c r="M163" s="139"/>
      <c r="S163" s="139"/>
      <c r="T163" s="139"/>
      <c r="U163" s="139"/>
      <c r="V163" s="139"/>
      <c r="W163" s="139"/>
      <c r="Z163" s="139"/>
      <c r="AA163" s="139"/>
    </row>
    <row r="164" spans="1:27">
      <c r="A164" s="176" t="s">
        <v>170</v>
      </c>
      <c r="B164" s="177" t="s">
        <v>599</v>
      </c>
      <c r="C164" s="174">
        <v>53610</v>
      </c>
      <c r="D164" s="174">
        <v>-1178</v>
      </c>
      <c r="E164" s="174">
        <v>-2</v>
      </c>
      <c r="F164" s="174">
        <v>52430</v>
      </c>
      <c r="H164" s="174">
        <v>106081</v>
      </c>
      <c r="I164" s="174">
        <v>12568</v>
      </c>
      <c r="J164" s="174">
        <v>0</v>
      </c>
      <c r="K164" s="174">
        <v>118649</v>
      </c>
      <c r="M164" s="139"/>
      <c r="S164" s="139"/>
      <c r="T164" s="139"/>
      <c r="U164" s="139"/>
      <c r="V164" s="139"/>
      <c r="W164" s="139"/>
      <c r="Z164" s="139"/>
      <c r="AA164" s="139"/>
    </row>
    <row r="165" spans="1:27">
      <c r="A165" s="173" t="s">
        <v>171</v>
      </c>
      <c r="B165" s="146" t="s">
        <v>600</v>
      </c>
      <c r="C165" s="161">
        <v>0</v>
      </c>
      <c r="D165" s="161">
        <v>0</v>
      </c>
      <c r="E165" s="161">
        <v>0</v>
      </c>
      <c r="F165" s="161">
        <v>0</v>
      </c>
      <c r="H165" s="144">
        <v>0</v>
      </c>
      <c r="I165" s="144">
        <v>0</v>
      </c>
      <c r="J165" s="144">
        <v>0</v>
      </c>
      <c r="K165" s="161">
        <v>0</v>
      </c>
      <c r="L165" s="139"/>
      <c r="M165" s="139"/>
      <c r="S165" s="139"/>
      <c r="T165" s="139"/>
      <c r="U165" s="139"/>
      <c r="V165" s="139"/>
      <c r="W165" s="139"/>
      <c r="Z165" s="139"/>
      <c r="AA165" s="139"/>
    </row>
    <row r="166" spans="1:27">
      <c r="A166" s="176" t="s">
        <v>232</v>
      </c>
      <c r="B166" s="177" t="s">
        <v>500</v>
      </c>
      <c r="C166" s="174">
        <v>53610</v>
      </c>
      <c r="D166" s="174">
        <v>-1178</v>
      </c>
      <c r="E166" s="174">
        <v>-2</v>
      </c>
      <c r="F166" s="174">
        <v>52430</v>
      </c>
      <c r="H166" s="174">
        <v>106081</v>
      </c>
      <c r="I166" s="174">
        <v>12568</v>
      </c>
      <c r="J166" s="174">
        <v>0</v>
      </c>
      <c r="K166" s="174">
        <v>118649</v>
      </c>
      <c r="L166" s="139"/>
      <c r="M166" s="139"/>
      <c r="S166" s="139"/>
      <c r="T166" s="139"/>
      <c r="U166" s="139"/>
      <c r="V166" s="139"/>
      <c r="W166" s="139"/>
      <c r="Z166" s="139"/>
      <c r="AA166" s="139"/>
    </row>
    <row r="167" spans="1:27">
      <c r="A167" s="173" t="s">
        <v>602</v>
      </c>
      <c r="B167" s="146" t="s">
        <v>501</v>
      </c>
      <c r="C167" s="161">
        <v>0</v>
      </c>
      <c r="D167" s="161">
        <v>0</v>
      </c>
      <c r="E167" s="161">
        <v>0</v>
      </c>
      <c r="F167" s="161">
        <v>0</v>
      </c>
      <c r="H167" s="144">
        <v>0</v>
      </c>
      <c r="I167" s="144">
        <v>0</v>
      </c>
      <c r="J167" s="144">
        <v>0</v>
      </c>
      <c r="K167" s="161">
        <v>0</v>
      </c>
      <c r="L167" s="139"/>
      <c r="M167" s="139"/>
      <c r="S167" s="139"/>
      <c r="T167" s="139"/>
      <c r="U167" s="139"/>
      <c r="V167" s="139"/>
      <c r="W167" s="139"/>
      <c r="Z167" s="139"/>
      <c r="AA167" s="139"/>
    </row>
    <row r="168" spans="1:27">
      <c r="A168" s="176" t="s">
        <v>603</v>
      </c>
      <c r="B168" s="177" t="s">
        <v>502</v>
      </c>
      <c r="C168" s="174">
        <v>53610</v>
      </c>
      <c r="D168" s="174">
        <v>-1178</v>
      </c>
      <c r="E168" s="174">
        <v>-2</v>
      </c>
      <c r="F168" s="174">
        <v>52430</v>
      </c>
      <c r="H168" s="174">
        <v>106081</v>
      </c>
      <c r="I168" s="174">
        <v>12568</v>
      </c>
      <c r="J168" s="174">
        <v>0</v>
      </c>
      <c r="K168" s="174">
        <v>118649</v>
      </c>
      <c r="T168" s="139"/>
      <c r="U168" s="139"/>
      <c r="V168" s="139"/>
      <c r="W168" s="139"/>
      <c r="Z168" s="139"/>
      <c r="AA168" s="139"/>
    </row>
    <row r="170" spans="1:27" ht="24">
      <c r="A170" s="133" t="s">
        <v>437</v>
      </c>
      <c r="B170" s="133" t="s">
        <v>438</v>
      </c>
      <c r="C170" s="312">
        <v>43281</v>
      </c>
      <c r="D170" s="313"/>
      <c r="E170" s="313"/>
      <c r="F170" s="314"/>
      <c r="H170" s="312">
        <v>43100</v>
      </c>
      <c r="I170" s="313"/>
      <c r="J170" s="313"/>
      <c r="K170" s="314"/>
    </row>
    <row r="171" spans="1:27" ht="48">
      <c r="A171" s="319" t="s">
        <v>203</v>
      </c>
      <c r="B171" s="319" t="s">
        <v>73</v>
      </c>
      <c r="C171" s="321" t="s">
        <v>413</v>
      </c>
      <c r="D171" s="321" t="s">
        <v>414</v>
      </c>
      <c r="E171" s="137" t="s">
        <v>120</v>
      </c>
      <c r="F171" s="137" t="s">
        <v>121</v>
      </c>
      <c r="H171" s="321" t="s">
        <v>413</v>
      </c>
      <c r="I171" s="321" t="s">
        <v>414</v>
      </c>
      <c r="J171" s="137" t="s">
        <v>120</v>
      </c>
      <c r="K171" s="137" t="s">
        <v>121</v>
      </c>
    </row>
    <row r="172" spans="1:27" ht="60">
      <c r="A172" s="320"/>
      <c r="B172" s="320"/>
      <c r="C172" s="322"/>
      <c r="D172" s="322"/>
      <c r="E172" s="137" t="s">
        <v>586</v>
      </c>
      <c r="F172" s="137" t="s">
        <v>285</v>
      </c>
      <c r="H172" s="322"/>
      <c r="I172" s="322"/>
      <c r="J172" s="137" t="s">
        <v>586</v>
      </c>
      <c r="K172" s="137" t="s">
        <v>285</v>
      </c>
      <c r="L172" s="139"/>
    </row>
    <row r="173" spans="1:27">
      <c r="A173" s="135" t="s">
        <v>181</v>
      </c>
      <c r="B173" s="135" t="s">
        <v>488</v>
      </c>
      <c r="C173" s="171">
        <v>324923</v>
      </c>
      <c r="D173" s="171">
        <v>17644</v>
      </c>
      <c r="E173" s="171">
        <v>-16495</v>
      </c>
      <c r="F173" s="171">
        <v>326072</v>
      </c>
      <c r="H173" s="171">
        <v>258617</v>
      </c>
      <c r="I173" s="171">
        <v>13150</v>
      </c>
      <c r="J173" s="171">
        <v>-16232</v>
      </c>
      <c r="K173" s="171">
        <v>255535</v>
      </c>
      <c r="M173" s="139"/>
      <c r="N173" s="139"/>
      <c r="S173" s="139"/>
    </row>
    <row r="174" spans="1:27">
      <c r="A174" s="146" t="s">
        <v>182</v>
      </c>
      <c r="B174" s="146" t="s">
        <v>27</v>
      </c>
      <c r="C174" s="161">
        <v>16502</v>
      </c>
      <c r="D174" s="161">
        <v>2647</v>
      </c>
      <c r="E174" s="161">
        <v>0</v>
      </c>
      <c r="F174" s="161">
        <v>19149</v>
      </c>
      <c r="H174" s="161">
        <v>16022</v>
      </c>
      <c r="I174" s="161">
        <v>2810</v>
      </c>
      <c r="J174" s="161">
        <v>0</v>
      </c>
      <c r="K174" s="161">
        <v>18832</v>
      </c>
      <c r="Q174" s="139"/>
      <c r="R174" s="139"/>
      <c r="W174" s="139"/>
    </row>
    <row r="175" spans="1:27">
      <c r="A175" s="146" t="s">
        <v>183</v>
      </c>
      <c r="B175" s="146" t="s">
        <v>475</v>
      </c>
      <c r="C175" s="161">
        <v>49786</v>
      </c>
      <c r="D175" s="161">
        <v>2478</v>
      </c>
      <c r="E175" s="161">
        <v>0</v>
      </c>
      <c r="F175" s="161">
        <v>52264</v>
      </c>
      <c r="H175" s="161">
        <v>44741</v>
      </c>
      <c r="I175" s="161">
        <v>2112</v>
      </c>
      <c r="J175" s="161">
        <v>0</v>
      </c>
      <c r="K175" s="161">
        <v>46853</v>
      </c>
      <c r="W175" s="139"/>
    </row>
    <row r="176" spans="1:27">
      <c r="A176" s="146" t="s">
        <v>528</v>
      </c>
      <c r="B176" s="146" t="s">
        <v>416</v>
      </c>
      <c r="C176" s="161">
        <v>184968</v>
      </c>
      <c r="D176" s="161">
        <v>11768</v>
      </c>
      <c r="E176" s="161">
        <v>-2</v>
      </c>
      <c r="F176" s="161">
        <v>196734</v>
      </c>
      <c r="H176" s="161">
        <v>135210</v>
      </c>
      <c r="I176" s="161">
        <v>7276</v>
      </c>
      <c r="J176" s="161">
        <v>0</v>
      </c>
      <c r="K176" s="161">
        <v>142486</v>
      </c>
      <c r="W176" s="139"/>
    </row>
    <row r="177" spans="1:23">
      <c r="A177" s="146" t="s">
        <v>184</v>
      </c>
      <c r="B177" s="146" t="s">
        <v>29</v>
      </c>
      <c r="C177" s="161">
        <v>56438</v>
      </c>
      <c r="D177" s="161">
        <v>0</v>
      </c>
      <c r="E177" s="161">
        <v>0</v>
      </c>
      <c r="F177" s="161">
        <v>56438</v>
      </c>
      <c r="H177" s="161">
        <v>46417</v>
      </c>
      <c r="I177" s="161">
        <v>0</v>
      </c>
      <c r="J177" s="161">
        <v>0</v>
      </c>
      <c r="K177" s="161">
        <v>46417</v>
      </c>
      <c r="W177" s="139"/>
    </row>
    <row r="178" spans="1:23">
      <c r="A178" s="146" t="s">
        <v>186</v>
      </c>
      <c r="B178" s="146" t="s">
        <v>31</v>
      </c>
      <c r="C178" s="161">
        <v>15742</v>
      </c>
      <c r="D178" s="161">
        <v>0</v>
      </c>
      <c r="E178" s="161">
        <v>-15742</v>
      </c>
      <c r="F178" s="161">
        <v>0</v>
      </c>
      <c r="H178" s="161">
        <v>15280</v>
      </c>
      <c r="I178" s="161">
        <v>0</v>
      </c>
      <c r="J178" s="161">
        <v>-15280</v>
      </c>
      <c r="K178" s="161">
        <v>0</v>
      </c>
      <c r="W178" s="139"/>
    </row>
    <row r="179" spans="1:23">
      <c r="A179" s="162" t="s">
        <v>626</v>
      </c>
      <c r="B179" s="162" t="s">
        <v>632</v>
      </c>
      <c r="C179" s="161">
        <v>981</v>
      </c>
      <c r="D179" s="161">
        <v>0</v>
      </c>
      <c r="E179" s="161">
        <v>0</v>
      </c>
      <c r="F179" s="161">
        <v>981</v>
      </c>
      <c r="H179" s="161">
        <v>452</v>
      </c>
      <c r="I179" s="161">
        <v>0</v>
      </c>
      <c r="J179" s="161">
        <v>0</v>
      </c>
      <c r="K179" s="161">
        <v>452</v>
      </c>
      <c r="W179" s="139"/>
    </row>
    <row r="180" spans="1:23">
      <c r="A180" s="146" t="s">
        <v>529</v>
      </c>
      <c r="B180" s="146" t="s">
        <v>583</v>
      </c>
      <c r="C180" s="161">
        <v>0</v>
      </c>
      <c r="D180" s="161">
        <v>751</v>
      </c>
      <c r="E180" s="161">
        <v>-751</v>
      </c>
      <c r="F180" s="161">
        <v>0</v>
      </c>
      <c r="H180" s="161">
        <v>0</v>
      </c>
      <c r="I180" s="161">
        <v>952</v>
      </c>
      <c r="J180" s="161">
        <v>-952</v>
      </c>
      <c r="K180" s="161">
        <v>0</v>
      </c>
      <c r="W180" s="139"/>
    </row>
    <row r="181" spans="1:23">
      <c r="A181" s="146" t="s">
        <v>466</v>
      </c>
      <c r="B181" s="146" t="s">
        <v>465</v>
      </c>
      <c r="C181" s="161">
        <v>506</v>
      </c>
      <c r="D181" s="161">
        <v>0</v>
      </c>
      <c r="E181" s="161">
        <v>0</v>
      </c>
      <c r="F181" s="161">
        <v>506</v>
      </c>
      <c r="H181" s="161">
        <v>495</v>
      </c>
      <c r="I181" s="161">
        <v>0</v>
      </c>
      <c r="J181" s="161">
        <v>0</v>
      </c>
      <c r="K181" s="161">
        <v>495</v>
      </c>
      <c r="W181" s="139"/>
    </row>
    <row r="182" spans="1:23">
      <c r="A182" s="135" t="s">
        <v>530</v>
      </c>
      <c r="B182" s="135" t="s">
        <v>489</v>
      </c>
      <c r="C182" s="171">
        <v>626007</v>
      </c>
      <c r="D182" s="171">
        <v>65233</v>
      </c>
      <c r="E182" s="171">
        <v>-3925</v>
      </c>
      <c r="F182" s="171">
        <v>687315</v>
      </c>
      <c r="H182" s="171">
        <v>660328</v>
      </c>
      <c r="I182" s="171">
        <v>72668</v>
      </c>
      <c r="J182" s="171">
        <v>-7018</v>
      </c>
      <c r="K182" s="171">
        <v>725978</v>
      </c>
      <c r="W182" s="139"/>
    </row>
    <row r="183" spans="1:23">
      <c r="A183" s="146" t="s">
        <v>193</v>
      </c>
      <c r="B183" s="146" t="s">
        <v>584</v>
      </c>
      <c r="C183" s="161">
        <v>252</v>
      </c>
      <c r="D183" s="161">
        <v>0</v>
      </c>
      <c r="E183" s="161">
        <v>0</v>
      </c>
      <c r="F183" s="161">
        <v>252</v>
      </c>
      <c r="H183" s="161">
        <v>323</v>
      </c>
      <c r="I183" s="161">
        <v>0</v>
      </c>
      <c r="J183" s="161">
        <v>0</v>
      </c>
      <c r="K183" s="161">
        <v>323</v>
      </c>
      <c r="W183" s="139"/>
    </row>
    <row r="184" spans="1:23">
      <c r="A184" s="146" t="s">
        <v>194</v>
      </c>
      <c r="B184" s="146" t="s">
        <v>39</v>
      </c>
      <c r="C184" s="161">
        <v>36346</v>
      </c>
      <c r="D184" s="161">
        <v>2322</v>
      </c>
      <c r="E184" s="161">
        <v>-1116</v>
      </c>
      <c r="F184" s="161">
        <v>37552</v>
      </c>
      <c r="H184" s="161">
        <v>37253</v>
      </c>
      <c r="I184" s="161">
        <v>10208</v>
      </c>
      <c r="J184" s="161">
        <v>-1200</v>
      </c>
      <c r="K184" s="161">
        <v>46261</v>
      </c>
      <c r="W184" s="139"/>
    </row>
    <row r="185" spans="1:23">
      <c r="A185" s="146" t="s">
        <v>531</v>
      </c>
      <c r="B185" s="146" t="s">
        <v>40</v>
      </c>
      <c r="C185" s="161">
        <v>9125</v>
      </c>
      <c r="D185" s="161">
        <v>239</v>
      </c>
      <c r="E185" s="161">
        <v>0</v>
      </c>
      <c r="F185" s="161">
        <v>9364</v>
      </c>
      <c r="H185" s="161">
        <v>0</v>
      </c>
      <c r="I185" s="161">
        <v>0</v>
      </c>
      <c r="J185" s="161">
        <v>0</v>
      </c>
      <c r="K185" s="161">
        <v>0</v>
      </c>
      <c r="W185" s="139"/>
    </row>
    <row r="186" spans="1:23">
      <c r="A186" s="146" t="s">
        <v>196</v>
      </c>
      <c r="B186" s="146" t="s">
        <v>41</v>
      </c>
      <c r="C186" s="161">
        <v>18903</v>
      </c>
      <c r="D186" s="161">
        <v>1758</v>
      </c>
      <c r="E186" s="161">
        <v>-2809</v>
      </c>
      <c r="F186" s="161">
        <v>17852</v>
      </c>
      <c r="H186" s="161">
        <v>22278</v>
      </c>
      <c r="I186" s="161">
        <v>1122</v>
      </c>
      <c r="J186" s="161">
        <v>-5818</v>
      </c>
      <c r="K186" s="161">
        <v>17582</v>
      </c>
    </row>
    <row r="187" spans="1:23">
      <c r="A187" s="162" t="s">
        <v>189</v>
      </c>
      <c r="B187" s="162" t="s">
        <v>34</v>
      </c>
      <c r="C187" s="163">
        <v>0</v>
      </c>
      <c r="D187" s="163">
        <v>0</v>
      </c>
      <c r="E187" s="163">
        <v>0</v>
      </c>
      <c r="F187" s="163">
        <v>0</v>
      </c>
      <c r="H187" s="163">
        <v>0</v>
      </c>
      <c r="I187" s="163">
        <v>0</v>
      </c>
      <c r="J187" s="163">
        <v>0</v>
      </c>
      <c r="K187" s="163">
        <v>0</v>
      </c>
      <c r="W187" s="139"/>
    </row>
    <row r="188" spans="1:23">
      <c r="A188" s="146" t="s">
        <v>199</v>
      </c>
      <c r="B188" s="146" t="s">
        <v>44</v>
      </c>
      <c r="C188" s="161">
        <v>1725</v>
      </c>
      <c r="D188" s="161">
        <v>12673</v>
      </c>
      <c r="E188" s="161">
        <v>0</v>
      </c>
      <c r="F188" s="161">
        <v>14398</v>
      </c>
      <c r="H188" s="161">
        <v>934</v>
      </c>
      <c r="I188" s="161">
        <v>13362</v>
      </c>
      <c r="J188" s="161">
        <v>0</v>
      </c>
      <c r="K188" s="161">
        <v>14296</v>
      </c>
    </row>
    <row r="189" spans="1:23">
      <c r="A189" s="146" t="s">
        <v>200</v>
      </c>
      <c r="B189" s="146" t="s">
        <v>482</v>
      </c>
      <c r="C189" s="161">
        <v>84256</v>
      </c>
      <c r="D189" s="161">
        <v>48241</v>
      </c>
      <c r="E189" s="161">
        <v>0</v>
      </c>
      <c r="F189" s="161">
        <v>132497</v>
      </c>
      <c r="H189" s="161">
        <v>19011</v>
      </c>
      <c r="I189" s="161">
        <v>47976</v>
      </c>
      <c r="J189" s="161">
        <v>0</v>
      </c>
      <c r="K189" s="161">
        <v>66987</v>
      </c>
    </row>
    <row r="190" spans="1:23">
      <c r="A190" s="146" t="s">
        <v>585</v>
      </c>
      <c r="B190" s="146" t="s">
        <v>483</v>
      </c>
      <c r="C190" s="163">
        <v>475400</v>
      </c>
      <c r="D190" s="163">
        <v>0</v>
      </c>
      <c r="E190" s="163">
        <v>0</v>
      </c>
      <c r="F190" s="163">
        <v>475400</v>
      </c>
      <c r="H190" s="163">
        <v>580529</v>
      </c>
      <c r="I190" s="163">
        <v>0</v>
      </c>
      <c r="J190" s="163">
        <v>0</v>
      </c>
      <c r="K190" s="163">
        <v>580529</v>
      </c>
      <c r="W190" s="139"/>
    </row>
    <row r="191" spans="1:23">
      <c r="A191" s="135" t="s">
        <v>532</v>
      </c>
      <c r="B191" s="135" t="s">
        <v>491</v>
      </c>
      <c r="C191" s="171">
        <v>950930</v>
      </c>
      <c r="D191" s="171">
        <v>82877</v>
      </c>
      <c r="E191" s="171">
        <v>-20420</v>
      </c>
      <c r="F191" s="171">
        <v>1013387</v>
      </c>
      <c r="H191" s="171">
        <v>918945</v>
      </c>
      <c r="I191" s="171">
        <v>85818</v>
      </c>
      <c r="J191" s="171">
        <v>-23250</v>
      </c>
      <c r="K191" s="171">
        <v>981513</v>
      </c>
      <c r="W191" s="139"/>
    </row>
    <row r="192" spans="1:23">
      <c r="A192" s="158"/>
    </row>
    <row r="193" spans="1:18">
      <c r="A193" s="133"/>
      <c r="B193" s="133"/>
      <c r="C193" s="312">
        <v>43281</v>
      </c>
      <c r="D193" s="313"/>
      <c r="E193" s="313"/>
      <c r="F193" s="314"/>
      <c r="H193" s="312">
        <v>43100</v>
      </c>
      <c r="I193" s="313"/>
      <c r="J193" s="313"/>
      <c r="K193" s="314"/>
    </row>
    <row r="194" spans="1:18" ht="48">
      <c r="A194" s="319" t="s">
        <v>229</v>
      </c>
      <c r="B194" s="319" t="s">
        <v>48</v>
      </c>
      <c r="C194" s="321" t="s">
        <v>413</v>
      </c>
      <c r="D194" s="321" t="s">
        <v>414</v>
      </c>
      <c r="E194" s="137" t="s">
        <v>120</v>
      </c>
      <c r="F194" s="137" t="s">
        <v>121</v>
      </c>
      <c r="H194" s="321" t="s">
        <v>413</v>
      </c>
      <c r="I194" s="321" t="s">
        <v>414</v>
      </c>
      <c r="J194" s="137" t="s">
        <v>120</v>
      </c>
      <c r="K194" s="137" t="s">
        <v>121</v>
      </c>
    </row>
    <row r="195" spans="1:18" ht="60">
      <c r="A195" s="320"/>
      <c r="B195" s="320"/>
      <c r="C195" s="322"/>
      <c r="D195" s="322"/>
      <c r="E195" s="137" t="s">
        <v>586</v>
      </c>
      <c r="F195" s="137" t="s">
        <v>285</v>
      </c>
      <c r="H195" s="322"/>
      <c r="I195" s="322"/>
      <c r="J195" s="137" t="s">
        <v>586</v>
      </c>
      <c r="K195" s="137" t="s">
        <v>285</v>
      </c>
    </row>
    <row r="196" spans="1:18">
      <c r="A196" s="172" t="s">
        <v>533</v>
      </c>
      <c r="B196" s="135" t="s">
        <v>518</v>
      </c>
      <c r="C196" s="171">
        <v>917213</v>
      </c>
      <c r="D196" s="171">
        <v>38811</v>
      </c>
      <c r="E196" s="171">
        <v>-15744</v>
      </c>
      <c r="F196" s="171">
        <v>940280</v>
      </c>
      <c r="H196" s="171">
        <v>858547</v>
      </c>
      <c r="I196" s="171">
        <v>39632</v>
      </c>
      <c r="J196" s="171">
        <v>-15280</v>
      </c>
      <c r="K196" s="171">
        <v>882899</v>
      </c>
    </row>
    <row r="197" spans="1:18">
      <c r="A197" s="172" t="s">
        <v>534</v>
      </c>
      <c r="B197" s="135" t="s">
        <v>50</v>
      </c>
      <c r="C197" s="171">
        <v>917213</v>
      </c>
      <c r="D197" s="171">
        <v>38811</v>
      </c>
      <c r="E197" s="171">
        <v>-15744</v>
      </c>
      <c r="F197" s="171">
        <v>940280</v>
      </c>
      <c r="H197" s="171">
        <v>858547</v>
      </c>
      <c r="I197" s="171">
        <v>39632</v>
      </c>
      <c r="J197" s="171">
        <v>-15280</v>
      </c>
      <c r="K197" s="171">
        <v>882899</v>
      </c>
    </row>
    <row r="198" spans="1:18">
      <c r="A198" s="173" t="s">
        <v>206</v>
      </c>
      <c r="B198" s="146" t="s">
        <v>51</v>
      </c>
      <c r="C198" s="161">
        <v>96120</v>
      </c>
      <c r="D198" s="161">
        <v>136</v>
      </c>
      <c r="E198" s="161">
        <v>-136</v>
      </c>
      <c r="F198" s="161">
        <v>96120</v>
      </c>
      <c r="H198" s="161">
        <v>96120</v>
      </c>
      <c r="I198" s="161">
        <v>136</v>
      </c>
      <c r="J198" s="161">
        <v>-136</v>
      </c>
      <c r="K198" s="161">
        <v>96120</v>
      </c>
      <c r="Q198" s="139"/>
      <c r="R198" s="139"/>
    </row>
    <row r="199" spans="1:18">
      <c r="A199" s="173" t="s">
        <v>470</v>
      </c>
      <c r="B199" s="146" t="s">
        <v>469</v>
      </c>
      <c r="C199" s="161">
        <v>734844</v>
      </c>
      <c r="D199" s="161">
        <v>7883</v>
      </c>
      <c r="E199" s="161">
        <v>-4672</v>
      </c>
      <c r="F199" s="161">
        <v>738055</v>
      </c>
      <c r="H199" s="161">
        <v>550780</v>
      </c>
      <c r="I199" s="161">
        <v>3227</v>
      </c>
      <c r="J199" s="161">
        <v>-4672</v>
      </c>
      <c r="K199" s="161">
        <v>549335</v>
      </c>
      <c r="Q199" s="139"/>
      <c r="R199" s="139"/>
    </row>
    <row r="200" spans="1:18">
      <c r="A200" s="173" t="s">
        <v>209</v>
      </c>
      <c r="B200" s="146" t="s">
        <v>587</v>
      </c>
      <c r="C200" s="161">
        <v>20730</v>
      </c>
      <c r="D200" s="161">
        <v>2054</v>
      </c>
      <c r="E200" s="161">
        <v>-2054</v>
      </c>
      <c r="F200" s="161">
        <v>20730</v>
      </c>
      <c r="H200" s="161">
        <v>15212</v>
      </c>
      <c r="I200" s="161">
        <v>1592</v>
      </c>
      <c r="J200" s="161">
        <v>-1592</v>
      </c>
      <c r="K200" s="161">
        <v>15212</v>
      </c>
      <c r="Q200" s="139"/>
      <c r="R200" s="139"/>
    </row>
    <row r="201" spans="1:18">
      <c r="A201" s="173" t="s">
        <v>315</v>
      </c>
      <c r="B201" s="146" t="s">
        <v>588</v>
      </c>
      <c r="C201" s="161">
        <v>-495</v>
      </c>
      <c r="D201" s="161">
        <v>-315</v>
      </c>
      <c r="E201" s="161">
        <v>1014</v>
      </c>
      <c r="F201" s="161">
        <v>204</v>
      </c>
      <c r="H201" s="161">
        <v>-581</v>
      </c>
      <c r="I201" s="161">
        <v>-315</v>
      </c>
      <c r="J201" s="161">
        <v>1014</v>
      </c>
      <c r="K201" s="161">
        <v>118</v>
      </c>
      <c r="Q201" s="139"/>
      <c r="R201" s="139"/>
    </row>
    <row r="202" spans="1:18">
      <c r="A202" s="173" t="s">
        <v>211</v>
      </c>
      <c r="B202" s="146" t="s">
        <v>589</v>
      </c>
      <c r="C202" s="161">
        <v>12404</v>
      </c>
      <c r="D202" s="161">
        <v>30231</v>
      </c>
      <c r="E202" s="161">
        <v>-9894</v>
      </c>
      <c r="F202" s="161">
        <v>32741</v>
      </c>
      <c r="H202" s="161">
        <v>12744</v>
      </c>
      <c r="I202" s="161">
        <v>18994</v>
      </c>
      <c r="J202" s="161">
        <v>-9894</v>
      </c>
      <c r="K202" s="161">
        <v>21844</v>
      </c>
      <c r="Q202" s="139"/>
      <c r="R202" s="139"/>
    </row>
    <row r="203" spans="1:18">
      <c r="A203" s="173" t="s">
        <v>212</v>
      </c>
      <c r="B203" s="146" t="s">
        <v>57</v>
      </c>
      <c r="C203" s="161">
        <v>53610</v>
      </c>
      <c r="D203" s="161">
        <v>-1178</v>
      </c>
      <c r="E203" s="161">
        <v>-2</v>
      </c>
      <c r="F203" s="161">
        <v>52430</v>
      </c>
      <c r="H203" s="161">
        <v>184272</v>
      </c>
      <c r="I203" s="161">
        <v>15998</v>
      </c>
      <c r="J203" s="161">
        <v>0</v>
      </c>
      <c r="K203" s="161">
        <v>200270</v>
      </c>
      <c r="Q203" s="139"/>
      <c r="R203" s="139"/>
    </row>
    <row r="204" spans="1:18">
      <c r="A204" s="135" t="s">
        <v>590</v>
      </c>
      <c r="B204" s="135" t="s">
        <v>58</v>
      </c>
      <c r="C204" s="171">
        <v>0</v>
      </c>
      <c r="D204" s="171">
        <v>0</v>
      </c>
      <c r="E204" s="171">
        <v>0</v>
      </c>
      <c r="F204" s="171">
        <v>0</v>
      </c>
      <c r="H204" s="171"/>
      <c r="I204" s="171"/>
      <c r="J204" s="171"/>
      <c r="K204" s="171">
        <v>0</v>
      </c>
      <c r="Q204" s="139"/>
      <c r="R204" s="139"/>
    </row>
    <row r="205" spans="1:18">
      <c r="A205" s="172" t="s">
        <v>536</v>
      </c>
      <c r="B205" s="135" t="s">
        <v>521</v>
      </c>
      <c r="C205" s="171">
        <v>13918</v>
      </c>
      <c r="D205" s="171">
        <v>41</v>
      </c>
      <c r="E205" s="171">
        <v>-751</v>
      </c>
      <c r="F205" s="171">
        <v>13208</v>
      </c>
      <c r="H205" s="171">
        <v>5039</v>
      </c>
      <c r="I205" s="171">
        <v>43</v>
      </c>
      <c r="J205" s="171">
        <v>-952</v>
      </c>
      <c r="K205" s="171">
        <v>4130</v>
      </c>
    </row>
    <row r="206" spans="1:18">
      <c r="A206" s="173" t="s">
        <v>216</v>
      </c>
      <c r="B206" s="146" t="s">
        <v>61</v>
      </c>
      <c r="C206" s="161">
        <v>74</v>
      </c>
      <c r="D206" s="161">
        <v>0</v>
      </c>
      <c r="E206" s="161">
        <v>0</v>
      </c>
      <c r="F206" s="161">
        <v>74</v>
      </c>
      <c r="H206" s="161">
        <v>148</v>
      </c>
      <c r="I206" s="161">
        <v>0</v>
      </c>
      <c r="J206" s="161">
        <v>0</v>
      </c>
      <c r="K206" s="161">
        <v>148</v>
      </c>
      <c r="Q206" s="139"/>
      <c r="R206" s="139"/>
    </row>
    <row r="207" spans="1:18">
      <c r="A207" s="173" t="s">
        <v>218</v>
      </c>
      <c r="B207" s="146" t="s">
        <v>63</v>
      </c>
      <c r="C207" s="161">
        <v>9584</v>
      </c>
      <c r="D207" s="161">
        <v>0</v>
      </c>
      <c r="E207" s="161">
        <v>-751</v>
      </c>
      <c r="F207" s="161">
        <v>8833</v>
      </c>
      <c r="H207" s="161">
        <v>2830</v>
      </c>
      <c r="I207" s="161">
        <v>0</v>
      </c>
      <c r="J207" s="161">
        <v>-952</v>
      </c>
      <c r="K207" s="161">
        <v>1878</v>
      </c>
      <c r="Q207" s="139"/>
      <c r="R207" s="139"/>
    </row>
    <row r="208" spans="1:18">
      <c r="A208" s="173" t="s">
        <v>219</v>
      </c>
      <c r="B208" s="146" t="s">
        <v>64</v>
      </c>
      <c r="C208" s="161">
        <v>4182</v>
      </c>
      <c r="D208" s="161">
        <v>38</v>
      </c>
      <c r="E208" s="161">
        <v>0</v>
      </c>
      <c r="F208" s="161">
        <v>4220</v>
      </c>
      <c r="H208" s="161">
        <v>1983</v>
      </c>
      <c r="I208" s="161">
        <v>40</v>
      </c>
      <c r="J208" s="161">
        <v>0</v>
      </c>
      <c r="K208" s="161">
        <v>2023</v>
      </c>
      <c r="Q208" s="139"/>
      <c r="R208" s="139"/>
    </row>
    <row r="209" spans="1:11">
      <c r="A209" s="173" t="s">
        <v>220</v>
      </c>
      <c r="B209" s="146" t="s">
        <v>65</v>
      </c>
      <c r="C209" s="161">
        <v>78</v>
      </c>
      <c r="D209" s="161">
        <v>3</v>
      </c>
      <c r="E209" s="161">
        <v>0</v>
      </c>
      <c r="F209" s="161">
        <v>81</v>
      </c>
      <c r="H209" s="161">
        <v>78</v>
      </c>
      <c r="I209" s="161">
        <v>3</v>
      </c>
      <c r="J209" s="161">
        <v>0</v>
      </c>
      <c r="K209" s="161">
        <v>81</v>
      </c>
    </row>
    <row r="210" spans="1:11">
      <c r="A210" s="172" t="s">
        <v>537</v>
      </c>
      <c r="B210" s="135" t="s">
        <v>523</v>
      </c>
      <c r="C210" s="171">
        <v>19799</v>
      </c>
      <c r="D210" s="171">
        <v>44025</v>
      </c>
      <c r="E210" s="171">
        <v>-3925</v>
      </c>
      <c r="F210" s="171">
        <v>59899</v>
      </c>
      <c r="H210" s="171">
        <v>55359</v>
      </c>
      <c r="I210" s="171">
        <v>46143</v>
      </c>
      <c r="J210" s="171">
        <v>-7018</v>
      </c>
      <c r="K210" s="171">
        <v>94484</v>
      </c>
    </row>
    <row r="211" spans="1:11">
      <c r="A211" s="173" t="s">
        <v>215</v>
      </c>
      <c r="B211" s="146" t="s">
        <v>60</v>
      </c>
      <c r="C211" s="161">
        <v>0</v>
      </c>
      <c r="D211" s="161">
        <v>0</v>
      </c>
      <c r="E211" s="161">
        <v>0</v>
      </c>
      <c r="F211" s="161">
        <v>0</v>
      </c>
      <c r="H211" s="161">
        <v>0</v>
      </c>
      <c r="I211" s="161">
        <v>0</v>
      </c>
      <c r="J211" s="161">
        <v>0</v>
      </c>
      <c r="K211" s="161">
        <v>0</v>
      </c>
    </row>
    <row r="212" spans="1:11">
      <c r="A212" s="173" t="s">
        <v>216</v>
      </c>
      <c r="B212" s="146" t="s">
        <v>61</v>
      </c>
      <c r="C212" s="161">
        <v>244</v>
      </c>
      <c r="D212" s="161">
        <v>0</v>
      </c>
      <c r="E212" s="161">
        <v>0</v>
      </c>
      <c r="F212" s="161">
        <v>244</v>
      </c>
      <c r="H212" s="161">
        <v>190</v>
      </c>
      <c r="I212" s="161">
        <v>0</v>
      </c>
      <c r="J212" s="161">
        <v>0</v>
      </c>
      <c r="K212" s="161">
        <v>190</v>
      </c>
    </row>
    <row r="213" spans="1:11">
      <c r="A213" s="173" t="s">
        <v>223</v>
      </c>
      <c r="B213" s="146" t="s">
        <v>68</v>
      </c>
      <c r="C213" s="161">
        <v>7282</v>
      </c>
      <c r="D213" s="161">
        <v>32673</v>
      </c>
      <c r="E213" s="161">
        <v>-1109</v>
      </c>
      <c r="F213" s="161">
        <v>38846</v>
      </c>
      <c r="H213" s="161">
        <v>9256</v>
      </c>
      <c r="I213" s="161">
        <v>29469</v>
      </c>
      <c r="J213" s="161">
        <v>-1351</v>
      </c>
      <c r="K213" s="161">
        <v>37374</v>
      </c>
    </row>
    <row r="214" spans="1:11">
      <c r="A214" s="173" t="s">
        <v>591</v>
      </c>
      <c r="B214" s="146" t="s">
        <v>69</v>
      </c>
      <c r="C214" s="161">
        <v>37</v>
      </c>
      <c r="D214" s="161">
        <v>235</v>
      </c>
      <c r="E214" s="161">
        <v>0</v>
      </c>
      <c r="F214" s="161">
        <v>272</v>
      </c>
      <c r="H214" s="161">
        <v>2227</v>
      </c>
      <c r="I214" s="161">
        <v>1230</v>
      </c>
      <c r="J214" s="161">
        <v>0</v>
      </c>
      <c r="K214" s="161">
        <v>3457</v>
      </c>
    </row>
    <row r="215" spans="1:11">
      <c r="A215" s="173" t="s">
        <v>225</v>
      </c>
      <c r="B215" s="146" t="s">
        <v>524</v>
      </c>
      <c r="C215" s="161">
        <v>1578</v>
      </c>
      <c r="D215" s="161">
        <v>7069</v>
      </c>
      <c r="E215" s="161">
        <v>-2809</v>
      </c>
      <c r="F215" s="161">
        <v>5838</v>
      </c>
      <c r="H215" s="161">
        <v>2058</v>
      </c>
      <c r="I215" s="161">
        <v>10379</v>
      </c>
      <c r="J215" s="161">
        <v>-5667</v>
      </c>
      <c r="K215" s="161">
        <v>6770</v>
      </c>
    </row>
    <row r="216" spans="1:11">
      <c r="A216" s="173" t="s">
        <v>219</v>
      </c>
      <c r="B216" s="146" t="s">
        <v>64</v>
      </c>
      <c r="C216" s="161">
        <v>585</v>
      </c>
      <c r="D216" s="161">
        <v>3330</v>
      </c>
      <c r="E216" s="161">
        <v>0</v>
      </c>
      <c r="F216" s="161">
        <v>3915</v>
      </c>
      <c r="H216" s="161">
        <v>587</v>
      </c>
      <c r="I216" s="161">
        <v>2465</v>
      </c>
      <c r="J216" s="161">
        <v>0</v>
      </c>
      <c r="K216" s="161">
        <v>3052</v>
      </c>
    </row>
    <row r="217" spans="1:11">
      <c r="A217" s="173" t="s">
        <v>592</v>
      </c>
      <c r="B217" s="146" t="s">
        <v>65</v>
      </c>
      <c r="C217" s="161">
        <v>1</v>
      </c>
      <c r="D217" s="161">
        <v>0</v>
      </c>
      <c r="E217" s="161">
        <v>0</v>
      </c>
      <c r="F217" s="161">
        <v>1</v>
      </c>
      <c r="H217" s="161">
        <v>1</v>
      </c>
      <c r="I217" s="161">
        <v>0</v>
      </c>
      <c r="J217" s="161">
        <v>0</v>
      </c>
      <c r="K217" s="161">
        <v>1</v>
      </c>
    </row>
    <row r="218" spans="1:11">
      <c r="A218" s="173" t="s">
        <v>539</v>
      </c>
      <c r="B218" s="146" t="s">
        <v>66</v>
      </c>
      <c r="C218" s="161">
        <v>10072</v>
      </c>
      <c r="D218" s="161">
        <v>718</v>
      </c>
      <c r="E218" s="161">
        <v>-7</v>
      </c>
      <c r="F218" s="161">
        <v>10783</v>
      </c>
      <c r="H218" s="161">
        <v>41040</v>
      </c>
      <c r="I218" s="161">
        <v>2600</v>
      </c>
      <c r="J218" s="161">
        <v>0</v>
      </c>
      <c r="K218" s="161">
        <v>43640</v>
      </c>
    </row>
    <row r="219" spans="1:11">
      <c r="A219" s="172" t="s">
        <v>540</v>
      </c>
      <c r="B219" s="135" t="s">
        <v>525</v>
      </c>
      <c r="C219" s="171">
        <v>950930</v>
      </c>
      <c r="D219" s="171">
        <v>82877</v>
      </c>
      <c r="E219" s="171">
        <v>-20420</v>
      </c>
      <c r="F219" s="171">
        <v>1013387</v>
      </c>
      <c r="H219" s="171">
        <v>918945</v>
      </c>
      <c r="I219" s="171">
        <v>85818</v>
      </c>
      <c r="J219" s="171">
        <v>-23250</v>
      </c>
      <c r="K219" s="171">
        <v>981513</v>
      </c>
    </row>
    <row r="220" spans="1:11">
      <c r="A220" s="158" t="s">
        <v>541</v>
      </c>
    </row>
    <row r="227" s="98" customFormat="1"/>
    <row r="228" s="98" customFormat="1"/>
    <row r="229" s="98" customFormat="1"/>
    <row r="230" s="98" customFormat="1"/>
    <row r="231" s="98" customFormat="1"/>
    <row r="232" s="98" customFormat="1"/>
    <row r="233" s="98" customFormat="1"/>
    <row r="234" s="98" customFormat="1"/>
    <row r="235" s="98" customFormat="1"/>
    <row r="236" s="98" customFormat="1"/>
    <row r="237" s="98" customFormat="1"/>
    <row r="238" s="98" customFormat="1"/>
    <row r="239" s="98" customFormat="1"/>
    <row r="240" s="98" customFormat="1"/>
    <row r="241" s="98" customFormat="1"/>
    <row r="242" s="98" customFormat="1"/>
    <row r="243" s="98" customFormat="1"/>
    <row r="244" s="98" customFormat="1"/>
    <row r="245" s="98" customFormat="1"/>
    <row r="246" s="98" customFormat="1"/>
    <row r="247" s="98" customFormat="1"/>
    <row r="248" s="98" customFormat="1"/>
    <row r="249" s="98" customFormat="1"/>
    <row r="250" s="98" customFormat="1"/>
    <row r="251" s="98" customFormat="1"/>
    <row r="252" s="98" customFormat="1"/>
    <row r="253" s="98" customFormat="1"/>
    <row r="254" s="98" customFormat="1"/>
    <row r="259" s="98" customFormat="1"/>
    <row r="260" s="98" customFormat="1"/>
    <row r="261" s="98" customFormat="1"/>
    <row r="262" s="98" customFormat="1"/>
    <row r="263" s="98" customFormat="1"/>
    <row r="264" s="98" customFormat="1"/>
    <row r="328" spans="21:21">
      <c r="U328" s="98">
        <v>1.42</v>
      </c>
    </row>
  </sheetData>
  <mergeCells count="27">
    <mergeCell ref="A144:A145"/>
    <mergeCell ref="B144:B145"/>
    <mergeCell ref="C144:C145"/>
    <mergeCell ref="D144:D145"/>
    <mergeCell ref="H144:H145"/>
    <mergeCell ref="A194:A195"/>
    <mergeCell ref="B194:B195"/>
    <mergeCell ref="C194:C195"/>
    <mergeCell ref="D194:D195"/>
    <mergeCell ref="C170:F170"/>
    <mergeCell ref="A171:A172"/>
    <mergeCell ref="B171:B172"/>
    <mergeCell ref="C171:C172"/>
    <mergeCell ref="D171:D172"/>
    <mergeCell ref="H194:H195"/>
    <mergeCell ref="I194:I195"/>
    <mergeCell ref="F117:I117"/>
    <mergeCell ref="F124:I124"/>
    <mergeCell ref="F135:I135"/>
    <mergeCell ref="H171:H172"/>
    <mergeCell ref="I171:I172"/>
    <mergeCell ref="C193:F193"/>
    <mergeCell ref="H193:K193"/>
    <mergeCell ref="H170:K170"/>
    <mergeCell ref="C143:F143"/>
    <mergeCell ref="H143:K143"/>
    <mergeCell ref="I144:I145"/>
  </mergeCells>
  <pageMargins left="0.7" right="0.7" top="0.75" bottom="0.75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C000"/>
  </sheetPr>
  <dimension ref="A1:AF325"/>
  <sheetViews>
    <sheetView workbookViewId="0"/>
  </sheetViews>
  <sheetFormatPr defaultColWidth="8.19921875" defaultRowHeight="13.8"/>
  <cols>
    <col min="1" max="1" width="50.19921875" style="139" customWidth="1"/>
    <col min="2" max="2" width="50" style="139" customWidth="1"/>
    <col min="3" max="6" width="12.19921875" style="98" customWidth="1"/>
    <col min="7" max="7" width="4.69921875" style="98" customWidth="1"/>
    <col min="8" max="11" width="12.19921875" style="98" customWidth="1"/>
    <col min="12" max="12" width="4.69921875" style="98" customWidth="1"/>
    <col min="13" max="21" width="12.19921875" style="98" customWidth="1"/>
    <col min="22" max="23" width="8.19921875" style="98"/>
    <col min="24" max="24" width="9" style="98" bestFit="1" customWidth="1"/>
    <col min="25" max="16384" width="8.19921875" style="98"/>
  </cols>
  <sheetData>
    <row r="1" spans="1:4">
      <c r="A1" s="138" t="s">
        <v>750</v>
      </c>
    </row>
    <row r="2" spans="1:4">
      <c r="A2" s="138" t="s">
        <v>751</v>
      </c>
    </row>
    <row r="3" spans="1:4">
      <c r="A3" s="138"/>
    </row>
    <row r="4" spans="1:4">
      <c r="A4" s="138"/>
    </row>
    <row r="5" spans="1:4" ht="24">
      <c r="A5" s="133" t="s">
        <v>431</v>
      </c>
      <c r="B5" s="134" t="s">
        <v>432</v>
      </c>
    </row>
    <row r="6" spans="1:4" ht="20.399999999999999">
      <c r="A6" s="140" t="s">
        <v>404</v>
      </c>
      <c r="B6" s="140" t="s">
        <v>405</v>
      </c>
      <c r="C6" s="95" t="s">
        <v>643</v>
      </c>
      <c r="D6" s="95" t="s">
        <v>478</v>
      </c>
    </row>
    <row r="7" spans="1:4">
      <c r="A7" s="141" t="s">
        <v>151</v>
      </c>
      <c r="B7" s="141" t="s">
        <v>0</v>
      </c>
      <c r="C7" s="142">
        <v>75435</v>
      </c>
      <c r="D7" s="142">
        <v>99342</v>
      </c>
    </row>
    <row r="8" spans="1:4">
      <c r="A8" s="143" t="s">
        <v>152</v>
      </c>
      <c r="B8" s="143" t="s">
        <v>1</v>
      </c>
      <c r="C8" s="144">
        <v>52217</v>
      </c>
      <c r="D8" s="144">
        <v>77710</v>
      </c>
    </row>
    <row r="9" spans="1:4">
      <c r="A9" s="143" t="s">
        <v>153</v>
      </c>
      <c r="B9" s="143" t="s">
        <v>2</v>
      </c>
      <c r="C9" s="144">
        <v>5</v>
      </c>
      <c r="D9" s="144">
        <v>43</v>
      </c>
    </row>
    <row r="10" spans="1:4">
      <c r="A10" s="143" t="s">
        <v>154</v>
      </c>
      <c r="B10" s="143" t="s">
        <v>492</v>
      </c>
      <c r="C10" s="144">
        <v>23213</v>
      </c>
      <c r="D10" s="144">
        <v>21589</v>
      </c>
    </row>
    <row r="11" spans="1:4">
      <c r="A11" s="141" t="s">
        <v>631</v>
      </c>
      <c r="B11" s="141" t="s">
        <v>630</v>
      </c>
      <c r="C11" s="142">
        <v>16133</v>
      </c>
      <c r="D11" s="142">
        <v>14823</v>
      </c>
    </row>
    <row r="12" spans="1:4">
      <c r="A12" s="143" t="s">
        <v>156</v>
      </c>
      <c r="B12" s="143" t="s">
        <v>494</v>
      </c>
      <c r="C12" s="144">
        <v>28</v>
      </c>
      <c r="D12" s="144">
        <v>62</v>
      </c>
    </row>
    <row r="13" spans="1:4">
      <c r="A13" s="143" t="s">
        <v>157</v>
      </c>
      <c r="B13" s="143" t="s">
        <v>495</v>
      </c>
      <c r="C13" s="144">
        <v>16105</v>
      </c>
      <c r="D13" s="144">
        <v>14761</v>
      </c>
    </row>
    <row r="14" spans="1:4">
      <c r="A14" s="145" t="s">
        <v>158</v>
      </c>
      <c r="B14" s="145" t="s">
        <v>496</v>
      </c>
      <c r="C14" s="142">
        <v>59302</v>
      </c>
      <c r="D14" s="142">
        <v>84519</v>
      </c>
    </row>
    <row r="15" spans="1:4">
      <c r="A15" s="146" t="s">
        <v>159</v>
      </c>
      <c r="B15" s="146" t="s">
        <v>8</v>
      </c>
      <c r="C15" s="144">
        <v>319</v>
      </c>
      <c r="D15" s="144">
        <v>433</v>
      </c>
    </row>
    <row r="16" spans="1:4">
      <c r="A16" s="146" t="s">
        <v>160</v>
      </c>
      <c r="B16" s="146" t="s">
        <v>9</v>
      </c>
      <c r="C16" s="144">
        <v>22775</v>
      </c>
      <c r="D16" s="144">
        <v>22434</v>
      </c>
    </row>
    <row r="17" spans="1:8">
      <c r="A17" s="146" t="s">
        <v>161</v>
      </c>
      <c r="B17" s="146" t="s">
        <v>10</v>
      </c>
      <c r="C17" s="144">
        <v>8804</v>
      </c>
      <c r="D17" s="144">
        <v>8440</v>
      </c>
    </row>
    <row r="18" spans="1:8">
      <c r="A18" s="146" t="s">
        <v>162</v>
      </c>
      <c r="B18" s="146" t="s">
        <v>11</v>
      </c>
      <c r="C18" s="144">
        <v>324</v>
      </c>
      <c r="D18" s="144">
        <v>248</v>
      </c>
    </row>
    <row r="19" spans="1:8">
      <c r="A19" s="185" t="s">
        <v>644</v>
      </c>
      <c r="B19" s="185" t="s">
        <v>639</v>
      </c>
      <c r="C19" s="187">
        <v>181</v>
      </c>
      <c r="D19" s="187"/>
      <c r="E19" s="186" t="s">
        <v>647</v>
      </c>
      <c r="F19" s="190"/>
      <c r="G19" s="190"/>
      <c r="H19" s="190"/>
    </row>
    <row r="20" spans="1:8">
      <c r="A20" s="145" t="s">
        <v>163</v>
      </c>
      <c r="B20" s="145" t="s">
        <v>497</v>
      </c>
      <c r="C20" s="142">
        <v>27899</v>
      </c>
      <c r="D20" s="142">
        <v>53830</v>
      </c>
    </row>
    <row r="21" spans="1:8">
      <c r="A21" s="146" t="s">
        <v>164</v>
      </c>
      <c r="B21" s="146" t="s">
        <v>13</v>
      </c>
      <c r="C21" s="144">
        <v>1636</v>
      </c>
      <c r="D21" s="144">
        <v>3869</v>
      </c>
    </row>
    <row r="22" spans="1:8">
      <c r="A22" s="146" t="s">
        <v>165</v>
      </c>
      <c r="B22" s="146" t="s">
        <v>14</v>
      </c>
      <c r="C22" s="144">
        <v>378</v>
      </c>
      <c r="D22" s="144">
        <v>864</v>
      </c>
    </row>
    <row r="23" spans="1:8">
      <c r="A23" s="145" t="s">
        <v>503</v>
      </c>
      <c r="B23" s="145" t="s">
        <v>498</v>
      </c>
      <c r="C23" s="142">
        <v>29157</v>
      </c>
      <c r="D23" s="142">
        <v>56835</v>
      </c>
    </row>
    <row r="24" spans="1:8">
      <c r="A24" s="146" t="s">
        <v>168</v>
      </c>
      <c r="B24" s="146" t="s">
        <v>17</v>
      </c>
      <c r="C24" s="144">
        <v>6265</v>
      </c>
      <c r="D24" s="144">
        <v>11576</v>
      </c>
    </row>
    <row r="25" spans="1:8">
      <c r="A25" s="145"/>
      <c r="B25" s="145"/>
      <c r="C25" s="142"/>
      <c r="D25" s="142"/>
    </row>
    <row r="26" spans="1:8">
      <c r="A26" s="145" t="s">
        <v>232</v>
      </c>
      <c r="B26" s="145" t="s">
        <v>500</v>
      </c>
      <c r="C26" s="142">
        <v>22892</v>
      </c>
      <c r="D26" s="142">
        <v>45259</v>
      </c>
    </row>
    <row r="27" spans="1:8">
      <c r="A27" s="146"/>
      <c r="B27" s="146"/>
      <c r="C27" s="144"/>
      <c r="D27" s="144"/>
    </row>
    <row r="28" spans="1:8">
      <c r="A28" s="145" t="s">
        <v>505</v>
      </c>
      <c r="B28" s="145" t="s">
        <v>502</v>
      </c>
      <c r="C28" s="142">
        <v>22892</v>
      </c>
      <c r="D28" s="142">
        <v>45259</v>
      </c>
    </row>
    <row r="29" spans="1:8">
      <c r="B29" s="147"/>
      <c r="C29" s="148"/>
      <c r="D29" s="148"/>
    </row>
    <row r="30" spans="1:8">
      <c r="B30" s="149"/>
      <c r="C30" s="150"/>
      <c r="D30" s="150"/>
    </row>
    <row r="31" spans="1:8">
      <c r="A31" s="151" t="s">
        <v>175</v>
      </c>
      <c r="B31" s="151" t="s">
        <v>506</v>
      </c>
      <c r="C31" s="152"/>
      <c r="D31" s="152"/>
    </row>
    <row r="32" spans="1:8">
      <c r="A32" s="153" t="s">
        <v>176</v>
      </c>
      <c r="B32" s="153" t="s">
        <v>23</v>
      </c>
      <c r="C32" s="179">
        <v>0.23816063254265502</v>
      </c>
      <c r="D32" s="179">
        <v>0.47085934248855599</v>
      </c>
    </row>
    <row r="33" spans="1:5">
      <c r="A33" s="154" t="s">
        <v>177</v>
      </c>
      <c r="B33" s="154" t="s">
        <v>24</v>
      </c>
      <c r="C33" s="179">
        <v>0.22856895064293944</v>
      </c>
      <c r="D33" s="179">
        <v>0.45769330156509913</v>
      </c>
    </row>
    <row r="34" spans="1:5">
      <c r="A34" s="138"/>
    </row>
    <row r="36" spans="1:5">
      <c r="A36" s="151" t="s">
        <v>232</v>
      </c>
      <c r="B36" s="151" t="s">
        <v>500</v>
      </c>
      <c r="C36" s="142">
        <v>22892</v>
      </c>
      <c r="D36" s="142">
        <v>45259</v>
      </c>
    </row>
    <row r="37" spans="1:5">
      <c r="A37" s="155" t="s">
        <v>510</v>
      </c>
      <c r="B37" s="155" t="s">
        <v>513</v>
      </c>
      <c r="C37" s="156">
        <v>-13</v>
      </c>
      <c r="D37" s="156">
        <v>-1444</v>
      </c>
    </row>
    <row r="38" spans="1:5">
      <c r="A38" s="157" t="s">
        <v>315</v>
      </c>
      <c r="B38" s="157" t="s">
        <v>640</v>
      </c>
      <c r="C38" s="144">
        <v>-13</v>
      </c>
      <c r="D38" s="144">
        <v>-1444</v>
      </c>
    </row>
    <row r="39" spans="1:5">
      <c r="A39" s="79" t="s">
        <v>316</v>
      </c>
      <c r="B39" s="157" t="s">
        <v>308</v>
      </c>
      <c r="C39" s="184">
        <v>0</v>
      </c>
      <c r="D39" s="184"/>
    </row>
    <row r="40" spans="1:5">
      <c r="A40" s="157" t="s">
        <v>511</v>
      </c>
      <c r="B40" s="157" t="s">
        <v>515</v>
      </c>
      <c r="C40" s="144"/>
      <c r="D40" s="144"/>
    </row>
    <row r="41" spans="1:5">
      <c r="A41" s="151" t="s">
        <v>312</v>
      </c>
      <c r="B41" s="151" t="s">
        <v>516</v>
      </c>
      <c r="C41" s="142">
        <v>22879</v>
      </c>
      <c r="D41" s="142">
        <v>43815</v>
      </c>
    </row>
    <row r="42" spans="1:5">
      <c r="A42" s="157" t="s">
        <v>313</v>
      </c>
      <c r="B42" s="157" t="s">
        <v>480</v>
      </c>
      <c r="C42" s="144"/>
      <c r="D42" s="144"/>
    </row>
    <row r="43" spans="1:5" ht="24">
      <c r="A43" s="151" t="s">
        <v>512</v>
      </c>
      <c r="B43" s="151" t="s">
        <v>517</v>
      </c>
      <c r="C43" s="142">
        <v>22879</v>
      </c>
      <c r="D43" s="142">
        <v>43815</v>
      </c>
    </row>
    <row r="44" spans="1:5">
      <c r="A44" s="158"/>
    </row>
    <row r="46" spans="1:5" ht="24">
      <c r="A46" s="133" t="s">
        <v>433</v>
      </c>
      <c r="B46" s="133" t="s">
        <v>434</v>
      </c>
    </row>
    <row r="47" spans="1:5">
      <c r="A47" s="140" t="s">
        <v>203</v>
      </c>
      <c r="B47" s="140" t="s">
        <v>73</v>
      </c>
      <c r="C47" s="182" t="s">
        <v>641</v>
      </c>
      <c r="D47" s="182">
        <v>43100</v>
      </c>
      <c r="E47" s="182">
        <v>42825</v>
      </c>
    </row>
    <row r="48" spans="1:5">
      <c r="A48" s="159" t="s">
        <v>526</v>
      </c>
      <c r="B48" s="159" t="s">
        <v>488</v>
      </c>
      <c r="C48" s="160">
        <v>279405</v>
      </c>
      <c r="D48" s="160">
        <v>255535</v>
      </c>
      <c r="E48" s="160">
        <v>188377</v>
      </c>
    </row>
    <row r="49" spans="1:5">
      <c r="A49" s="146" t="s">
        <v>182</v>
      </c>
      <c r="B49" s="146" t="s">
        <v>27</v>
      </c>
      <c r="C49" s="161">
        <v>18869</v>
      </c>
      <c r="D49" s="161">
        <v>18832</v>
      </c>
      <c r="E49" s="161">
        <v>16146</v>
      </c>
    </row>
    <row r="50" spans="1:5">
      <c r="A50" s="146" t="s">
        <v>527</v>
      </c>
      <c r="B50" s="146" t="s">
        <v>475</v>
      </c>
      <c r="C50" s="161">
        <v>46498</v>
      </c>
      <c r="D50" s="161">
        <v>46853</v>
      </c>
      <c r="E50" s="161">
        <v>46263</v>
      </c>
    </row>
    <row r="51" spans="1:5">
      <c r="A51" s="162" t="s">
        <v>528</v>
      </c>
      <c r="B51" s="162" t="s">
        <v>416</v>
      </c>
      <c r="C51" s="163">
        <v>165164</v>
      </c>
      <c r="D51" s="163">
        <v>142486</v>
      </c>
      <c r="E51" s="163">
        <v>79064</v>
      </c>
    </row>
    <row r="52" spans="1:5">
      <c r="A52" s="146" t="s">
        <v>184</v>
      </c>
      <c r="B52" s="146" t="s">
        <v>29</v>
      </c>
      <c r="C52" s="161">
        <v>46417</v>
      </c>
      <c r="D52" s="161">
        <v>46417</v>
      </c>
      <c r="E52" s="161">
        <v>46417</v>
      </c>
    </row>
    <row r="53" spans="1:5">
      <c r="A53" s="146" t="s">
        <v>626</v>
      </c>
      <c r="B53" s="146" t="s">
        <v>632</v>
      </c>
      <c r="C53" s="161">
        <v>452</v>
      </c>
      <c r="D53" s="161">
        <v>452</v>
      </c>
      <c r="E53" s="161">
        <v>0</v>
      </c>
    </row>
    <row r="54" spans="1:5">
      <c r="A54" s="146" t="s">
        <v>189</v>
      </c>
      <c r="B54" s="146" t="s">
        <v>34</v>
      </c>
      <c r="C54" s="161">
        <v>0</v>
      </c>
      <c r="D54" s="161">
        <v>0</v>
      </c>
      <c r="E54" s="161">
        <v>0</v>
      </c>
    </row>
    <row r="55" spans="1:5">
      <c r="A55" s="146" t="s">
        <v>529</v>
      </c>
      <c r="B55" s="146" t="s">
        <v>35</v>
      </c>
      <c r="C55" s="161">
        <v>1504</v>
      </c>
      <c r="D55" s="161">
        <v>0</v>
      </c>
      <c r="E55" s="161">
        <v>0</v>
      </c>
    </row>
    <row r="56" spans="1:5">
      <c r="A56" s="146" t="s">
        <v>466</v>
      </c>
      <c r="B56" s="146" t="s">
        <v>465</v>
      </c>
      <c r="C56" s="161">
        <v>501</v>
      </c>
      <c r="D56" s="161">
        <v>495</v>
      </c>
      <c r="E56" s="161">
        <v>487</v>
      </c>
    </row>
    <row r="57" spans="1:5">
      <c r="A57" s="159" t="s">
        <v>530</v>
      </c>
      <c r="B57" s="159" t="s">
        <v>489</v>
      </c>
      <c r="C57" s="160">
        <v>720587</v>
      </c>
      <c r="D57" s="160">
        <v>725978</v>
      </c>
      <c r="E57" s="160">
        <v>720358</v>
      </c>
    </row>
    <row r="58" spans="1:5">
      <c r="A58" s="146" t="s">
        <v>193</v>
      </c>
      <c r="B58" s="146" t="s">
        <v>38</v>
      </c>
      <c r="C58" s="161">
        <v>272</v>
      </c>
      <c r="D58" s="161">
        <v>323</v>
      </c>
      <c r="E58" s="161">
        <v>490</v>
      </c>
    </row>
    <row r="59" spans="1:5">
      <c r="A59" s="146" t="s">
        <v>194</v>
      </c>
      <c r="B59" s="146" t="s">
        <v>39</v>
      </c>
      <c r="C59" s="161">
        <v>21453</v>
      </c>
      <c r="D59" s="161">
        <v>46261</v>
      </c>
      <c r="E59" s="161">
        <v>39963</v>
      </c>
    </row>
    <row r="60" spans="1:5">
      <c r="A60" s="146" t="s">
        <v>531</v>
      </c>
      <c r="B60" s="146" t="s">
        <v>40</v>
      </c>
      <c r="C60" s="161">
        <v>1437</v>
      </c>
      <c r="D60" s="161">
        <v>0</v>
      </c>
      <c r="E60" s="161">
        <v>5378</v>
      </c>
    </row>
    <row r="61" spans="1:5">
      <c r="A61" s="146" t="s">
        <v>196</v>
      </c>
      <c r="B61" s="146" t="s">
        <v>490</v>
      </c>
      <c r="C61" s="161">
        <v>17518</v>
      </c>
      <c r="D61" s="161">
        <v>17582</v>
      </c>
      <c r="E61" s="161">
        <v>15844</v>
      </c>
    </row>
    <row r="62" spans="1:5">
      <c r="A62" s="146" t="s">
        <v>189</v>
      </c>
      <c r="B62" s="146" t="s">
        <v>34</v>
      </c>
      <c r="C62" s="161">
        <v>0</v>
      </c>
      <c r="D62" s="161">
        <v>0</v>
      </c>
      <c r="E62" s="161">
        <v>0</v>
      </c>
    </row>
    <row r="63" spans="1:5">
      <c r="A63" s="146" t="s">
        <v>199</v>
      </c>
      <c r="B63" s="146" t="s">
        <v>44</v>
      </c>
      <c r="C63" s="161">
        <v>17868</v>
      </c>
      <c r="D63" s="161">
        <v>14296</v>
      </c>
      <c r="E63" s="161">
        <v>12251</v>
      </c>
    </row>
    <row r="64" spans="1:5">
      <c r="A64" s="164" t="s">
        <v>200</v>
      </c>
      <c r="B64" s="164" t="s">
        <v>482</v>
      </c>
      <c r="C64" s="165">
        <v>84122</v>
      </c>
      <c r="D64" s="165">
        <v>66987</v>
      </c>
      <c r="E64" s="165">
        <v>124155</v>
      </c>
    </row>
    <row r="65" spans="1:5">
      <c r="A65" s="146" t="s">
        <v>486</v>
      </c>
      <c r="B65" s="146" t="s">
        <v>483</v>
      </c>
      <c r="C65" s="161">
        <v>577917</v>
      </c>
      <c r="D65" s="161">
        <v>580529</v>
      </c>
      <c r="E65" s="161">
        <v>522277</v>
      </c>
    </row>
    <row r="66" spans="1:5">
      <c r="A66" s="159" t="s">
        <v>532</v>
      </c>
      <c r="B66" s="159" t="s">
        <v>491</v>
      </c>
      <c r="C66" s="160">
        <v>999992</v>
      </c>
      <c r="D66" s="160">
        <v>981513</v>
      </c>
      <c r="E66" s="160">
        <v>908735</v>
      </c>
    </row>
    <row r="67" spans="1:5">
      <c r="C67" s="166"/>
      <c r="D67" s="166"/>
      <c r="E67" s="166"/>
    </row>
    <row r="68" spans="1:5">
      <c r="A68" s="140" t="s">
        <v>229</v>
      </c>
      <c r="B68" s="140" t="s">
        <v>48</v>
      </c>
      <c r="C68" s="182" t="s">
        <v>641</v>
      </c>
      <c r="D68" s="182">
        <v>43100</v>
      </c>
      <c r="E68" s="182" t="s">
        <v>642</v>
      </c>
    </row>
    <row r="69" spans="1:5">
      <c r="A69" s="159" t="s">
        <v>533</v>
      </c>
      <c r="B69" s="159" t="s">
        <v>518</v>
      </c>
      <c r="C69" s="160">
        <v>908628</v>
      </c>
      <c r="D69" s="160">
        <v>882899</v>
      </c>
      <c r="E69" s="160">
        <v>823236</v>
      </c>
    </row>
    <row r="70" spans="1:5">
      <c r="A70" s="159" t="s">
        <v>534</v>
      </c>
      <c r="B70" s="159" t="s">
        <v>50</v>
      </c>
      <c r="C70" s="160">
        <v>908628</v>
      </c>
      <c r="D70" s="160">
        <v>882899</v>
      </c>
      <c r="E70" s="160">
        <v>823236</v>
      </c>
    </row>
    <row r="71" spans="1:5">
      <c r="A71" s="146" t="s">
        <v>206</v>
      </c>
      <c r="B71" s="146" t="s">
        <v>51</v>
      </c>
      <c r="C71" s="161">
        <v>96120</v>
      </c>
      <c r="D71" s="161">
        <v>96120</v>
      </c>
      <c r="E71" s="161">
        <v>96120</v>
      </c>
    </row>
    <row r="72" spans="1:5">
      <c r="A72" s="146" t="s">
        <v>470</v>
      </c>
      <c r="B72" s="146" t="s">
        <v>519</v>
      </c>
      <c r="C72" s="161">
        <v>551776</v>
      </c>
      <c r="D72" s="161">
        <v>549335</v>
      </c>
      <c r="E72" s="161">
        <v>403001</v>
      </c>
    </row>
    <row r="73" spans="1:5">
      <c r="A73" s="146" t="s">
        <v>209</v>
      </c>
      <c r="B73" s="146" t="s">
        <v>54</v>
      </c>
      <c r="C73" s="161">
        <v>18166</v>
      </c>
      <c r="D73" s="161">
        <v>15212</v>
      </c>
      <c r="E73" s="161">
        <v>7278</v>
      </c>
    </row>
    <row r="74" spans="1:5">
      <c r="A74" s="146" t="s">
        <v>210</v>
      </c>
      <c r="B74" s="146" t="s">
        <v>520</v>
      </c>
      <c r="C74" s="161">
        <v>105</v>
      </c>
      <c r="D74" s="161">
        <v>118</v>
      </c>
      <c r="E74" s="161">
        <v>2474</v>
      </c>
    </row>
    <row r="75" spans="1:5">
      <c r="A75" s="146" t="s">
        <v>211</v>
      </c>
      <c r="B75" s="146" t="s">
        <v>56</v>
      </c>
      <c r="C75" s="161">
        <v>219569</v>
      </c>
      <c r="D75" s="161">
        <v>21844</v>
      </c>
      <c r="E75" s="161">
        <v>269104</v>
      </c>
    </row>
    <row r="76" spans="1:5">
      <c r="A76" s="146" t="s">
        <v>212</v>
      </c>
      <c r="B76" s="146" t="s">
        <v>57</v>
      </c>
      <c r="C76" s="161">
        <v>22892</v>
      </c>
      <c r="D76" s="161">
        <v>200270</v>
      </c>
      <c r="E76" s="161">
        <v>45259</v>
      </c>
    </row>
    <row r="77" spans="1:5">
      <c r="A77" s="141" t="s">
        <v>535</v>
      </c>
      <c r="B77" s="141" t="s">
        <v>58</v>
      </c>
      <c r="C77" s="167"/>
      <c r="D77" s="167">
        <v>0</v>
      </c>
      <c r="E77" s="167">
        <v>0</v>
      </c>
    </row>
    <row r="78" spans="1:5">
      <c r="A78" s="159" t="s">
        <v>536</v>
      </c>
      <c r="B78" s="159" t="s">
        <v>521</v>
      </c>
      <c r="C78" s="160">
        <v>2892</v>
      </c>
      <c r="D78" s="160">
        <v>4130</v>
      </c>
      <c r="E78" s="160">
        <v>2225</v>
      </c>
    </row>
    <row r="79" spans="1:5">
      <c r="A79" s="146" t="s">
        <v>216</v>
      </c>
      <c r="B79" s="146" t="s">
        <v>61</v>
      </c>
      <c r="C79" s="161">
        <v>0</v>
      </c>
      <c r="D79" s="161">
        <v>148</v>
      </c>
      <c r="E79" s="161">
        <v>233</v>
      </c>
    </row>
    <row r="80" spans="1:5">
      <c r="A80" s="146" t="s">
        <v>218</v>
      </c>
      <c r="B80" s="146" t="s">
        <v>63</v>
      </c>
      <c r="C80" s="161">
        <v>0</v>
      </c>
      <c r="D80" s="161">
        <v>1878</v>
      </c>
      <c r="E80" s="161">
        <v>1038</v>
      </c>
    </row>
    <row r="81" spans="1:5">
      <c r="A81" s="146" t="s">
        <v>219</v>
      </c>
      <c r="B81" s="146" t="s">
        <v>64</v>
      </c>
      <c r="C81" s="161">
        <v>2811</v>
      </c>
      <c r="D81" s="161">
        <v>2023</v>
      </c>
      <c r="E81" s="161">
        <v>897</v>
      </c>
    </row>
    <row r="82" spans="1:5">
      <c r="A82" s="146" t="s">
        <v>220</v>
      </c>
      <c r="B82" s="146" t="s">
        <v>522</v>
      </c>
      <c r="C82" s="161">
        <v>81</v>
      </c>
      <c r="D82" s="161">
        <v>81</v>
      </c>
      <c r="E82" s="161">
        <v>57</v>
      </c>
    </row>
    <row r="83" spans="1:5">
      <c r="A83" s="159" t="s">
        <v>537</v>
      </c>
      <c r="B83" s="159" t="s">
        <v>523</v>
      </c>
      <c r="C83" s="160">
        <v>88472</v>
      </c>
      <c r="D83" s="160">
        <v>94484</v>
      </c>
      <c r="E83" s="160">
        <v>83274</v>
      </c>
    </row>
    <row r="84" spans="1:5">
      <c r="A84" s="146" t="s">
        <v>215</v>
      </c>
      <c r="B84" s="146" t="s">
        <v>60</v>
      </c>
      <c r="C84" s="161">
        <v>0</v>
      </c>
      <c r="D84" s="161">
        <v>0</v>
      </c>
      <c r="E84" s="161">
        <v>2</v>
      </c>
    </row>
    <row r="85" spans="1:5">
      <c r="A85" s="146" t="s">
        <v>216</v>
      </c>
      <c r="B85" s="146" t="s">
        <v>61</v>
      </c>
      <c r="C85" s="161">
        <v>233</v>
      </c>
      <c r="D85" s="161">
        <v>190</v>
      </c>
      <c r="E85" s="161">
        <v>234</v>
      </c>
    </row>
    <row r="86" spans="1:5">
      <c r="A86" s="146" t="s">
        <v>223</v>
      </c>
      <c r="B86" s="146" t="s">
        <v>68</v>
      </c>
      <c r="C86" s="161">
        <v>31460</v>
      </c>
      <c r="D86" s="161">
        <v>37374</v>
      </c>
      <c r="E86" s="161">
        <v>18478</v>
      </c>
    </row>
    <row r="87" spans="1:5">
      <c r="A87" s="146" t="s">
        <v>538</v>
      </c>
      <c r="B87" s="146" t="s">
        <v>69</v>
      </c>
      <c r="C87" s="161">
        <v>388</v>
      </c>
      <c r="D87" s="161">
        <v>3457</v>
      </c>
      <c r="E87" s="161">
        <v>484</v>
      </c>
    </row>
    <row r="88" spans="1:5">
      <c r="A88" s="146" t="s">
        <v>225</v>
      </c>
      <c r="B88" s="146" t="s">
        <v>524</v>
      </c>
      <c r="C88" s="161">
        <v>4493</v>
      </c>
      <c r="D88" s="161">
        <v>6770</v>
      </c>
      <c r="E88" s="161">
        <v>7752</v>
      </c>
    </row>
    <row r="89" spans="1:5">
      <c r="A89" s="146" t="s">
        <v>219</v>
      </c>
      <c r="B89" s="146" t="s">
        <v>64</v>
      </c>
      <c r="C89" s="161">
        <v>3791</v>
      </c>
      <c r="D89" s="161">
        <v>3052</v>
      </c>
      <c r="E89" s="161">
        <v>3598</v>
      </c>
    </row>
    <row r="90" spans="1:5">
      <c r="A90" s="146" t="s">
        <v>220</v>
      </c>
      <c r="B90" s="146" t="s">
        <v>522</v>
      </c>
      <c r="C90" s="161">
        <v>1</v>
      </c>
      <c r="D90" s="161">
        <v>1</v>
      </c>
      <c r="E90" s="161">
        <v>147</v>
      </c>
    </row>
    <row r="91" spans="1:5">
      <c r="A91" s="146" t="s">
        <v>539</v>
      </c>
      <c r="B91" s="146" t="s">
        <v>66</v>
      </c>
      <c r="C91" s="161">
        <v>48106</v>
      </c>
      <c r="D91" s="161">
        <v>43640</v>
      </c>
      <c r="E91" s="161">
        <v>52579</v>
      </c>
    </row>
    <row r="92" spans="1:5">
      <c r="A92" s="159" t="s">
        <v>540</v>
      </c>
      <c r="B92" s="159" t="s">
        <v>525</v>
      </c>
      <c r="C92" s="160">
        <v>999992</v>
      </c>
      <c r="D92" s="160">
        <v>981513</v>
      </c>
      <c r="E92" s="160">
        <v>908735</v>
      </c>
    </row>
    <row r="93" spans="1:5">
      <c r="A93" s="158" t="s">
        <v>541</v>
      </c>
    </row>
    <row r="95" spans="1:5" ht="24">
      <c r="A95" s="133" t="s">
        <v>435</v>
      </c>
      <c r="B95" s="133" t="s">
        <v>436</v>
      </c>
    </row>
    <row r="96" spans="1:5" ht="20.399999999999999">
      <c r="A96" s="140" t="s">
        <v>280</v>
      </c>
      <c r="B96" s="140" t="s">
        <v>119</v>
      </c>
      <c r="C96" s="95" t="s">
        <v>643</v>
      </c>
      <c r="D96" s="95" t="s">
        <v>645</v>
      </c>
    </row>
    <row r="97" spans="1:4">
      <c r="A97" s="135" t="s">
        <v>542</v>
      </c>
      <c r="B97" s="135" t="s">
        <v>74</v>
      </c>
      <c r="C97" s="5"/>
      <c r="D97" s="5"/>
    </row>
    <row r="98" spans="1:4">
      <c r="A98" s="136" t="s">
        <v>543</v>
      </c>
      <c r="B98" s="136" t="s">
        <v>500</v>
      </c>
      <c r="C98" s="5">
        <v>22892</v>
      </c>
      <c r="D98" s="5">
        <v>45259</v>
      </c>
    </row>
    <row r="99" spans="1:4">
      <c r="A99" s="136" t="s">
        <v>233</v>
      </c>
      <c r="B99" s="136" t="s">
        <v>75</v>
      </c>
      <c r="C99" s="5">
        <v>22108</v>
      </c>
      <c r="D99" s="5">
        <v>33731</v>
      </c>
    </row>
    <row r="100" spans="1:4">
      <c r="A100" s="169" t="s">
        <v>544</v>
      </c>
      <c r="B100" s="169" t="s">
        <v>563</v>
      </c>
      <c r="C100" s="168">
        <v>1186</v>
      </c>
      <c r="D100" s="168">
        <v>1183</v>
      </c>
    </row>
    <row r="101" spans="1:4">
      <c r="A101" s="169" t="s">
        <v>545</v>
      </c>
      <c r="B101" s="169" t="s">
        <v>424</v>
      </c>
      <c r="C101" s="168">
        <v>0</v>
      </c>
      <c r="D101" s="168">
        <v>0</v>
      </c>
    </row>
    <row r="102" spans="1:4">
      <c r="A102" s="170" t="s">
        <v>235</v>
      </c>
      <c r="B102" s="170" t="s">
        <v>633</v>
      </c>
      <c r="C102" s="168">
        <v>-1636</v>
      </c>
      <c r="D102" s="168">
        <v>-3401</v>
      </c>
    </row>
    <row r="103" spans="1:4">
      <c r="A103" s="169" t="s">
        <v>547</v>
      </c>
      <c r="B103" s="169" t="s">
        <v>564</v>
      </c>
      <c r="C103" s="168">
        <v>-29</v>
      </c>
      <c r="D103" s="168">
        <v>249</v>
      </c>
    </row>
    <row r="104" spans="1:4">
      <c r="A104" s="169" t="s">
        <v>237</v>
      </c>
      <c r="B104" s="169" t="s">
        <v>80</v>
      </c>
      <c r="C104" s="168">
        <v>4466</v>
      </c>
      <c r="D104" s="168">
        <v>7401</v>
      </c>
    </row>
    <row r="105" spans="1:4">
      <c r="A105" s="169" t="s">
        <v>238</v>
      </c>
      <c r="B105" s="169" t="s">
        <v>81</v>
      </c>
      <c r="C105" s="168">
        <v>51</v>
      </c>
      <c r="D105" s="168">
        <v>-89</v>
      </c>
    </row>
    <row r="106" spans="1:4">
      <c r="A106" s="169" t="s">
        <v>239</v>
      </c>
      <c r="B106" s="169" t="s">
        <v>82</v>
      </c>
      <c r="C106" s="168">
        <v>24866</v>
      </c>
      <c r="D106" s="168">
        <v>36016</v>
      </c>
    </row>
    <row r="107" spans="1:4">
      <c r="A107" s="169" t="s">
        <v>240</v>
      </c>
      <c r="B107" s="169" t="s">
        <v>565</v>
      </c>
      <c r="C107" s="168">
        <v>-7706</v>
      </c>
      <c r="D107" s="168">
        <v>-12059</v>
      </c>
    </row>
    <row r="108" spans="1:4">
      <c r="A108" s="169" t="s">
        <v>241</v>
      </c>
      <c r="B108" s="169" t="s">
        <v>566</v>
      </c>
      <c r="C108" s="168">
        <v>-2045</v>
      </c>
      <c r="D108" s="168">
        <v>3160</v>
      </c>
    </row>
    <row r="109" spans="1:4">
      <c r="A109" s="169" t="s">
        <v>242</v>
      </c>
      <c r="B109" s="169" t="s">
        <v>84</v>
      </c>
      <c r="C109" s="168">
        <v>2955</v>
      </c>
      <c r="D109" s="168">
        <v>1271</v>
      </c>
    </row>
    <row r="110" spans="1:4">
      <c r="A110" s="136" t="s">
        <v>548</v>
      </c>
      <c r="B110" s="136" t="s">
        <v>85</v>
      </c>
      <c r="C110" s="5">
        <v>45000</v>
      </c>
      <c r="D110" s="5">
        <v>78990</v>
      </c>
    </row>
    <row r="111" spans="1:4">
      <c r="A111" s="169" t="s">
        <v>244</v>
      </c>
      <c r="B111" s="169" t="s">
        <v>567</v>
      </c>
      <c r="C111" s="168">
        <v>6265</v>
      </c>
      <c r="D111" s="168">
        <v>11576</v>
      </c>
    </row>
    <row r="112" spans="1:4">
      <c r="A112" s="169" t="s">
        <v>246</v>
      </c>
      <c r="B112" s="169" t="s">
        <v>86</v>
      </c>
      <c r="C112" s="168">
        <v>-14257</v>
      </c>
      <c r="D112" s="168">
        <v>-26269</v>
      </c>
    </row>
    <row r="113" spans="1:4">
      <c r="A113" s="135" t="s">
        <v>549</v>
      </c>
      <c r="B113" s="135" t="s">
        <v>569</v>
      </c>
      <c r="C113" s="5">
        <v>37008</v>
      </c>
      <c r="D113" s="5">
        <v>64297</v>
      </c>
    </row>
    <row r="114" spans="1:4">
      <c r="A114" s="135" t="s">
        <v>248</v>
      </c>
      <c r="B114" s="135" t="s">
        <v>88</v>
      </c>
      <c r="C114" s="5"/>
      <c r="D114" s="5"/>
    </row>
    <row r="115" spans="1:4">
      <c r="A115" s="136" t="s">
        <v>249</v>
      </c>
      <c r="B115" s="136" t="s">
        <v>89</v>
      </c>
      <c r="C115" s="5">
        <v>183414</v>
      </c>
      <c r="D115" s="5">
        <v>343237</v>
      </c>
    </row>
    <row r="116" spans="1:4">
      <c r="A116" s="169" t="s">
        <v>550</v>
      </c>
      <c r="B116" s="169" t="s">
        <v>487</v>
      </c>
      <c r="C116" s="168">
        <v>0</v>
      </c>
      <c r="D116" s="168">
        <v>1</v>
      </c>
    </row>
    <row r="117" spans="1:4">
      <c r="A117" s="169" t="s">
        <v>551</v>
      </c>
      <c r="B117" s="169" t="s">
        <v>92</v>
      </c>
      <c r="C117" s="168">
        <v>0</v>
      </c>
      <c r="D117" s="168">
        <v>0</v>
      </c>
    </row>
    <row r="118" spans="1:4">
      <c r="A118" s="170" t="s">
        <v>616</v>
      </c>
      <c r="B118" s="170" t="s">
        <v>615</v>
      </c>
      <c r="C118" s="168">
        <v>181871</v>
      </c>
      <c r="D118" s="168">
        <v>339835</v>
      </c>
    </row>
    <row r="119" spans="1:4">
      <c r="A119" s="169" t="s">
        <v>552</v>
      </c>
      <c r="B119" s="169" t="s">
        <v>570</v>
      </c>
      <c r="C119" s="168">
        <v>1543</v>
      </c>
      <c r="D119" s="168">
        <v>3401</v>
      </c>
    </row>
    <row r="120" spans="1:4">
      <c r="A120" s="136" t="s">
        <v>255</v>
      </c>
      <c r="B120" s="136" t="s">
        <v>94</v>
      </c>
      <c r="C120" s="5">
        <v>203276</v>
      </c>
      <c r="D120" s="5">
        <v>500453</v>
      </c>
    </row>
    <row r="121" spans="1:4">
      <c r="A121" s="169" t="s">
        <v>553</v>
      </c>
      <c r="B121" s="169" t="s">
        <v>571</v>
      </c>
      <c r="C121" s="168">
        <v>2768</v>
      </c>
      <c r="D121" s="168">
        <v>2157</v>
      </c>
    </row>
    <row r="122" spans="1:4">
      <c r="A122" s="169" t="s">
        <v>528</v>
      </c>
      <c r="B122" s="169" t="s">
        <v>416</v>
      </c>
      <c r="C122" s="168">
        <v>21249</v>
      </c>
      <c r="D122" s="168">
        <v>16019</v>
      </c>
    </row>
    <row r="123" spans="1:4">
      <c r="A123" s="169" t="s">
        <v>554</v>
      </c>
      <c r="B123" s="169" t="s">
        <v>572</v>
      </c>
      <c r="C123" s="168">
        <v>179259</v>
      </c>
      <c r="D123" s="168">
        <v>482277</v>
      </c>
    </row>
    <row r="124" spans="1:4">
      <c r="A124" s="135" t="s">
        <v>555</v>
      </c>
      <c r="B124" s="135" t="s">
        <v>573</v>
      </c>
      <c r="C124" s="5">
        <v>-19862</v>
      </c>
      <c r="D124" s="5">
        <v>-157216</v>
      </c>
    </row>
    <row r="125" spans="1:4">
      <c r="A125" s="135" t="s">
        <v>261</v>
      </c>
      <c r="B125" s="135" t="s">
        <v>580</v>
      </c>
      <c r="C125" s="5"/>
      <c r="D125" s="5"/>
    </row>
    <row r="126" spans="1:4">
      <c r="A126" s="136" t="s">
        <v>249</v>
      </c>
      <c r="B126" s="136" t="s">
        <v>89</v>
      </c>
      <c r="C126" s="5">
        <v>93</v>
      </c>
      <c r="D126" s="5">
        <v>2</v>
      </c>
    </row>
    <row r="127" spans="1:4">
      <c r="A127" s="170" t="s">
        <v>556</v>
      </c>
      <c r="B127" s="170" t="s">
        <v>574</v>
      </c>
      <c r="C127" s="168">
        <v>0</v>
      </c>
      <c r="D127" s="168">
        <v>0</v>
      </c>
    </row>
    <row r="128" spans="1:4">
      <c r="A128" s="169" t="s">
        <v>215</v>
      </c>
      <c r="B128" s="169" t="s">
        <v>60</v>
      </c>
      <c r="C128" s="168">
        <v>0</v>
      </c>
      <c r="D128" s="168">
        <v>2</v>
      </c>
    </row>
    <row r="129" spans="1:32">
      <c r="A129" s="136" t="s">
        <v>255</v>
      </c>
      <c r="B129" s="136" t="s">
        <v>94</v>
      </c>
      <c r="C129" s="5">
        <v>104</v>
      </c>
      <c r="D129" s="5">
        <v>297</v>
      </c>
    </row>
    <row r="130" spans="1:32">
      <c r="A130" s="169" t="s">
        <v>629</v>
      </c>
      <c r="B130" s="169" t="s">
        <v>628</v>
      </c>
      <c r="C130" s="168">
        <v>0</v>
      </c>
      <c r="D130" s="168">
        <v>0</v>
      </c>
    </row>
    <row r="131" spans="1:32">
      <c r="A131" s="169" t="s">
        <v>266</v>
      </c>
      <c r="B131" s="169" t="s">
        <v>105</v>
      </c>
      <c r="C131" s="168">
        <v>0</v>
      </c>
      <c r="D131" s="168">
        <v>0</v>
      </c>
      <c r="Q131" s="139"/>
    </row>
    <row r="132" spans="1:32">
      <c r="A132" s="169" t="s">
        <v>557</v>
      </c>
      <c r="B132" s="169" t="s">
        <v>110</v>
      </c>
      <c r="C132" s="168">
        <v>104</v>
      </c>
      <c r="D132" s="168">
        <v>297</v>
      </c>
      <c r="Q132" s="139"/>
    </row>
    <row r="133" spans="1:32">
      <c r="A133" s="135" t="s">
        <v>558</v>
      </c>
      <c r="B133" s="135" t="s">
        <v>575</v>
      </c>
      <c r="C133" s="5">
        <v>-11</v>
      </c>
      <c r="D133" s="5">
        <v>-295</v>
      </c>
      <c r="Q133" s="139"/>
    </row>
    <row r="134" spans="1:32">
      <c r="A134" s="135" t="s">
        <v>559</v>
      </c>
      <c r="B134" s="135" t="s">
        <v>576</v>
      </c>
      <c r="C134" s="5">
        <v>17135</v>
      </c>
      <c r="D134" s="5">
        <v>-93214</v>
      </c>
      <c r="Q134" s="139"/>
    </row>
    <row r="135" spans="1:32">
      <c r="A135" s="135" t="s">
        <v>560</v>
      </c>
      <c r="B135" s="135" t="s">
        <v>577</v>
      </c>
      <c r="C135" s="5">
        <v>17135</v>
      </c>
      <c r="D135" s="5">
        <v>-93214</v>
      </c>
      <c r="Q135" s="139"/>
    </row>
    <row r="136" spans="1:32">
      <c r="A136" s="135" t="s">
        <v>561</v>
      </c>
      <c r="B136" s="135" t="s">
        <v>578</v>
      </c>
      <c r="C136" s="5">
        <v>66987</v>
      </c>
      <c r="D136" s="5">
        <v>217369</v>
      </c>
      <c r="Q136" s="139"/>
    </row>
    <row r="137" spans="1:32">
      <c r="A137" s="135" t="s">
        <v>562</v>
      </c>
      <c r="B137" s="135" t="s">
        <v>579</v>
      </c>
      <c r="C137" s="5">
        <v>84122</v>
      </c>
      <c r="D137" s="5">
        <v>124155</v>
      </c>
      <c r="Q137" s="139"/>
    </row>
    <row r="138" spans="1:32">
      <c r="A138" s="158" t="s">
        <v>541</v>
      </c>
      <c r="B138" s="149"/>
      <c r="C138" s="150"/>
      <c r="D138" s="150"/>
      <c r="Q138" s="139"/>
    </row>
    <row r="139" spans="1:32">
      <c r="A139" s="158"/>
      <c r="B139" s="149"/>
      <c r="C139" s="150"/>
      <c r="D139" s="150"/>
      <c r="Q139" s="139"/>
    </row>
    <row r="140" spans="1:32" ht="24">
      <c r="A140" s="133" t="s">
        <v>605</v>
      </c>
      <c r="B140" s="134" t="s">
        <v>604</v>
      </c>
      <c r="C140" s="312" t="s">
        <v>643</v>
      </c>
      <c r="D140" s="313"/>
      <c r="E140" s="313"/>
      <c r="F140" s="314"/>
      <c r="M140" s="312" t="s">
        <v>645</v>
      </c>
      <c r="N140" s="313"/>
      <c r="O140" s="313"/>
      <c r="P140" s="314"/>
      <c r="Q140" s="139"/>
    </row>
    <row r="141" spans="1:32" ht="48">
      <c r="A141" s="315" t="s">
        <v>403</v>
      </c>
      <c r="B141" s="329" t="s">
        <v>118</v>
      </c>
      <c r="C141" s="321" t="s">
        <v>413</v>
      </c>
      <c r="D141" s="321" t="s">
        <v>414</v>
      </c>
      <c r="E141" s="137" t="s">
        <v>120</v>
      </c>
      <c r="F141" s="137" t="s">
        <v>121</v>
      </c>
      <c r="M141" s="321" t="s">
        <v>413</v>
      </c>
      <c r="N141" s="321" t="s">
        <v>414</v>
      </c>
      <c r="O141" s="137" t="s">
        <v>120</v>
      </c>
      <c r="P141" s="137" t="s">
        <v>121</v>
      </c>
      <c r="R141" s="139"/>
      <c r="X141" s="139"/>
      <c r="Y141" s="139"/>
      <c r="AE141" s="139"/>
      <c r="AF141" s="139"/>
    </row>
    <row r="142" spans="1:32" ht="60">
      <c r="A142" s="315"/>
      <c r="B142" s="329"/>
      <c r="C142" s="322"/>
      <c r="D142" s="322"/>
      <c r="E142" s="137" t="s">
        <v>586</v>
      </c>
      <c r="F142" s="137" t="s">
        <v>285</v>
      </c>
      <c r="M142" s="322"/>
      <c r="N142" s="322"/>
      <c r="O142" s="137" t="s">
        <v>586</v>
      </c>
      <c r="P142" s="137" t="s">
        <v>285</v>
      </c>
      <c r="X142" s="139"/>
      <c r="Y142" s="139"/>
      <c r="AE142" s="139"/>
      <c r="AF142" s="139"/>
    </row>
    <row r="143" spans="1:32">
      <c r="A143" s="172" t="s">
        <v>151</v>
      </c>
      <c r="B143" s="135" t="s">
        <v>0</v>
      </c>
      <c r="C143" s="174">
        <v>51917</v>
      </c>
      <c r="D143" s="174">
        <v>25780</v>
      </c>
      <c r="E143" s="174">
        <v>-2262</v>
      </c>
      <c r="F143" s="174">
        <v>75435</v>
      </c>
      <c r="M143" s="174">
        <v>75521</v>
      </c>
      <c r="N143" s="174">
        <v>32871</v>
      </c>
      <c r="O143" s="174">
        <v>-9050</v>
      </c>
      <c r="P143" s="174">
        <v>99342</v>
      </c>
      <c r="Q143" s="139"/>
      <c r="R143" s="139"/>
      <c r="X143" s="139"/>
      <c r="Y143" s="139"/>
      <c r="AE143" s="139"/>
      <c r="AF143" s="139"/>
    </row>
    <row r="144" spans="1:32">
      <c r="A144" s="175" t="s">
        <v>152</v>
      </c>
      <c r="B144" s="143" t="s">
        <v>1</v>
      </c>
      <c r="C144" s="161">
        <v>49755</v>
      </c>
      <c r="D144" s="161">
        <v>2045</v>
      </c>
      <c r="E144" s="161">
        <v>417</v>
      </c>
      <c r="F144" s="161">
        <v>52217</v>
      </c>
      <c r="M144" s="144">
        <v>72784</v>
      </c>
      <c r="N144" s="144">
        <v>1566</v>
      </c>
      <c r="O144" s="144">
        <v>3360</v>
      </c>
      <c r="P144" s="161">
        <v>77710</v>
      </c>
      <c r="Q144" s="139"/>
      <c r="R144" s="139"/>
      <c r="X144" s="139"/>
      <c r="Y144" s="139"/>
      <c r="AE144" s="139"/>
      <c r="AF144" s="139"/>
    </row>
    <row r="145" spans="1:32">
      <c r="A145" s="175" t="s">
        <v>153</v>
      </c>
      <c r="B145" s="143" t="s">
        <v>593</v>
      </c>
      <c r="C145" s="161">
        <v>1108</v>
      </c>
      <c r="D145" s="161">
        <v>0</v>
      </c>
      <c r="E145" s="161">
        <v>-1103</v>
      </c>
      <c r="F145" s="161">
        <v>5</v>
      </c>
      <c r="M145" s="144">
        <v>1189</v>
      </c>
      <c r="N145" s="144">
        <v>0</v>
      </c>
      <c r="O145" s="144">
        <v>-1146</v>
      </c>
      <c r="P145" s="161">
        <v>43</v>
      </c>
      <c r="Q145" s="139"/>
      <c r="R145" s="139"/>
      <c r="X145" s="139"/>
      <c r="Y145" s="139"/>
      <c r="AE145" s="139"/>
      <c r="AF145" s="139"/>
    </row>
    <row r="146" spans="1:32">
      <c r="A146" s="175" t="s">
        <v>154</v>
      </c>
      <c r="B146" s="143" t="s">
        <v>594</v>
      </c>
      <c r="C146" s="161">
        <v>1054</v>
      </c>
      <c r="D146" s="161">
        <v>23735</v>
      </c>
      <c r="E146" s="161">
        <v>-1576</v>
      </c>
      <c r="F146" s="161">
        <v>23213</v>
      </c>
      <c r="M146" s="144">
        <v>1548</v>
      </c>
      <c r="N146" s="144">
        <v>31305</v>
      </c>
      <c r="O146" s="144">
        <v>-11264</v>
      </c>
      <c r="P146" s="161">
        <v>21589</v>
      </c>
      <c r="Q146" s="139"/>
      <c r="R146" s="139"/>
      <c r="X146" s="139"/>
      <c r="Y146" s="139"/>
      <c r="AE146" s="139"/>
      <c r="AF146" s="139"/>
    </row>
    <row r="147" spans="1:32">
      <c r="A147" s="172" t="s">
        <v>631</v>
      </c>
      <c r="B147" s="135" t="s">
        <v>630</v>
      </c>
      <c r="C147" s="174">
        <v>1292</v>
      </c>
      <c r="D147" s="174">
        <v>16365</v>
      </c>
      <c r="E147" s="174">
        <v>-1524</v>
      </c>
      <c r="F147" s="174">
        <v>16133</v>
      </c>
      <c r="M147" s="174">
        <v>1834</v>
      </c>
      <c r="N147" s="174">
        <v>21409</v>
      </c>
      <c r="O147" s="174">
        <v>-8420</v>
      </c>
      <c r="P147" s="174">
        <v>14823</v>
      </c>
      <c r="Q147" s="139"/>
      <c r="R147" s="139"/>
      <c r="X147" s="139"/>
      <c r="Y147" s="139"/>
      <c r="AE147" s="139"/>
      <c r="AF147" s="139"/>
    </row>
    <row r="148" spans="1:32">
      <c r="A148" s="175" t="s">
        <v>156</v>
      </c>
      <c r="B148" s="143" t="s">
        <v>595</v>
      </c>
      <c r="C148" s="161">
        <v>392</v>
      </c>
      <c r="D148" s="161">
        <v>0</v>
      </c>
      <c r="E148" s="161">
        <v>-364</v>
      </c>
      <c r="F148" s="161">
        <v>28</v>
      </c>
      <c r="M148" s="144">
        <v>420</v>
      </c>
      <c r="N148" s="144">
        <v>158</v>
      </c>
      <c r="O148" s="144">
        <v>-516</v>
      </c>
      <c r="P148" s="161">
        <v>62</v>
      </c>
      <c r="Q148" s="139"/>
      <c r="R148" s="139"/>
      <c r="X148" s="139"/>
      <c r="Y148" s="139"/>
      <c r="AE148" s="139"/>
      <c r="AF148" s="139"/>
    </row>
    <row r="149" spans="1:32">
      <c r="A149" s="175" t="s">
        <v>157</v>
      </c>
      <c r="B149" s="143" t="s">
        <v>6</v>
      </c>
      <c r="C149" s="161">
        <v>900</v>
      </c>
      <c r="D149" s="161">
        <v>16365</v>
      </c>
      <c r="E149" s="161">
        <v>-1160</v>
      </c>
      <c r="F149" s="161">
        <v>16105</v>
      </c>
      <c r="M149" s="144">
        <v>1414</v>
      </c>
      <c r="N149" s="144">
        <v>21251</v>
      </c>
      <c r="O149" s="144">
        <v>-7904</v>
      </c>
      <c r="P149" s="161">
        <v>14761</v>
      </c>
      <c r="Q149" s="139"/>
      <c r="R149" s="139"/>
      <c r="X149" s="139"/>
      <c r="Y149" s="139"/>
      <c r="AE149" s="139"/>
      <c r="AF149" s="139"/>
    </row>
    <row r="150" spans="1:32">
      <c r="A150" s="176" t="s">
        <v>158</v>
      </c>
      <c r="B150" s="177" t="s">
        <v>596</v>
      </c>
      <c r="C150" s="174">
        <v>50625</v>
      </c>
      <c r="D150" s="174">
        <v>9415</v>
      </c>
      <c r="E150" s="174">
        <v>-738</v>
      </c>
      <c r="F150" s="174">
        <v>59302</v>
      </c>
      <c r="M150" s="174">
        <v>73687</v>
      </c>
      <c r="N150" s="174">
        <v>11462</v>
      </c>
      <c r="O150" s="174">
        <v>-630</v>
      </c>
      <c r="P150" s="174">
        <v>84519</v>
      </c>
      <c r="R150" s="139"/>
      <c r="X150" s="139"/>
      <c r="Y150" s="139"/>
      <c r="AE150" s="139"/>
      <c r="AF150" s="139"/>
    </row>
    <row r="151" spans="1:32">
      <c r="A151" s="173" t="s">
        <v>159</v>
      </c>
      <c r="B151" s="146" t="s">
        <v>8</v>
      </c>
      <c r="C151" s="161">
        <v>540</v>
      </c>
      <c r="D151" s="161">
        <v>90</v>
      </c>
      <c r="E151" s="161">
        <v>-311</v>
      </c>
      <c r="F151" s="161">
        <v>319</v>
      </c>
      <c r="M151" s="144">
        <v>439</v>
      </c>
      <c r="N151" s="144">
        <v>127</v>
      </c>
      <c r="O151" s="144">
        <v>-133</v>
      </c>
      <c r="P151" s="161">
        <v>433</v>
      </c>
      <c r="R151" s="139"/>
      <c r="X151" s="139"/>
      <c r="Y151" s="139"/>
      <c r="AE151" s="139"/>
      <c r="AF151" s="139"/>
    </row>
    <row r="152" spans="1:32">
      <c r="A152" s="173" t="s">
        <v>160</v>
      </c>
      <c r="B152" s="146" t="s">
        <v>9</v>
      </c>
      <c r="C152" s="161">
        <v>14928</v>
      </c>
      <c r="D152" s="161">
        <v>8507</v>
      </c>
      <c r="E152" s="161">
        <v>-660</v>
      </c>
      <c r="F152" s="161">
        <v>22775</v>
      </c>
      <c r="M152" s="144">
        <v>14966</v>
      </c>
      <c r="N152" s="144">
        <v>8126</v>
      </c>
      <c r="O152" s="144">
        <v>-658</v>
      </c>
      <c r="P152" s="161">
        <v>22434</v>
      </c>
      <c r="X152" s="139"/>
      <c r="Y152" s="139"/>
      <c r="AE152" s="139"/>
      <c r="AF152" s="139"/>
    </row>
    <row r="153" spans="1:32">
      <c r="A153" s="173" t="s">
        <v>601</v>
      </c>
      <c r="B153" s="146" t="s">
        <v>10</v>
      </c>
      <c r="C153" s="161">
        <v>7482</v>
      </c>
      <c r="D153" s="161">
        <v>1400</v>
      </c>
      <c r="E153" s="161">
        <v>-78</v>
      </c>
      <c r="F153" s="161">
        <v>8804</v>
      </c>
      <c r="M153" s="144">
        <v>7064</v>
      </c>
      <c r="N153" s="144">
        <v>1348</v>
      </c>
      <c r="O153" s="144">
        <v>28</v>
      </c>
      <c r="P153" s="161">
        <v>8440</v>
      </c>
      <c r="X153" s="139"/>
      <c r="Y153" s="139"/>
      <c r="AE153" s="139"/>
      <c r="AF153" s="139"/>
    </row>
    <row r="154" spans="1:32">
      <c r="A154" s="173" t="s">
        <v>162</v>
      </c>
      <c r="B154" s="146" t="s">
        <v>11</v>
      </c>
      <c r="C154" s="161">
        <v>509</v>
      </c>
      <c r="D154" s="161">
        <v>126</v>
      </c>
      <c r="E154" s="161">
        <v>-311</v>
      </c>
      <c r="F154" s="161">
        <v>324</v>
      </c>
      <c r="M154" s="144">
        <v>272</v>
      </c>
      <c r="N154" s="144">
        <v>109</v>
      </c>
      <c r="O154" s="144">
        <v>-133</v>
      </c>
      <c r="P154" s="161">
        <v>248</v>
      </c>
      <c r="X154" s="139"/>
      <c r="Y154" s="139"/>
      <c r="AE154" s="139"/>
      <c r="AF154" s="139"/>
    </row>
    <row r="155" spans="1:32">
      <c r="A155" s="185" t="s">
        <v>644</v>
      </c>
      <c r="B155" s="185" t="s">
        <v>639</v>
      </c>
      <c r="C155" s="188">
        <v>168</v>
      </c>
      <c r="D155" s="188">
        <v>13</v>
      </c>
      <c r="E155" s="188">
        <v>0</v>
      </c>
      <c r="F155" s="188">
        <v>181</v>
      </c>
      <c r="G155" s="186"/>
      <c r="H155" s="328" t="s">
        <v>646</v>
      </c>
      <c r="I155" s="328"/>
      <c r="J155" s="328"/>
      <c r="K155" s="328"/>
      <c r="L155" s="190"/>
      <c r="M155" s="189">
        <v>0</v>
      </c>
      <c r="N155" s="189">
        <v>0</v>
      </c>
      <c r="O155" s="189">
        <v>0</v>
      </c>
      <c r="P155" s="188">
        <v>0</v>
      </c>
      <c r="X155" s="139"/>
      <c r="Y155" s="139"/>
      <c r="AE155" s="139"/>
      <c r="AF155" s="139"/>
    </row>
    <row r="156" spans="1:32">
      <c r="A156" s="176" t="s">
        <v>163</v>
      </c>
      <c r="B156" s="177" t="s">
        <v>497</v>
      </c>
      <c r="C156" s="174">
        <v>28414</v>
      </c>
      <c r="D156" s="174">
        <v>-515</v>
      </c>
      <c r="E156" s="174">
        <v>0</v>
      </c>
      <c r="F156" s="174">
        <v>27899</v>
      </c>
      <c r="M156" s="174">
        <v>51824</v>
      </c>
      <c r="N156" s="174">
        <v>2006</v>
      </c>
      <c r="O156" s="174">
        <v>0</v>
      </c>
      <c r="P156" s="174">
        <v>53830</v>
      </c>
      <c r="X156" s="139"/>
      <c r="Y156" s="139"/>
      <c r="AE156" s="139"/>
      <c r="AF156" s="139"/>
    </row>
    <row r="157" spans="1:32">
      <c r="A157" s="173" t="s">
        <v>164</v>
      </c>
      <c r="B157" s="146" t="s">
        <v>13</v>
      </c>
      <c r="C157" s="161">
        <v>1632</v>
      </c>
      <c r="D157" s="161">
        <v>93</v>
      </c>
      <c r="E157" s="161">
        <v>-89</v>
      </c>
      <c r="F157" s="161">
        <v>1636</v>
      </c>
      <c r="M157" s="144">
        <v>3850</v>
      </c>
      <c r="N157" s="144">
        <v>23</v>
      </c>
      <c r="O157" s="144">
        <v>-4</v>
      </c>
      <c r="P157" s="161">
        <v>3869</v>
      </c>
      <c r="Q157" s="139"/>
      <c r="R157" s="139"/>
      <c r="X157" s="139"/>
      <c r="Y157" s="139"/>
      <c r="AE157" s="139"/>
      <c r="AF157" s="139"/>
    </row>
    <row r="158" spans="1:32">
      <c r="A158" s="173" t="s">
        <v>165</v>
      </c>
      <c r="B158" s="146" t="s">
        <v>14</v>
      </c>
      <c r="C158" s="161">
        <v>11</v>
      </c>
      <c r="D158" s="161">
        <v>456</v>
      </c>
      <c r="E158" s="161">
        <v>-89</v>
      </c>
      <c r="F158" s="161">
        <v>378</v>
      </c>
      <c r="M158" s="144">
        <v>860</v>
      </c>
      <c r="N158" s="144">
        <v>8</v>
      </c>
      <c r="O158" s="144">
        <v>-4</v>
      </c>
      <c r="P158" s="161">
        <v>864</v>
      </c>
      <c r="Q158" s="139"/>
      <c r="R158" s="139"/>
      <c r="X158" s="139"/>
      <c r="Y158" s="139"/>
      <c r="AE158" s="139"/>
      <c r="AF158" s="139"/>
    </row>
    <row r="159" spans="1:32">
      <c r="A159" s="176" t="s">
        <v>167</v>
      </c>
      <c r="B159" s="177" t="s">
        <v>597</v>
      </c>
      <c r="C159" s="174">
        <v>30035</v>
      </c>
      <c r="D159" s="174">
        <v>-878</v>
      </c>
      <c r="E159" s="174">
        <v>0</v>
      </c>
      <c r="F159" s="174">
        <v>29157</v>
      </c>
      <c r="M159" s="174">
        <v>54814</v>
      </c>
      <c r="N159" s="174">
        <v>2021</v>
      </c>
      <c r="O159" s="174">
        <v>0</v>
      </c>
      <c r="P159" s="174">
        <v>56835</v>
      </c>
      <c r="Q159" s="139"/>
      <c r="R159" s="139"/>
      <c r="X159" s="139"/>
      <c r="Y159" s="139"/>
      <c r="AE159" s="139"/>
      <c r="AF159" s="139"/>
    </row>
    <row r="160" spans="1:32">
      <c r="A160" s="173" t="s">
        <v>168</v>
      </c>
      <c r="B160" s="146" t="s">
        <v>598</v>
      </c>
      <c r="C160" s="161">
        <v>6284</v>
      </c>
      <c r="D160" s="161">
        <v>-19</v>
      </c>
      <c r="E160" s="161">
        <v>0</v>
      </c>
      <c r="F160" s="161">
        <v>6265</v>
      </c>
      <c r="M160" s="144">
        <v>11114</v>
      </c>
      <c r="N160" s="144">
        <v>462</v>
      </c>
      <c r="O160" s="144">
        <v>0</v>
      </c>
      <c r="P160" s="161">
        <v>11576</v>
      </c>
      <c r="Q160" s="139"/>
      <c r="R160" s="139"/>
      <c r="X160" s="139"/>
      <c r="Y160" s="139"/>
      <c r="AE160" s="139"/>
      <c r="AF160" s="139"/>
    </row>
    <row r="161" spans="1:32">
      <c r="A161" s="176" t="s">
        <v>170</v>
      </c>
      <c r="B161" s="177" t="s">
        <v>599</v>
      </c>
      <c r="C161" s="174">
        <v>23751</v>
      </c>
      <c r="D161" s="174">
        <v>-859</v>
      </c>
      <c r="E161" s="174">
        <v>0</v>
      </c>
      <c r="F161" s="174">
        <v>22892</v>
      </c>
      <c r="M161" s="174">
        <v>43700</v>
      </c>
      <c r="N161" s="174">
        <v>1559</v>
      </c>
      <c r="O161" s="174">
        <v>0</v>
      </c>
      <c r="P161" s="174">
        <v>45259</v>
      </c>
      <c r="R161" s="139"/>
      <c r="X161" s="139"/>
      <c r="Y161" s="139"/>
      <c r="AE161" s="139"/>
      <c r="AF161" s="139"/>
    </row>
    <row r="162" spans="1:32">
      <c r="A162" s="173" t="s">
        <v>171</v>
      </c>
      <c r="B162" s="146" t="s">
        <v>600</v>
      </c>
      <c r="C162" s="161"/>
      <c r="D162" s="161"/>
      <c r="E162" s="161"/>
      <c r="F162" s="161">
        <v>0</v>
      </c>
      <c r="M162" s="144"/>
      <c r="N162" s="144"/>
      <c r="O162" s="144"/>
      <c r="P162" s="161">
        <v>0</v>
      </c>
      <c r="Q162" s="139"/>
      <c r="R162" s="139"/>
      <c r="X162" s="139"/>
      <c r="Y162" s="139"/>
      <c r="AE162" s="139"/>
      <c r="AF162" s="139"/>
    </row>
    <row r="163" spans="1:32">
      <c r="A163" s="176" t="s">
        <v>232</v>
      </c>
      <c r="B163" s="177" t="s">
        <v>500</v>
      </c>
      <c r="C163" s="174">
        <v>23751</v>
      </c>
      <c r="D163" s="174">
        <v>-859</v>
      </c>
      <c r="E163" s="174">
        <v>0</v>
      </c>
      <c r="F163" s="174">
        <v>22892</v>
      </c>
      <c r="M163" s="174">
        <v>43700</v>
      </c>
      <c r="N163" s="174">
        <v>1559</v>
      </c>
      <c r="O163" s="174">
        <v>0</v>
      </c>
      <c r="P163" s="174">
        <v>45259</v>
      </c>
      <c r="Q163" s="139"/>
      <c r="R163" s="139"/>
      <c r="X163" s="139"/>
      <c r="Y163" s="139"/>
      <c r="AE163" s="139"/>
      <c r="AF163" s="139"/>
    </row>
    <row r="164" spans="1:32">
      <c r="A164" s="173" t="s">
        <v>602</v>
      </c>
      <c r="B164" s="146" t="s">
        <v>501</v>
      </c>
      <c r="C164" s="161"/>
      <c r="D164" s="161"/>
      <c r="E164" s="161"/>
      <c r="F164" s="161">
        <v>0</v>
      </c>
      <c r="M164" s="144"/>
      <c r="N164" s="144"/>
      <c r="O164" s="144"/>
      <c r="P164" s="161">
        <v>0</v>
      </c>
      <c r="Q164" s="139"/>
      <c r="R164" s="139"/>
      <c r="X164" s="139"/>
      <c r="Y164" s="139"/>
      <c r="AE164" s="139"/>
      <c r="AF164" s="139"/>
    </row>
    <row r="165" spans="1:32">
      <c r="A165" s="176" t="s">
        <v>603</v>
      </c>
      <c r="B165" s="177" t="s">
        <v>502</v>
      </c>
      <c r="C165" s="174">
        <v>23751</v>
      </c>
      <c r="D165" s="174">
        <v>-859</v>
      </c>
      <c r="E165" s="174">
        <v>0</v>
      </c>
      <c r="F165" s="174">
        <v>22892</v>
      </c>
      <c r="M165" s="174">
        <v>43700</v>
      </c>
      <c r="N165" s="174">
        <v>1559</v>
      </c>
      <c r="O165" s="174">
        <v>0</v>
      </c>
      <c r="P165" s="174">
        <v>45259</v>
      </c>
      <c r="R165" s="139"/>
      <c r="X165" s="139"/>
      <c r="Y165" s="139"/>
      <c r="AE165" s="139"/>
      <c r="AF165" s="139"/>
    </row>
    <row r="166" spans="1:32">
      <c r="R166" s="139"/>
      <c r="X166" s="139"/>
      <c r="Y166" s="139"/>
    </row>
    <row r="167" spans="1:32" ht="24">
      <c r="A167" s="133" t="s">
        <v>437</v>
      </c>
      <c r="B167" s="133" t="s">
        <v>438</v>
      </c>
      <c r="C167" s="312">
        <v>43190</v>
      </c>
      <c r="D167" s="313"/>
      <c r="E167" s="313"/>
      <c r="F167" s="314"/>
      <c r="H167" s="312">
        <v>43100</v>
      </c>
      <c r="I167" s="313"/>
      <c r="J167" s="313"/>
      <c r="K167" s="314"/>
      <c r="M167" s="312" t="s">
        <v>642</v>
      </c>
      <c r="N167" s="313"/>
      <c r="O167" s="313"/>
      <c r="P167" s="314"/>
    </row>
    <row r="168" spans="1:32" ht="48">
      <c r="A168" s="319" t="s">
        <v>203</v>
      </c>
      <c r="B168" s="319" t="s">
        <v>73</v>
      </c>
      <c r="C168" s="321" t="s">
        <v>413</v>
      </c>
      <c r="D168" s="321" t="s">
        <v>414</v>
      </c>
      <c r="E168" s="137" t="s">
        <v>120</v>
      </c>
      <c r="F168" s="137" t="s">
        <v>121</v>
      </c>
      <c r="H168" s="321" t="s">
        <v>413</v>
      </c>
      <c r="I168" s="321" t="s">
        <v>414</v>
      </c>
      <c r="J168" s="137" t="s">
        <v>120</v>
      </c>
      <c r="K168" s="137" t="s">
        <v>121</v>
      </c>
      <c r="M168" s="321" t="s">
        <v>413</v>
      </c>
      <c r="N168" s="321" t="s">
        <v>414</v>
      </c>
      <c r="O168" s="137" t="s">
        <v>120</v>
      </c>
      <c r="P168" s="137" t="s">
        <v>121</v>
      </c>
    </row>
    <row r="169" spans="1:32" ht="60">
      <c r="A169" s="320"/>
      <c r="B169" s="320"/>
      <c r="C169" s="322"/>
      <c r="D169" s="322"/>
      <c r="E169" s="137" t="s">
        <v>586</v>
      </c>
      <c r="F169" s="137" t="s">
        <v>285</v>
      </c>
      <c r="H169" s="322"/>
      <c r="I169" s="322"/>
      <c r="J169" s="137" t="s">
        <v>586</v>
      </c>
      <c r="K169" s="137" t="s">
        <v>285</v>
      </c>
      <c r="M169" s="322"/>
      <c r="N169" s="322"/>
      <c r="O169" s="137" t="s">
        <v>586</v>
      </c>
      <c r="P169" s="137" t="s">
        <v>285</v>
      </c>
      <c r="Q169" s="139"/>
      <c r="R169" s="139"/>
      <c r="X169" s="139"/>
      <c r="Y169" s="139"/>
    </row>
    <row r="170" spans="1:32">
      <c r="A170" s="135" t="s">
        <v>181</v>
      </c>
      <c r="B170" s="135" t="s">
        <v>488</v>
      </c>
      <c r="C170" s="171">
        <v>279785</v>
      </c>
      <c r="D170" s="171">
        <v>15104</v>
      </c>
      <c r="E170" s="171">
        <v>-15484</v>
      </c>
      <c r="F170" s="171">
        <v>279405</v>
      </c>
      <c r="H170" s="171">
        <v>258617</v>
      </c>
      <c r="I170" s="171">
        <v>13150</v>
      </c>
      <c r="J170" s="171">
        <v>-16232</v>
      </c>
      <c r="K170" s="171">
        <v>255535</v>
      </c>
      <c r="M170" s="171">
        <v>193540</v>
      </c>
      <c r="N170" s="171">
        <v>8864</v>
      </c>
      <c r="O170" s="171">
        <v>-14027</v>
      </c>
      <c r="P170" s="171">
        <v>188377</v>
      </c>
      <c r="V170" s="139"/>
      <c r="W170" s="139"/>
      <c r="AB170" s="139"/>
      <c r="AC170" s="139"/>
    </row>
    <row r="171" spans="1:32">
      <c r="A171" s="146" t="s">
        <v>182</v>
      </c>
      <c r="B171" s="146" t="s">
        <v>27</v>
      </c>
      <c r="C171" s="161">
        <v>16206</v>
      </c>
      <c r="D171" s="161">
        <v>2663</v>
      </c>
      <c r="E171" s="161">
        <v>0</v>
      </c>
      <c r="F171" s="161">
        <v>18869</v>
      </c>
      <c r="H171" s="161">
        <v>16022</v>
      </c>
      <c r="I171" s="161">
        <v>2810</v>
      </c>
      <c r="J171" s="161">
        <v>0</v>
      </c>
      <c r="K171" s="161">
        <v>18832</v>
      </c>
      <c r="M171" s="161">
        <v>13205</v>
      </c>
      <c r="N171" s="161">
        <v>2941</v>
      </c>
      <c r="O171" s="161">
        <v>0</v>
      </c>
      <c r="P171" s="161">
        <v>16146</v>
      </c>
      <c r="V171" s="139"/>
      <c r="W171" s="139"/>
    </row>
    <row r="172" spans="1:32">
      <c r="A172" s="146" t="s">
        <v>183</v>
      </c>
      <c r="B172" s="146" t="s">
        <v>475</v>
      </c>
      <c r="C172" s="161">
        <v>44644</v>
      </c>
      <c r="D172" s="161">
        <v>1854</v>
      </c>
      <c r="E172" s="161">
        <v>0</v>
      </c>
      <c r="F172" s="161">
        <v>46498</v>
      </c>
      <c r="H172" s="161">
        <v>44741</v>
      </c>
      <c r="I172" s="161">
        <v>2112</v>
      </c>
      <c r="J172" s="161">
        <v>0</v>
      </c>
      <c r="K172" s="161">
        <v>46853</v>
      </c>
      <c r="M172" s="161">
        <v>43447</v>
      </c>
      <c r="N172" s="161">
        <v>2816</v>
      </c>
      <c r="O172" s="161">
        <v>0</v>
      </c>
      <c r="P172" s="161">
        <v>46263</v>
      </c>
      <c r="V172" s="139"/>
      <c r="W172" s="139"/>
    </row>
    <row r="173" spans="1:32">
      <c r="A173" s="146" t="s">
        <v>528</v>
      </c>
      <c r="B173" s="146" t="s">
        <v>416</v>
      </c>
      <c r="C173" s="161">
        <v>155548</v>
      </c>
      <c r="D173" s="161">
        <v>9616</v>
      </c>
      <c r="E173" s="161">
        <v>0</v>
      </c>
      <c r="F173" s="161">
        <v>165164</v>
      </c>
      <c r="H173" s="161">
        <v>135210</v>
      </c>
      <c r="I173" s="161">
        <v>7276</v>
      </c>
      <c r="J173" s="161">
        <v>0</v>
      </c>
      <c r="K173" s="161">
        <v>142486</v>
      </c>
      <c r="M173" s="161">
        <v>76032</v>
      </c>
      <c r="N173" s="161">
        <v>3032</v>
      </c>
      <c r="O173" s="161">
        <v>0</v>
      </c>
      <c r="P173" s="161">
        <v>79064</v>
      </c>
      <c r="V173" s="139"/>
      <c r="W173" s="139"/>
    </row>
    <row r="174" spans="1:32">
      <c r="A174" s="146" t="s">
        <v>184</v>
      </c>
      <c r="B174" s="146" t="s">
        <v>29</v>
      </c>
      <c r="C174" s="161">
        <v>46417</v>
      </c>
      <c r="D174" s="161">
        <v>0</v>
      </c>
      <c r="E174" s="161">
        <v>0</v>
      </c>
      <c r="F174" s="161">
        <v>46417</v>
      </c>
      <c r="H174" s="161">
        <v>46417</v>
      </c>
      <c r="I174" s="161">
        <v>0</v>
      </c>
      <c r="J174" s="161">
        <v>0</v>
      </c>
      <c r="K174" s="161">
        <v>46417</v>
      </c>
      <c r="M174" s="161">
        <v>46417</v>
      </c>
      <c r="N174" s="161">
        <v>0</v>
      </c>
      <c r="O174" s="161">
        <v>0</v>
      </c>
      <c r="P174" s="161">
        <v>46417</v>
      </c>
      <c r="V174" s="139"/>
      <c r="W174" s="139"/>
    </row>
    <row r="175" spans="1:32">
      <c r="A175" s="146" t="s">
        <v>186</v>
      </c>
      <c r="B175" s="146" t="s">
        <v>31</v>
      </c>
      <c r="C175" s="161">
        <v>15484</v>
      </c>
      <c r="D175" s="161">
        <v>0</v>
      </c>
      <c r="E175" s="161">
        <v>-15484</v>
      </c>
      <c r="F175" s="161">
        <v>0</v>
      </c>
      <c r="H175" s="161">
        <v>15280</v>
      </c>
      <c r="I175" s="161">
        <v>0</v>
      </c>
      <c r="J175" s="161">
        <v>-15280</v>
      </c>
      <c r="K175" s="161">
        <v>0</v>
      </c>
      <c r="M175" s="161">
        <v>13952</v>
      </c>
      <c r="N175" s="161">
        <v>0</v>
      </c>
      <c r="O175" s="161">
        <v>-13952</v>
      </c>
      <c r="P175" s="161">
        <v>0</v>
      </c>
      <c r="V175" s="139"/>
      <c r="W175" s="139"/>
    </row>
    <row r="176" spans="1:32">
      <c r="A176" s="162" t="s">
        <v>626</v>
      </c>
      <c r="B176" s="162" t="s">
        <v>632</v>
      </c>
      <c r="C176" s="161">
        <v>452</v>
      </c>
      <c r="D176" s="161">
        <v>0</v>
      </c>
      <c r="E176" s="161">
        <v>0</v>
      </c>
      <c r="F176" s="161">
        <v>452</v>
      </c>
      <c r="H176" s="161">
        <v>452</v>
      </c>
      <c r="I176" s="161">
        <v>0</v>
      </c>
      <c r="J176" s="161">
        <v>0</v>
      </c>
      <c r="K176" s="161">
        <v>452</v>
      </c>
      <c r="M176" s="161">
        <v>0</v>
      </c>
      <c r="N176" s="161">
        <v>0</v>
      </c>
      <c r="O176" s="161">
        <v>0</v>
      </c>
      <c r="P176" s="161">
        <v>0</v>
      </c>
      <c r="V176" s="139"/>
      <c r="W176" s="139"/>
    </row>
    <row r="177" spans="1:23">
      <c r="A177" s="146" t="s">
        <v>529</v>
      </c>
      <c r="B177" s="146" t="s">
        <v>583</v>
      </c>
      <c r="C177" s="161">
        <v>533</v>
      </c>
      <c r="D177" s="161">
        <v>971</v>
      </c>
      <c r="E177" s="161">
        <v>0</v>
      </c>
      <c r="F177" s="161">
        <v>1504</v>
      </c>
      <c r="H177" s="161">
        <v>0</v>
      </c>
      <c r="I177" s="161">
        <v>952</v>
      </c>
      <c r="J177" s="161">
        <v>-952</v>
      </c>
      <c r="K177" s="161">
        <v>0</v>
      </c>
      <c r="M177" s="161">
        <v>0</v>
      </c>
      <c r="N177" s="161">
        <v>75</v>
      </c>
      <c r="O177" s="161">
        <v>-75</v>
      </c>
      <c r="P177" s="161">
        <v>0</v>
      </c>
      <c r="V177" s="139"/>
      <c r="W177" s="139"/>
    </row>
    <row r="178" spans="1:23">
      <c r="A178" s="146" t="s">
        <v>466</v>
      </c>
      <c r="B178" s="146" t="s">
        <v>465</v>
      </c>
      <c r="C178" s="161">
        <v>501</v>
      </c>
      <c r="D178" s="161">
        <v>0</v>
      </c>
      <c r="E178" s="161">
        <v>0</v>
      </c>
      <c r="F178" s="161">
        <v>501</v>
      </c>
      <c r="H178" s="161">
        <v>495</v>
      </c>
      <c r="I178" s="161">
        <v>0</v>
      </c>
      <c r="J178" s="161">
        <v>0</v>
      </c>
      <c r="K178" s="161">
        <v>495</v>
      </c>
      <c r="M178" s="161">
        <v>487</v>
      </c>
      <c r="N178" s="161">
        <v>0</v>
      </c>
      <c r="O178" s="161">
        <v>0</v>
      </c>
      <c r="P178" s="161">
        <v>487</v>
      </c>
      <c r="V178" s="139"/>
      <c r="W178" s="139"/>
    </row>
    <row r="179" spans="1:23">
      <c r="A179" s="135" t="s">
        <v>530</v>
      </c>
      <c r="B179" s="135" t="s">
        <v>489</v>
      </c>
      <c r="C179" s="171">
        <v>661611</v>
      </c>
      <c r="D179" s="171">
        <v>66315</v>
      </c>
      <c r="E179" s="171">
        <v>-7339</v>
      </c>
      <c r="F179" s="171">
        <v>720587</v>
      </c>
      <c r="H179" s="171">
        <v>660328</v>
      </c>
      <c r="I179" s="171">
        <v>72668</v>
      </c>
      <c r="J179" s="171">
        <v>-7018</v>
      </c>
      <c r="K179" s="171">
        <v>725978</v>
      </c>
      <c r="M179" s="171">
        <v>680280</v>
      </c>
      <c r="N179" s="171">
        <v>46913</v>
      </c>
      <c r="O179" s="171">
        <v>-6835</v>
      </c>
      <c r="P179" s="171">
        <v>720358</v>
      </c>
      <c r="V179" s="139"/>
      <c r="W179" s="139"/>
    </row>
    <row r="180" spans="1:23">
      <c r="A180" s="146" t="s">
        <v>193</v>
      </c>
      <c r="B180" s="146" t="s">
        <v>584</v>
      </c>
      <c r="C180" s="161">
        <v>272</v>
      </c>
      <c r="D180" s="161">
        <v>0</v>
      </c>
      <c r="E180" s="161">
        <v>0</v>
      </c>
      <c r="F180" s="161">
        <v>272</v>
      </c>
      <c r="H180" s="161">
        <v>323</v>
      </c>
      <c r="I180" s="161">
        <v>0</v>
      </c>
      <c r="J180" s="161">
        <v>0</v>
      </c>
      <c r="K180" s="161">
        <v>323</v>
      </c>
      <c r="M180" s="161">
        <v>490</v>
      </c>
      <c r="N180" s="161">
        <v>0</v>
      </c>
      <c r="O180" s="161">
        <v>0</v>
      </c>
      <c r="P180" s="161">
        <v>490</v>
      </c>
      <c r="V180" s="139"/>
      <c r="W180" s="139"/>
    </row>
    <row r="181" spans="1:23">
      <c r="A181" s="146" t="s">
        <v>194</v>
      </c>
      <c r="B181" s="146" t="s">
        <v>39</v>
      </c>
      <c r="C181" s="161">
        <v>19107</v>
      </c>
      <c r="D181" s="161">
        <v>3231</v>
      </c>
      <c r="E181" s="161">
        <v>-885</v>
      </c>
      <c r="F181" s="161">
        <v>21453</v>
      </c>
      <c r="H181" s="161">
        <v>37253</v>
      </c>
      <c r="I181" s="161">
        <v>10208</v>
      </c>
      <c r="J181" s="161">
        <v>-1200</v>
      </c>
      <c r="K181" s="161">
        <v>46261</v>
      </c>
      <c r="M181" s="161">
        <v>40716</v>
      </c>
      <c r="N181" s="161">
        <v>3350</v>
      </c>
      <c r="O181" s="161">
        <v>-4103</v>
      </c>
      <c r="P181" s="161">
        <v>39963</v>
      </c>
      <c r="V181" s="139"/>
      <c r="W181" s="139"/>
    </row>
    <row r="182" spans="1:23">
      <c r="A182" s="146" t="s">
        <v>531</v>
      </c>
      <c r="B182" s="146" t="s">
        <v>40</v>
      </c>
      <c r="C182" s="161">
        <v>1224</v>
      </c>
      <c r="D182" s="161">
        <v>213</v>
      </c>
      <c r="E182" s="161">
        <v>0</v>
      </c>
      <c r="F182" s="161">
        <v>1437</v>
      </c>
      <c r="H182" s="161">
        <v>0</v>
      </c>
      <c r="I182" s="161">
        <v>0</v>
      </c>
      <c r="J182" s="161">
        <v>0</v>
      </c>
      <c r="K182" s="161">
        <v>0</v>
      </c>
      <c r="M182" s="161">
        <v>5266</v>
      </c>
      <c r="N182" s="161">
        <v>112</v>
      </c>
      <c r="O182" s="161">
        <v>0</v>
      </c>
      <c r="P182" s="161">
        <v>5378</v>
      </c>
      <c r="V182" s="139"/>
      <c r="W182" s="139"/>
    </row>
    <row r="183" spans="1:23">
      <c r="A183" s="146" t="s">
        <v>196</v>
      </c>
      <c r="B183" s="146" t="s">
        <v>41</v>
      </c>
      <c r="C183" s="161">
        <v>22482</v>
      </c>
      <c r="D183" s="161">
        <v>1490</v>
      </c>
      <c r="E183" s="161">
        <v>-6454</v>
      </c>
      <c r="F183" s="161">
        <v>17518</v>
      </c>
      <c r="H183" s="161">
        <v>22278</v>
      </c>
      <c r="I183" s="161">
        <v>1122</v>
      </c>
      <c r="J183" s="161">
        <v>-5818</v>
      </c>
      <c r="K183" s="161">
        <v>17582</v>
      </c>
      <c r="M183" s="161">
        <v>17442</v>
      </c>
      <c r="N183" s="161">
        <v>1134</v>
      </c>
      <c r="O183" s="161">
        <v>-2732</v>
      </c>
      <c r="P183" s="161">
        <v>15844</v>
      </c>
      <c r="V183" s="139"/>
      <c r="W183" s="139"/>
    </row>
    <row r="184" spans="1:23">
      <c r="A184" s="162" t="s">
        <v>189</v>
      </c>
      <c r="B184" s="162" t="s">
        <v>34</v>
      </c>
      <c r="C184" s="163">
        <v>0</v>
      </c>
      <c r="D184" s="163">
        <v>0</v>
      </c>
      <c r="E184" s="163">
        <v>0</v>
      </c>
      <c r="F184" s="163">
        <v>0</v>
      </c>
      <c r="H184" s="163">
        <v>0</v>
      </c>
      <c r="I184" s="163">
        <v>0</v>
      </c>
      <c r="J184" s="163">
        <v>0</v>
      </c>
      <c r="K184" s="163">
        <v>0</v>
      </c>
      <c r="M184" s="163">
        <v>0</v>
      </c>
      <c r="N184" s="163">
        <v>0</v>
      </c>
      <c r="O184" s="163">
        <v>0</v>
      </c>
      <c r="P184" s="163">
        <v>0</v>
      </c>
      <c r="V184" s="139"/>
      <c r="W184" s="139"/>
    </row>
    <row r="185" spans="1:23">
      <c r="A185" s="146" t="s">
        <v>199</v>
      </c>
      <c r="B185" s="146" t="s">
        <v>44</v>
      </c>
      <c r="C185" s="161">
        <v>2130</v>
      </c>
      <c r="D185" s="161">
        <v>15738</v>
      </c>
      <c r="E185" s="161">
        <v>0</v>
      </c>
      <c r="F185" s="161">
        <v>17868</v>
      </c>
      <c r="H185" s="161">
        <v>934</v>
      </c>
      <c r="I185" s="161">
        <v>13362</v>
      </c>
      <c r="J185" s="161">
        <v>0</v>
      </c>
      <c r="K185" s="161">
        <v>14296</v>
      </c>
      <c r="M185" s="161">
        <v>1232</v>
      </c>
      <c r="N185" s="161">
        <v>11019</v>
      </c>
      <c r="O185" s="161">
        <v>0</v>
      </c>
      <c r="P185" s="161">
        <v>12251</v>
      </c>
    </row>
    <row r="186" spans="1:23">
      <c r="A186" s="146" t="s">
        <v>200</v>
      </c>
      <c r="B186" s="146" t="s">
        <v>482</v>
      </c>
      <c r="C186" s="161">
        <v>38479</v>
      </c>
      <c r="D186" s="161">
        <v>45643</v>
      </c>
      <c r="E186" s="161">
        <v>0</v>
      </c>
      <c r="F186" s="161">
        <v>84122</v>
      </c>
      <c r="H186" s="161">
        <v>19011</v>
      </c>
      <c r="I186" s="161">
        <v>47976</v>
      </c>
      <c r="J186" s="161">
        <v>0</v>
      </c>
      <c r="K186" s="161">
        <v>66987</v>
      </c>
      <c r="M186" s="161">
        <v>92857</v>
      </c>
      <c r="N186" s="161">
        <v>31298</v>
      </c>
      <c r="O186" s="161">
        <v>0</v>
      </c>
      <c r="P186" s="161">
        <v>124155</v>
      </c>
      <c r="V186" s="139"/>
      <c r="W186" s="139"/>
    </row>
    <row r="187" spans="1:23">
      <c r="A187" s="146" t="s">
        <v>585</v>
      </c>
      <c r="B187" s="146" t="s">
        <v>483</v>
      </c>
      <c r="C187" s="163">
        <v>577917</v>
      </c>
      <c r="D187" s="163">
        <v>0</v>
      </c>
      <c r="E187" s="163">
        <v>0</v>
      </c>
      <c r="F187" s="163">
        <v>577917</v>
      </c>
      <c r="H187" s="163">
        <v>580529</v>
      </c>
      <c r="I187" s="163">
        <v>0</v>
      </c>
      <c r="J187" s="163">
        <v>0</v>
      </c>
      <c r="K187" s="163">
        <v>580529</v>
      </c>
      <c r="M187" s="163">
        <v>522277</v>
      </c>
      <c r="N187" s="163">
        <v>0</v>
      </c>
      <c r="O187" s="163">
        <v>0</v>
      </c>
      <c r="P187" s="163">
        <v>522277</v>
      </c>
      <c r="V187" s="139"/>
      <c r="W187" s="139"/>
    </row>
    <row r="188" spans="1:23">
      <c r="A188" s="135" t="s">
        <v>532</v>
      </c>
      <c r="B188" s="135" t="s">
        <v>491</v>
      </c>
      <c r="C188" s="171">
        <v>941396</v>
      </c>
      <c r="D188" s="171">
        <v>81419</v>
      </c>
      <c r="E188" s="171">
        <v>-22823</v>
      </c>
      <c r="F188" s="171">
        <v>999992</v>
      </c>
      <c r="H188" s="171">
        <v>918945</v>
      </c>
      <c r="I188" s="171">
        <v>85818</v>
      </c>
      <c r="J188" s="171">
        <v>-23250</v>
      </c>
      <c r="K188" s="171">
        <v>981513</v>
      </c>
      <c r="M188" s="171">
        <v>873820</v>
      </c>
      <c r="N188" s="171">
        <v>55777</v>
      </c>
      <c r="O188" s="171">
        <v>-20862</v>
      </c>
      <c r="P188" s="171">
        <v>908735</v>
      </c>
      <c r="V188" s="139"/>
      <c r="W188" s="139"/>
    </row>
    <row r="189" spans="1:23">
      <c r="A189" s="158"/>
    </row>
    <row r="190" spans="1:23">
      <c r="A190" s="133"/>
      <c r="B190" s="133"/>
      <c r="C190" s="312">
        <v>43190</v>
      </c>
      <c r="D190" s="313"/>
      <c r="E190" s="313"/>
      <c r="F190" s="314"/>
      <c r="H190" s="312">
        <v>43100</v>
      </c>
      <c r="I190" s="313"/>
      <c r="J190" s="313"/>
      <c r="K190" s="314"/>
      <c r="M190" s="312" t="s">
        <v>642</v>
      </c>
      <c r="N190" s="313"/>
      <c r="O190" s="313"/>
      <c r="P190" s="314"/>
    </row>
    <row r="191" spans="1:23" ht="48">
      <c r="A191" s="319" t="s">
        <v>229</v>
      </c>
      <c r="B191" s="319" t="s">
        <v>48</v>
      </c>
      <c r="C191" s="321" t="s">
        <v>413</v>
      </c>
      <c r="D191" s="321" t="s">
        <v>414</v>
      </c>
      <c r="E191" s="137" t="s">
        <v>120</v>
      </c>
      <c r="F191" s="137" t="s">
        <v>121</v>
      </c>
      <c r="H191" s="321" t="s">
        <v>413</v>
      </c>
      <c r="I191" s="321" t="s">
        <v>414</v>
      </c>
      <c r="J191" s="137" t="s">
        <v>120</v>
      </c>
      <c r="K191" s="137" t="s">
        <v>121</v>
      </c>
      <c r="M191" s="321" t="s">
        <v>413</v>
      </c>
      <c r="N191" s="321" t="s">
        <v>414</v>
      </c>
      <c r="O191" s="137" t="s">
        <v>120</v>
      </c>
      <c r="P191" s="137" t="s">
        <v>121</v>
      </c>
      <c r="V191" s="139"/>
      <c r="W191" s="139"/>
    </row>
    <row r="192" spans="1:23" ht="60">
      <c r="A192" s="320"/>
      <c r="B192" s="320"/>
      <c r="C192" s="322"/>
      <c r="D192" s="322"/>
      <c r="E192" s="137" t="s">
        <v>586</v>
      </c>
      <c r="F192" s="137" t="s">
        <v>285</v>
      </c>
      <c r="H192" s="322"/>
      <c r="I192" s="322"/>
      <c r="J192" s="137" t="s">
        <v>586</v>
      </c>
      <c r="K192" s="137" t="s">
        <v>285</v>
      </c>
      <c r="M192" s="322"/>
      <c r="N192" s="322"/>
      <c r="O192" s="137" t="s">
        <v>586</v>
      </c>
      <c r="P192" s="137" t="s">
        <v>285</v>
      </c>
      <c r="V192" s="139"/>
      <c r="W192" s="139"/>
    </row>
    <row r="193" spans="1:23">
      <c r="A193" s="172" t="s">
        <v>533</v>
      </c>
      <c r="B193" s="135" t="s">
        <v>518</v>
      </c>
      <c r="C193" s="171">
        <v>885239</v>
      </c>
      <c r="D193" s="171">
        <v>38873</v>
      </c>
      <c r="E193" s="171">
        <v>-15484</v>
      </c>
      <c r="F193" s="171">
        <v>908628</v>
      </c>
      <c r="H193" s="171">
        <v>858547</v>
      </c>
      <c r="I193" s="171">
        <v>39632</v>
      </c>
      <c r="J193" s="171">
        <v>-15280</v>
      </c>
      <c r="K193" s="171">
        <v>882899</v>
      </c>
      <c r="M193" s="171">
        <v>810493</v>
      </c>
      <c r="N193" s="171">
        <v>26695</v>
      </c>
      <c r="O193" s="171">
        <v>-13952</v>
      </c>
      <c r="P193" s="171">
        <v>823236</v>
      </c>
      <c r="V193" s="139"/>
      <c r="W193" s="139"/>
    </row>
    <row r="194" spans="1:23">
      <c r="A194" s="172" t="s">
        <v>534</v>
      </c>
      <c r="B194" s="135" t="s">
        <v>50</v>
      </c>
      <c r="C194" s="171">
        <v>885239</v>
      </c>
      <c r="D194" s="171">
        <v>38873</v>
      </c>
      <c r="E194" s="171">
        <v>-15484</v>
      </c>
      <c r="F194" s="171">
        <v>908628</v>
      </c>
      <c r="H194" s="171">
        <v>858547</v>
      </c>
      <c r="I194" s="171">
        <v>39632</v>
      </c>
      <c r="J194" s="171">
        <v>-15280</v>
      </c>
      <c r="K194" s="171">
        <v>882899</v>
      </c>
      <c r="M194" s="171">
        <v>810493</v>
      </c>
      <c r="N194" s="171">
        <v>26695</v>
      </c>
      <c r="O194" s="171">
        <v>-13952</v>
      </c>
      <c r="P194" s="171">
        <v>823236</v>
      </c>
      <c r="V194" s="139"/>
      <c r="W194" s="139"/>
    </row>
    <row r="195" spans="1:23">
      <c r="A195" s="173" t="s">
        <v>206</v>
      </c>
      <c r="B195" s="146" t="s">
        <v>51</v>
      </c>
      <c r="C195" s="161">
        <v>96120</v>
      </c>
      <c r="D195" s="161">
        <v>136</v>
      </c>
      <c r="E195" s="161">
        <v>-136</v>
      </c>
      <c r="F195" s="161">
        <v>96120</v>
      </c>
      <c r="H195" s="161">
        <v>96120</v>
      </c>
      <c r="I195" s="161">
        <v>136</v>
      </c>
      <c r="J195" s="161">
        <v>-136</v>
      </c>
      <c r="K195" s="161">
        <v>96120</v>
      </c>
      <c r="M195" s="161">
        <v>96120</v>
      </c>
      <c r="N195" s="161">
        <v>136</v>
      </c>
      <c r="O195" s="161">
        <v>-136</v>
      </c>
      <c r="P195" s="161">
        <v>96120</v>
      </c>
      <c r="V195" s="139"/>
      <c r="W195" s="139"/>
    </row>
    <row r="196" spans="1:23">
      <c r="A196" s="173" t="s">
        <v>470</v>
      </c>
      <c r="B196" s="146" t="s">
        <v>469</v>
      </c>
      <c r="C196" s="161">
        <v>550780</v>
      </c>
      <c r="D196" s="161">
        <v>5668</v>
      </c>
      <c r="E196" s="161">
        <v>-4672</v>
      </c>
      <c r="F196" s="161">
        <v>551776</v>
      </c>
      <c r="H196" s="161">
        <v>550780</v>
      </c>
      <c r="I196" s="161">
        <v>3227</v>
      </c>
      <c r="J196" s="161">
        <v>-4672</v>
      </c>
      <c r="K196" s="161">
        <v>549335</v>
      </c>
      <c r="M196" s="161">
        <v>402004</v>
      </c>
      <c r="N196" s="161">
        <v>5669</v>
      </c>
      <c r="O196" s="161">
        <v>-4672</v>
      </c>
      <c r="P196" s="161">
        <v>403001</v>
      </c>
      <c r="V196" s="139"/>
      <c r="W196" s="139"/>
    </row>
    <row r="197" spans="1:23">
      <c r="A197" s="173" t="s">
        <v>209</v>
      </c>
      <c r="B197" s="146" t="s">
        <v>587</v>
      </c>
      <c r="C197" s="161">
        <v>18166</v>
      </c>
      <c r="D197" s="161">
        <v>1796</v>
      </c>
      <c r="E197" s="161">
        <v>-1796</v>
      </c>
      <c r="F197" s="161">
        <v>18166</v>
      </c>
      <c r="H197" s="161">
        <v>15212</v>
      </c>
      <c r="I197" s="161">
        <v>1592</v>
      </c>
      <c r="J197" s="161">
        <v>-1592</v>
      </c>
      <c r="K197" s="161">
        <v>15212</v>
      </c>
      <c r="M197" s="161">
        <v>7278</v>
      </c>
      <c r="N197" s="161">
        <v>263</v>
      </c>
      <c r="O197" s="161">
        <v>-263</v>
      </c>
      <c r="P197" s="161">
        <v>7278</v>
      </c>
      <c r="V197" s="139"/>
      <c r="W197" s="139"/>
    </row>
    <row r="198" spans="1:23">
      <c r="A198" s="173" t="s">
        <v>315</v>
      </c>
      <c r="B198" s="146" t="s">
        <v>588</v>
      </c>
      <c r="C198" s="161">
        <v>-50</v>
      </c>
      <c r="D198" s="161">
        <v>-315</v>
      </c>
      <c r="E198" s="161">
        <v>470</v>
      </c>
      <c r="F198" s="161">
        <v>105</v>
      </c>
      <c r="H198" s="161">
        <v>-37</v>
      </c>
      <c r="I198" s="161">
        <v>-315</v>
      </c>
      <c r="J198" s="161">
        <v>470</v>
      </c>
      <c r="K198" s="161">
        <v>118</v>
      </c>
      <c r="M198" s="161">
        <v>13</v>
      </c>
      <c r="N198" s="161">
        <v>1991</v>
      </c>
      <c r="O198" s="161">
        <v>470</v>
      </c>
      <c r="P198" s="161">
        <v>2474</v>
      </c>
      <c r="V198" s="139"/>
      <c r="W198" s="139"/>
    </row>
    <row r="199" spans="1:23">
      <c r="A199" s="173" t="s">
        <v>211</v>
      </c>
      <c r="B199" s="146" t="s">
        <v>589</v>
      </c>
      <c r="C199" s="161">
        <v>196472</v>
      </c>
      <c r="D199" s="161">
        <v>32447</v>
      </c>
      <c r="E199" s="161">
        <v>-9350</v>
      </c>
      <c r="F199" s="161">
        <v>219569</v>
      </c>
      <c r="H199" s="161">
        <v>12200</v>
      </c>
      <c r="I199" s="161">
        <v>18994</v>
      </c>
      <c r="J199" s="161">
        <v>-9350</v>
      </c>
      <c r="K199" s="161">
        <v>21844</v>
      </c>
      <c r="M199" s="161">
        <v>261378</v>
      </c>
      <c r="N199" s="161">
        <v>17077</v>
      </c>
      <c r="O199" s="161">
        <v>-9351</v>
      </c>
      <c r="P199" s="161">
        <v>269104</v>
      </c>
      <c r="V199" s="139"/>
      <c r="W199" s="139"/>
    </row>
    <row r="200" spans="1:23">
      <c r="A200" s="173" t="s">
        <v>212</v>
      </c>
      <c r="B200" s="146" t="s">
        <v>57</v>
      </c>
      <c r="C200" s="161">
        <v>23751</v>
      </c>
      <c r="D200" s="161">
        <v>-859</v>
      </c>
      <c r="E200" s="161">
        <v>0</v>
      </c>
      <c r="F200" s="161">
        <v>22892</v>
      </c>
      <c r="H200" s="161">
        <v>184272</v>
      </c>
      <c r="I200" s="161">
        <v>15998</v>
      </c>
      <c r="J200" s="161">
        <v>0</v>
      </c>
      <c r="K200" s="161">
        <v>200270</v>
      </c>
      <c r="M200" s="161">
        <v>43700</v>
      </c>
      <c r="N200" s="161">
        <v>1559</v>
      </c>
      <c r="O200" s="161">
        <v>0</v>
      </c>
      <c r="P200" s="161">
        <v>45259</v>
      </c>
      <c r="V200" s="139"/>
      <c r="W200" s="139"/>
    </row>
    <row r="201" spans="1:23">
      <c r="A201" s="135" t="s">
        <v>590</v>
      </c>
      <c r="B201" s="135" t="s">
        <v>58</v>
      </c>
      <c r="C201" s="171">
        <v>0</v>
      </c>
      <c r="D201" s="171">
        <v>0</v>
      </c>
      <c r="E201" s="171">
        <v>0</v>
      </c>
      <c r="F201" s="171">
        <v>0</v>
      </c>
      <c r="H201" s="171">
        <v>0</v>
      </c>
      <c r="I201" s="171">
        <v>0</v>
      </c>
      <c r="J201" s="171">
        <v>0</v>
      </c>
      <c r="K201" s="171">
        <v>0</v>
      </c>
      <c r="M201" s="171">
        <v>0</v>
      </c>
      <c r="N201" s="171">
        <v>0</v>
      </c>
      <c r="O201" s="171">
        <v>0</v>
      </c>
      <c r="P201" s="171">
        <v>0</v>
      </c>
      <c r="V201" s="139"/>
      <c r="W201" s="139"/>
    </row>
    <row r="202" spans="1:23">
      <c r="A202" s="172" t="s">
        <v>536</v>
      </c>
      <c r="B202" s="135" t="s">
        <v>521</v>
      </c>
      <c r="C202" s="171">
        <v>2850</v>
      </c>
      <c r="D202" s="171">
        <v>42</v>
      </c>
      <c r="E202" s="171">
        <v>0</v>
      </c>
      <c r="F202" s="171">
        <v>2892</v>
      </c>
      <c r="H202" s="171">
        <v>5039</v>
      </c>
      <c r="I202" s="171">
        <v>43</v>
      </c>
      <c r="J202" s="171">
        <v>-952</v>
      </c>
      <c r="K202" s="171">
        <v>4130</v>
      </c>
      <c r="M202" s="171">
        <v>2292</v>
      </c>
      <c r="N202" s="171">
        <v>8</v>
      </c>
      <c r="O202" s="171">
        <v>-75</v>
      </c>
      <c r="P202" s="171">
        <v>2225</v>
      </c>
    </row>
    <row r="203" spans="1:23">
      <c r="A203" s="173" t="s">
        <v>216</v>
      </c>
      <c r="B203" s="146" t="s">
        <v>61</v>
      </c>
      <c r="C203" s="161">
        <v>0</v>
      </c>
      <c r="D203" s="161">
        <v>0</v>
      </c>
      <c r="E203" s="161">
        <v>0</v>
      </c>
      <c r="F203" s="161">
        <v>0</v>
      </c>
      <c r="H203" s="161">
        <v>148</v>
      </c>
      <c r="I203" s="161">
        <v>0</v>
      </c>
      <c r="J203" s="161">
        <v>0</v>
      </c>
      <c r="K203" s="161">
        <v>148</v>
      </c>
      <c r="M203" s="161">
        <v>233</v>
      </c>
      <c r="N203" s="161">
        <v>0</v>
      </c>
      <c r="O203" s="161">
        <v>0</v>
      </c>
      <c r="P203" s="161">
        <v>233</v>
      </c>
      <c r="V203" s="139"/>
      <c r="W203" s="139"/>
    </row>
    <row r="204" spans="1:23">
      <c r="A204" s="173" t="s">
        <v>218</v>
      </c>
      <c r="B204" s="146" t="s">
        <v>63</v>
      </c>
      <c r="C204" s="161">
        <v>0</v>
      </c>
      <c r="D204" s="161">
        <v>0</v>
      </c>
      <c r="E204" s="161">
        <v>0</v>
      </c>
      <c r="F204" s="161">
        <v>0</v>
      </c>
      <c r="H204" s="161">
        <v>2830</v>
      </c>
      <c r="I204" s="161">
        <v>0</v>
      </c>
      <c r="J204" s="161">
        <v>-952</v>
      </c>
      <c r="K204" s="161">
        <v>1878</v>
      </c>
      <c r="M204" s="161">
        <v>1113</v>
      </c>
      <c r="N204" s="161">
        <v>0</v>
      </c>
      <c r="O204" s="161">
        <v>-75</v>
      </c>
      <c r="P204" s="161">
        <v>1038</v>
      </c>
      <c r="V204" s="139"/>
      <c r="W204" s="139"/>
    </row>
    <row r="205" spans="1:23">
      <c r="A205" s="173" t="s">
        <v>219</v>
      </c>
      <c r="B205" s="146" t="s">
        <v>64</v>
      </c>
      <c r="C205" s="161">
        <v>2772</v>
      </c>
      <c r="D205" s="161">
        <v>39</v>
      </c>
      <c r="E205" s="161">
        <v>0</v>
      </c>
      <c r="F205" s="161">
        <v>2811</v>
      </c>
      <c r="H205" s="161">
        <v>1983</v>
      </c>
      <c r="I205" s="161">
        <v>40</v>
      </c>
      <c r="J205" s="161">
        <v>0</v>
      </c>
      <c r="K205" s="161">
        <v>2023</v>
      </c>
      <c r="M205" s="161">
        <v>891</v>
      </c>
      <c r="N205" s="161">
        <v>6</v>
      </c>
      <c r="O205" s="161">
        <v>0</v>
      </c>
      <c r="P205" s="161">
        <v>897</v>
      </c>
      <c r="V205" s="139"/>
      <c r="W205" s="139"/>
    </row>
    <row r="206" spans="1:23">
      <c r="A206" s="173" t="s">
        <v>220</v>
      </c>
      <c r="B206" s="146" t="s">
        <v>65</v>
      </c>
      <c r="C206" s="161">
        <v>78</v>
      </c>
      <c r="D206" s="161">
        <v>3</v>
      </c>
      <c r="E206" s="161">
        <v>0</v>
      </c>
      <c r="F206" s="161">
        <v>81</v>
      </c>
      <c r="H206" s="161">
        <v>78</v>
      </c>
      <c r="I206" s="161">
        <v>3</v>
      </c>
      <c r="J206" s="161">
        <v>0</v>
      </c>
      <c r="K206" s="161">
        <v>81</v>
      </c>
      <c r="M206" s="161">
        <v>55</v>
      </c>
      <c r="N206" s="161">
        <v>2</v>
      </c>
      <c r="O206" s="161">
        <v>0</v>
      </c>
      <c r="P206" s="161">
        <v>57</v>
      </c>
      <c r="V206" s="139"/>
      <c r="W206" s="139"/>
    </row>
    <row r="207" spans="1:23">
      <c r="A207" s="172" t="s">
        <v>537</v>
      </c>
      <c r="B207" s="135" t="s">
        <v>523</v>
      </c>
      <c r="C207" s="171">
        <v>53307</v>
      </c>
      <c r="D207" s="171">
        <v>42504</v>
      </c>
      <c r="E207" s="171">
        <v>-7339</v>
      </c>
      <c r="F207" s="171">
        <v>88472</v>
      </c>
      <c r="H207" s="171">
        <v>55359</v>
      </c>
      <c r="I207" s="171">
        <v>46143</v>
      </c>
      <c r="J207" s="171">
        <v>-7018</v>
      </c>
      <c r="K207" s="171">
        <v>94484</v>
      </c>
      <c r="M207" s="171">
        <v>61035</v>
      </c>
      <c r="N207" s="171">
        <v>29074</v>
      </c>
      <c r="O207" s="171">
        <v>-6835</v>
      </c>
      <c r="P207" s="171">
        <v>83274</v>
      </c>
      <c r="V207" s="139"/>
      <c r="W207" s="139"/>
    </row>
    <row r="208" spans="1:23">
      <c r="A208" s="173" t="s">
        <v>215</v>
      </c>
      <c r="B208" s="146" t="s">
        <v>60</v>
      </c>
      <c r="C208" s="161">
        <v>0</v>
      </c>
      <c r="D208" s="161">
        <v>0</v>
      </c>
      <c r="E208" s="161">
        <v>0</v>
      </c>
      <c r="F208" s="161">
        <v>0</v>
      </c>
      <c r="H208" s="161">
        <v>0</v>
      </c>
      <c r="I208" s="161">
        <v>0</v>
      </c>
      <c r="J208" s="161">
        <v>0</v>
      </c>
      <c r="K208" s="161">
        <v>0</v>
      </c>
      <c r="M208" s="161">
        <v>0</v>
      </c>
      <c r="N208" s="161">
        <v>2</v>
      </c>
      <c r="O208" s="161">
        <v>0</v>
      </c>
      <c r="P208" s="161">
        <v>2</v>
      </c>
    </row>
    <row r="209" spans="1:16">
      <c r="A209" s="173" t="s">
        <v>216</v>
      </c>
      <c r="B209" s="146" t="s">
        <v>61</v>
      </c>
      <c r="C209" s="161">
        <v>233</v>
      </c>
      <c r="D209" s="161">
        <v>0</v>
      </c>
      <c r="E209" s="161">
        <v>0</v>
      </c>
      <c r="F209" s="161">
        <v>233</v>
      </c>
      <c r="H209" s="161">
        <v>190</v>
      </c>
      <c r="I209" s="161">
        <v>0</v>
      </c>
      <c r="J209" s="161">
        <v>0</v>
      </c>
      <c r="K209" s="161">
        <v>190</v>
      </c>
      <c r="M209" s="161">
        <v>234</v>
      </c>
      <c r="N209" s="161">
        <v>0</v>
      </c>
      <c r="O209" s="161">
        <v>0</v>
      </c>
      <c r="P209" s="161">
        <v>234</v>
      </c>
    </row>
    <row r="210" spans="1:16">
      <c r="A210" s="173" t="s">
        <v>223</v>
      </c>
      <c r="B210" s="146" t="s">
        <v>68</v>
      </c>
      <c r="C210" s="161">
        <v>5842</v>
      </c>
      <c r="D210" s="161">
        <v>26503</v>
      </c>
      <c r="E210" s="161">
        <v>-885</v>
      </c>
      <c r="F210" s="161">
        <v>31460</v>
      </c>
      <c r="H210" s="161">
        <v>9256</v>
      </c>
      <c r="I210" s="161">
        <v>29469</v>
      </c>
      <c r="J210" s="161">
        <v>-1351</v>
      </c>
      <c r="K210" s="161">
        <v>37374</v>
      </c>
      <c r="M210" s="161">
        <v>3888</v>
      </c>
      <c r="N210" s="161">
        <v>18693</v>
      </c>
      <c r="O210" s="161">
        <v>-4103</v>
      </c>
      <c r="P210" s="161">
        <v>18478</v>
      </c>
    </row>
    <row r="211" spans="1:16">
      <c r="A211" s="173" t="s">
        <v>591</v>
      </c>
      <c r="B211" s="146" t="s">
        <v>69</v>
      </c>
      <c r="C211" s="161">
        <v>154</v>
      </c>
      <c r="D211" s="161">
        <v>234</v>
      </c>
      <c r="E211" s="161">
        <v>0</v>
      </c>
      <c r="F211" s="161">
        <v>388</v>
      </c>
      <c r="H211" s="161">
        <v>2227</v>
      </c>
      <c r="I211" s="161">
        <v>1230</v>
      </c>
      <c r="J211" s="161">
        <v>0</v>
      </c>
      <c r="K211" s="161">
        <v>3457</v>
      </c>
      <c r="M211" s="161">
        <v>83</v>
      </c>
      <c r="N211" s="161">
        <v>401</v>
      </c>
      <c r="O211" s="161">
        <v>0</v>
      </c>
      <c r="P211" s="161">
        <v>484</v>
      </c>
    </row>
    <row r="212" spans="1:16">
      <c r="A212" s="173" t="s">
        <v>225</v>
      </c>
      <c r="B212" s="146" t="s">
        <v>524</v>
      </c>
      <c r="C212" s="161">
        <v>1105</v>
      </c>
      <c r="D212" s="161">
        <v>9842</v>
      </c>
      <c r="E212" s="161">
        <v>-6454</v>
      </c>
      <c r="F212" s="161">
        <v>4493</v>
      </c>
      <c r="H212" s="161">
        <v>2058</v>
      </c>
      <c r="I212" s="161">
        <v>10379</v>
      </c>
      <c r="J212" s="161">
        <v>-5667</v>
      </c>
      <c r="K212" s="161">
        <v>6770</v>
      </c>
      <c r="M212" s="161">
        <v>4718</v>
      </c>
      <c r="N212" s="161">
        <v>5766</v>
      </c>
      <c r="O212" s="161">
        <v>-2732</v>
      </c>
      <c r="P212" s="161">
        <v>7752</v>
      </c>
    </row>
    <row r="213" spans="1:16">
      <c r="A213" s="173" t="s">
        <v>219</v>
      </c>
      <c r="B213" s="146" t="s">
        <v>64</v>
      </c>
      <c r="C213" s="161">
        <v>587</v>
      </c>
      <c r="D213" s="161">
        <v>3204</v>
      </c>
      <c r="E213" s="161">
        <v>0</v>
      </c>
      <c r="F213" s="161">
        <v>3791</v>
      </c>
      <c r="H213" s="161">
        <v>587</v>
      </c>
      <c r="I213" s="161">
        <v>2465</v>
      </c>
      <c r="J213" s="161">
        <v>0</v>
      </c>
      <c r="K213" s="161">
        <v>3052</v>
      </c>
      <c r="M213" s="161">
        <v>748</v>
      </c>
      <c r="N213" s="161">
        <v>2850</v>
      </c>
      <c r="O213" s="161">
        <v>0</v>
      </c>
      <c r="P213" s="161">
        <v>3598</v>
      </c>
    </row>
    <row r="214" spans="1:16">
      <c r="A214" s="173" t="s">
        <v>592</v>
      </c>
      <c r="B214" s="146" t="s">
        <v>65</v>
      </c>
      <c r="C214" s="161">
        <v>1</v>
      </c>
      <c r="D214" s="161">
        <v>0</v>
      </c>
      <c r="E214" s="161">
        <v>0</v>
      </c>
      <c r="F214" s="161">
        <v>1</v>
      </c>
      <c r="H214" s="161">
        <v>1</v>
      </c>
      <c r="I214" s="161">
        <v>0</v>
      </c>
      <c r="J214" s="161">
        <v>0</v>
      </c>
      <c r="K214" s="161">
        <v>1</v>
      </c>
      <c r="M214" s="161">
        <v>71</v>
      </c>
      <c r="N214" s="161">
        <v>76</v>
      </c>
      <c r="O214" s="161">
        <v>0</v>
      </c>
      <c r="P214" s="161">
        <v>147</v>
      </c>
    </row>
    <row r="215" spans="1:16">
      <c r="A215" s="173" t="s">
        <v>539</v>
      </c>
      <c r="B215" s="146" t="s">
        <v>66</v>
      </c>
      <c r="C215" s="161">
        <v>45385</v>
      </c>
      <c r="D215" s="161">
        <v>2721</v>
      </c>
      <c r="E215" s="161">
        <v>0</v>
      </c>
      <c r="F215" s="161">
        <v>48106</v>
      </c>
      <c r="H215" s="161">
        <v>41040</v>
      </c>
      <c r="I215" s="161">
        <v>2600</v>
      </c>
      <c r="J215" s="161">
        <v>0</v>
      </c>
      <c r="K215" s="161">
        <v>43640</v>
      </c>
      <c r="M215" s="161">
        <v>51293</v>
      </c>
      <c r="N215" s="161">
        <v>1286</v>
      </c>
      <c r="O215" s="161">
        <v>0</v>
      </c>
      <c r="P215" s="161">
        <v>52579</v>
      </c>
    </row>
    <row r="216" spans="1:16">
      <c r="A216" s="172" t="s">
        <v>540</v>
      </c>
      <c r="B216" s="135" t="s">
        <v>525</v>
      </c>
      <c r="C216" s="171">
        <v>941396</v>
      </c>
      <c r="D216" s="171">
        <v>81419</v>
      </c>
      <c r="E216" s="171">
        <v>-22823</v>
      </c>
      <c r="F216" s="171">
        <v>999992</v>
      </c>
      <c r="H216" s="171">
        <v>918945</v>
      </c>
      <c r="I216" s="171">
        <v>85818</v>
      </c>
      <c r="J216" s="171">
        <v>-23250</v>
      </c>
      <c r="K216" s="171">
        <v>981513</v>
      </c>
      <c r="M216" s="171">
        <v>873820</v>
      </c>
      <c r="N216" s="171">
        <v>55777</v>
      </c>
      <c r="O216" s="171">
        <v>-20862</v>
      </c>
      <c r="P216" s="171">
        <v>908735</v>
      </c>
    </row>
    <row r="217" spans="1:16">
      <c r="A217" s="158" t="s">
        <v>541</v>
      </c>
    </row>
    <row r="224" spans="1:16">
      <c r="A224" s="98"/>
      <c r="B224" s="98"/>
    </row>
    <row r="225" s="98" customFormat="1"/>
    <row r="226" s="98" customFormat="1"/>
    <row r="227" s="98" customFormat="1"/>
    <row r="228" s="98" customFormat="1"/>
    <row r="229" s="98" customFormat="1"/>
    <row r="230" s="98" customFormat="1"/>
    <row r="231" s="98" customFormat="1"/>
    <row r="232" s="98" customFormat="1"/>
    <row r="233" s="98" customFormat="1"/>
    <row r="234" s="98" customFormat="1"/>
    <row r="235" s="98" customFormat="1"/>
    <row r="236" s="98" customFormat="1"/>
    <row r="237" s="98" customFormat="1"/>
    <row r="238" s="98" customFormat="1"/>
    <row r="239" s="98" customFormat="1"/>
    <row r="240" s="98" customFormat="1"/>
    <row r="241" s="98" customFormat="1"/>
    <row r="242" s="98" customFormat="1"/>
    <row r="243" s="98" customFormat="1"/>
    <row r="244" s="98" customFormat="1"/>
    <row r="245" s="98" customFormat="1"/>
    <row r="246" s="98" customFormat="1"/>
    <row r="247" s="98" customFormat="1"/>
    <row r="248" s="98" customFormat="1"/>
    <row r="249" s="98" customFormat="1"/>
    <row r="250" s="98" customFormat="1"/>
    <row r="251" s="98" customFormat="1"/>
    <row r="256" s="98" customFormat="1"/>
    <row r="257" s="98" customFormat="1"/>
    <row r="258" s="98" customFormat="1"/>
    <row r="259" s="98" customFormat="1"/>
    <row r="260" s="98" customFormat="1"/>
    <row r="261" s="98" customFormat="1"/>
    <row r="325" spans="21:21">
      <c r="U325" s="98">
        <v>1.42</v>
      </c>
    </row>
  </sheetData>
  <mergeCells count="31">
    <mergeCell ref="M190:P190"/>
    <mergeCell ref="M191:M192"/>
    <mergeCell ref="N191:N192"/>
    <mergeCell ref="H155:K155"/>
    <mergeCell ref="M140:P140"/>
    <mergeCell ref="M141:M142"/>
    <mergeCell ref="N141:N142"/>
    <mergeCell ref="M167:P167"/>
    <mergeCell ref="M168:M169"/>
    <mergeCell ref="N168:N169"/>
    <mergeCell ref="C190:F190"/>
    <mergeCell ref="H190:K190"/>
    <mergeCell ref="A191:A192"/>
    <mergeCell ref="B191:B192"/>
    <mergeCell ref="C191:C192"/>
    <mergeCell ref="D191:D192"/>
    <mergeCell ref="H191:H192"/>
    <mergeCell ref="I191:I192"/>
    <mergeCell ref="C167:F167"/>
    <mergeCell ref="H167:K167"/>
    <mergeCell ref="A168:A169"/>
    <mergeCell ref="B168:B169"/>
    <mergeCell ref="C168:C169"/>
    <mergeCell ref="D168:D169"/>
    <mergeCell ref="H168:H169"/>
    <mergeCell ref="I168:I169"/>
    <mergeCell ref="C140:F140"/>
    <mergeCell ref="A141:A142"/>
    <mergeCell ref="B141:B142"/>
    <mergeCell ref="C141:C142"/>
    <mergeCell ref="D141:D142"/>
  </mergeCells>
  <pageMargins left="0.7" right="0.7" top="0.75" bottom="0.75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FF00"/>
  </sheetPr>
  <dimension ref="A1:AF322"/>
  <sheetViews>
    <sheetView workbookViewId="0"/>
  </sheetViews>
  <sheetFormatPr defaultColWidth="8.19921875" defaultRowHeight="13.8"/>
  <cols>
    <col min="1" max="1" width="50.19921875" style="139" customWidth="1"/>
    <col min="2" max="2" width="50" style="139" customWidth="1"/>
    <col min="3" max="6" width="12.19921875" style="98" customWidth="1"/>
    <col min="7" max="7" width="4.69921875" style="98" customWidth="1"/>
    <col min="8" max="11" width="12.19921875" style="98" customWidth="1"/>
    <col min="12" max="12" width="4.69921875" style="98" customWidth="1"/>
    <col min="13" max="21" width="12.19921875" style="98" customWidth="1"/>
    <col min="22" max="23" width="8.19921875" style="98"/>
    <col min="24" max="24" width="9" style="98" bestFit="1" customWidth="1"/>
    <col min="25" max="16384" width="8.19921875" style="98"/>
  </cols>
  <sheetData>
    <row r="1" spans="1:4">
      <c r="A1" s="138" t="s">
        <v>637</v>
      </c>
    </row>
    <row r="2" spans="1:4">
      <c r="A2" s="138" t="s">
        <v>638</v>
      </c>
    </row>
    <row r="3" spans="1:4">
      <c r="A3" s="138"/>
    </row>
    <row r="4" spans="1:4">
      <c r="A4" s="138"/>
    </row>
    <row r="5" spans="1:4" ht="24">
      <c r="A5" s="133" t="s">
        <v>431</v>
      </c>
      <c r="B5" s="134" t="s">
        <v>432</v>
      </c>
    </row>
    <row r="6" spans="1:4" ht="20.399999999999999">
      <c r="A6" s="140" t="s">
        <v>404</v>
      </c>
      <c r="B6" s="140" t="s">
        <v>405</v>
      </c>
      <c r="C6" s="95" t="s">
        <v>635</v>
      </c>
      <c r="D6" s="95" t="s">
        <v>636</v>
      </c>
    </row>
    <row r="7" spans="1:4">
      <c r="A7" s="141" t="s">
        <v>151</v>
      </c>
      <c r="B7" s="141" t="s">
        <v>0</v>
      </c>
      <c r="C7" s="142">
        <v>463184</v>
      </c>
      <c r="D7" s="142">
        <v>583903</v>
      </c>
    </row>
    <row r="8" spans="1:4">
      <c r="A8" s="143" t="s">
        <v>152</v>
      </c>
      <c r="B8" s="143" t="s">
        <v>1</v>
      </c>
      <c r="C8" s="144">
        <v>346841</v>
      </c>
      <c r="D8" s="144">
        <v>470464</v>
      </c>
    </row>
    <row r="9" spans="1:4">
      <c r="A9" s="143" t="s">
        <v>153</v>
      </c>
      <c r="B9" s="143" t="s">
        <v>2</v>
      </c>
      <c r="C9" s="144">
        <v>98</v>
      </c>
      <c r="D9" s="144">
        <v>92</v>
      </c>
    </row>
    <row r="10" spans="1:4">
      <c r="A10" s="143" t="s">
        <v>154</v>
      </c>
      <c r="B10" s="143" t="s">
        <v>492</v>
      </c>
      <c r="C10" s="144">
        <v>116245</v>
      </c>
      <c r="D10" s="144">
        <v>113347</v>
      </c>
    </row>
    <row r="11" spans="1:4">
      <c r="A11" s="141" t="s">
        <v>631</v>
      </c>
      <c r="B11" s="141" t="s">
        <v>630</v>
      </c>
      <c r="C11" s="142">
        <v>82174</v>
      </c>
      <c r="D11" s="142">
        <v>113238</v>
      </c>
    </row>
    <row r="12" spans="1:4">
      <c r="A12" s="143" t="s">
        <v>156</v>
      </c>
      <c r="B12" s="143" t="s">
        <v>494</v>
      </c>
      <c r="C12" s="144">
        <v>1273</v>
      </c>
      <c r="D12" s="144">
        <v>33160</v>
      </c>
    </row>
    <row r="13" spans="1:4">
      <c r="A13" s="143" t="s">
        <v>157</v>
      </c>
      <c r="B13" s="143" t="s">
        <v>495</v>
      </c>
      <c r="C13" s="144">
        <v>80901</v>
      </c>
      <c r="D13" s="144">
        <v>80078</v>
      </c>
    </row>
    <row r="14" spans="1:4">
      <c r="A14" s="145" t="s">
        <v>158</v>
      </c>
      <c r="B14" s="145" t="s">
        <v>496</v>
      </c>
      <c r="C14" s="142">
        <v>381010</v>
      </c>
      <c r="D14" s="142">
        <v>470665</v>
      </c>
    </row>
    <row r="15" spans="1:4">
      <c r="A15" s="146" t="s">
        <v>159</v>
      </c>
      <c r="B15" s="146" t="s">
        <v>8</v>
      </c>
      <c r="C15" s="144">
        <v>5645</v>
      </c>
      <c r="D15" s="144">
        <v>2459</v>
      </c>
    </row>
    <row r="16" spans="1:4">
      <c r="A16" s="146" t="s">
        <v>160</v>
      </c>
      <c r="B16" s="146" t="s">
        <v>9</v>
      </c>
      <c r="C16" s="144">
        <v>110673</v>
      </c>
      <c r="D16" s="144">
        <v>138508</v>
      </c>
    </row>
    <row r="17" spans="1:4">
      <c r="A17" s="146" t="s">
        <v>161</v>
      </c>
      <c r="B17" s="146" t="s">
        <v>10</v>
      </c>
      <c r="C17" s="144">
        <v>32228</v>
      </c>
      <c r="D17" s="144">
        <v>25339</v>
      </c>
    </row>
    <row r="18" spans="1:4">
      <c r="A18" s="146" t="s">
        <v>162</v>
      </c>
      <c r="B18" s="146" t="s">
        <v>11</v>
      </c>
      <c r="C18" s="144">
        <v>2814</v>
      </c>
      <c r="D18" s="144">
        <v>5650</v>
      </c>
    </row>
    <row r="19" spans="1:4">
      <c r="A19" s="145" t="s">
        <v>163</v>
      </c>
      <c r="B19" s="145" t="s">
        <v>497</v>
      </c>
      <c r="C19" s="142">
        <v>240940</v>
      </c>
      <c r="D19" s="142">
        <v>303627</v>
      </c>
    </row>
    <row r="20" spans="1:4">
      <c r="A20" s="146" t="s">
        <v>164</v>
      </c>
      <c r="B20" s="146" t="s">
        <v>13</v>
      </c>
      <c r="C20" s="144">
        <v>10856</v>
      </c>
      <c r="D20" s="144">
        <v>8587</v>
      </c>
    </row>
    <row r="21" spans="1:4">
      <c r="A21" s="146" t="s">
        <v>165</v>
      </c>
      <c r="B21" s="146" t="s">
        <v>14</v>
      </c>
      <c r="C21" s="144">
        <v>4391</v>
      </c>
      <c r="D21" s="144">
        <v>276</v>
      </c>
    </row>
    <row r="22" spans="1:4">
      <c r="A22" s="145" t="s">
        <v>503</v>
      </c>
      <c r="B22" s="145" t="s">
        <v>498</v>
      </c>
      <c r="C22" s="142">
        <v>247405</v>
      </c>
      <c r="D22" s="142">
        <v>311938</v>
      </c>
    </row>
    <row r="23" spans="1:4">
      <c r="A23" s="146" t="s">
        <v>168</v>
      </c>
      <c r="B23" s="146" t="s">
        <v>17</v>
      </c>
      <c r="C23" s="144">
        <v>47135</v>
      </c>
      <c r="D23" s="144">
        <v>61424</v>
      </c>
    </row>
    <row r="24" spans="1:4">
      <c r="A24" s="145"/>
      <c r="B24" s="145"/>
      <c r="C24" s="142"/>
      <c r="D24" s="142"/>
    </row>
    <row r="25" spans="1:4">
      <c r="A25" s="145" t="s">
        <v>232</v>
      </c>
      <c r="B25" s="145" t="s">
        <v>500</v>
      </c>
      <c r="C25" s="142">
        <v>200270</v>
      </c>
      <c r="D25" s="142">
        <v>250514</v>
      </c>
    </row>
    <row r="26" spans="1:4">
      <c r="A26" s="146"/>
      <c r="B26" s="146"/>
      <c r="C26" s="144"/>
      <c r="D26" s="144"/>
    </row>
    <row r="27" spans="1:4">
      <c r="A27" s="145" t="s">
        <v>505</v>
      </c>
      <c r="B27" s="145" t="s">
        <v>502</v>
      </c>
      <c r="C27" s="142">
        <v>200270</v>
      </c>
      <c r="D27" s="142">
        <v>250514</v>
      </c>
    </row>
    <row r="28" spans="1:4">
      <c r="B28" s="147"/>
      <c r="C28" s="148"/>
      <c r="D28" s="148"/>
    </row>
    <row r="29" spans="1:4">
      <c r="B29" s="149"/>
      <c r="C29" s="150"/>
      <c r="D29" s="150"/>
    </row>
    <row r="30" spans="1:4">
      <c r="A30" s="151" t="s">
        <v>175</v>
      </c>
      <c r="B30" s="151" t="s">
        <v>506</v>
      </c>
      <c r="C30" s="152"/>
      <c r="D30" s="152"/>
    </row>
    <row r="31" spans="1:4">
      <c r="A31" s="153" t="s">
        <v>176</v>
      </c>
      <c r="B31" s="153" t="s">
        <v>23</v>
      </c>
      <c r="C31" s="179">
        <v>2.08</v>
      </c>
      <c r="D31" s="179">
        <v>2.63</v>
      </c>
    </row>
    <row r="32" spans="1:4">
      <c r="A32" s="154" t="s">
        <v>177</v>
      </c>
      <c r="B32" s="154" t="s">
        <v>24</v>
      </c>
      <c r="C32" s="179">
        <v>2.0099999999999998</v>
      </c>
      <c r="D32" s="179">
        <v>2.59</v>
      </c>
    </row>
    <row r="33" spans="1:4">
      <c r="A33" s="138"/>
    </row>
    <row r="35" spans="1:4">
      <c r="A35" s="151" t="s">
        <v>232</v>
      </c>
      <c r="B35" s="151" t="s">
        <v>500</v>
      </c>
      <c r="C35" s="142">
        <v>200270</v>
      </c>
      <c r="D35" s="142">
        <v>250514</v>
      </c>
    </row>
    <row r="36" spans="1:4">
      <c r="A36" s="155" t="s">
        <v>510</v>
      </c>
      <c r="B36" s="155" t="s">
        <v>513</v>
      </c>
      <c r="C36" s="156">
        <v>-3800</v>
      </c>
      <c r="D36" s="156">
        <v>1403</v>
      </c>
    </row>
    <row r="37" spans="1:4">
      <c r="A37" s="157" t="s">
        <v>315</v>
      </c>
      <c r="B37" s="157" t="s">
        <v>634</v>
      </c>
      <c r="C37" s="144">
        <v>-3800</v>
      </c>
      <c r="D37" s="144">
        <v>1404</v>
      </c>
    </row>
    <row r="38" spans="1:4">
      <c r="A38" s="79" t="s">
        <v>316</v>
      </c>
      <c r="B38" s="157" t="s">
        <v>308</v>
      </c>
      <c r="C38" s="184">
        <v>0</v>
      </c>
      <c r="D38" s="184">
        <v>-1</v>
      </c>
    </row>
    <row r="39" spans="1:4">
      <c r="A39" s="157" t="s">
        <v>511</v>
      </c>
      <c r="B39" s="157" t="s">
        <v>515</v>
      </c>
      <c r="C39" s="144">
        <v>0</v>
      </c>
      <c r="D39" s="144">
        <v>0</v>
      </c>
    </row>
    <row r="40" spans="1:4">
      <c r="A40" s="151" t="s">
        <v>312</v>
      </c>
      <c r="B40" s="151" t="s">
        <v>516</v>
      </c>
      <c r="C40" s="142">
        <v>196470</v>
      </c>
      <c r="D40" s="142">
        <v>251917</v>
      </c>
    </row>
    <row r="41" spans="1:4">
      <c r="A41" s="157" t="s">
        <v>313</v>
      </c>
      <c r="B41" s="157" t="s">
        <v>480</v>
      </c>
      <c r="C41" s="144">
        <v>0</v>
      </c>
      <c r="D41" s="144">
        <v>0</v>
      </c>
    </row>
    <row r="42" spans="1:4" ht="24">
      <c r="A42" s="151" t="s">
        <v>512</v>
      </c>
      <c r="B42" s="151" t="s">
        <v>517</v>
      </c>
      <c r="C42" s="142">
        <v>196470</v>
      </c>
      <c r="D42" s="142">
        <v>251917</v>
      </c>
    </row>
    <row r="43" spans="1:4">
      <c r="A43" s="158" t="s">
        <v>541</v>
      </c>
    </row>
    <row r="45" spans="1:4" ht="24">
      <c r="A45" s="133" t="s">
        <v>433</v>
      </c>
      <c r="B45" s="133" t="s">
        <v>434</v>
      </c>
    </row>
    <row r="46" spans="1:4">
      <c r="A46" s="140" t="s">
        <v>203</v>
      </c>
      <c r="B46" s="140" t="s">
        <v>73</v>
      </c>
      <c r="C46" s="182">
        <v>43100</v>
      </c>
      <c r="D46" s="182" t="s">
        <v>484</v>
      </c>
    </row>
    <row r="47" spans="1:4">
      <c r="A47" s="159" t="s">
        <v>526</v>
      </c>
      <c r="B47" s="159" t="s">
        <v>488</v>
      </c>
      <c r="C47" s="160">
        <v>255535</v>
      </c>
      <c r="D47" s="160">
        <v>170644</v>
      </c>
    </row>
    <row r="48" spans="1:4">
      <c r="A48" s="146" t="s">
        <v>182</v>
      </c>
      <c r="B48" s="146" t="s">
        <v>27</v>
      </c>
      <c r="C48" s="161">
        <v>18832</v>
      </c>
      <c r="D48" s="161">
        <v>14423</v>
      </c>
    </row>
    <row r="49" spans="1:4">
      <c r="A49" s="146" t="s">
        <v>527</v>
      </c>
      <c r="B49" s="146" t="s">
        <v>475</v>
      </c>
      <c r="C49" s="161">
        <v>46853</v>
      </c>
      <c r="D49" s="161">
        <v>47112</v>
      </c>
    </row>
    <row r="50" spans="1:4">
      <c r="A50" s="162" t="s">
        <v>528</v>
      </c>
      <c r="B50" s="162" t="s">
        <v>416</v>
      </c>
      <c r="C50" s="163">
        <v>142486</v>
      </c>
      <c r="D50" s="163">
        <v>62011</v>
      </c>
    </row>
    <row r="51" spans="1:4">
      <c r="A51" s="146" t="s">
        <v>184</v>
      </c>
      <c r="B51" s="146" t="s">
        <v>29</v>
      </c>
      <c r="C51" s="161">
        <v>46417</v>
      </c>
      <c r="D51" s="161">
        <v>46417</v>
      </c>
    </row>
    <row r="52" spans="1:4">
      <c r="A52" s="146" t="s">
        <v>626</v>
      </c>
      <c r="B52" s="146" t="s">
        <v>632</v>
      </c>
      <c r="C52" s="161">
        <v>452</v>
      </c>
      <c r="D52" s="161">
        <v>0</v>
      </c>
    </row>
    <row r="53" spans="1:4">
      <c r="A53" s="146" t="s">
        <v>189</v>
      </c>
      <c r="B53" s="146" t="s">
        <v>34</v>
      </c>
      <c r="C53" s="161">
        <v>0</v>
      </c>
      <c r="D53" s="161">
        <v>194</v>
      </c>
    </row>
    <row r="54" spans="1:4">
      <c r="A54" s="146" t="s">
        <v>529</v>
      </c>
      <c r="B54" s="146" t="s">
        <v>35</v>
      </c>
      <c r="C54" s="161">
        <v>0</v>
      </c>
      <c r="D54" s="161">
        <v>0</v>
      </c>
    </row>
    <row r="55" spans="1:4">
      <c r="A55" s="146" t="s">
        <v>466</v>
      </c>
      <c r="B55" s="146" t="s">
        <v>465</v>
      </c>
      <c r="C55" s="161">
        <v>495</v>
      </c>
      <c r="D55" s="161">
        <v>487</v>
      </c>
    </row>
    <row r="56" spans="1:4">
      <c r="A56" s="159" t="s">
        <v>530</v>
      </c>
      <c r="B56" s="159" t="s">
        <v>489</v>
      </c>
      <c r="C56" s="160">
        <v>725978</v>
      </c>
      <c r="D56" s="160">
        <v>704316</v>
      </c>
    </row>
    <row r="57" spans="1:4">
      <c r="A57" s="146" t="s">
        <v>193</v>
      </c>
      <c r="B57" s="146" t="s">
        <v>38</v>
      </c>
      <c r="C57" s="161">
        <v>323</v>
      </c>
      <c r="D57" s="161">
        <v>401</v>
      </c>
    </row>
    <row r="58" spans="1:4">
      <c r="A58" s="146" t="s">
        <v>194</v>
      </c>
      <c r="B58" s="146" t="s">
        <v>39</v>
      </c>
      <c r="C58" s="161">
        <v>46261</v>
      </c>
      <c r="D58" s="161">
        <v>71554</v>
      </c>
    </row>
    <row r="59" spans="1:4">
      <c r="A59" s="146" t="s">
        <v>531</v>
      </c>
      <c r="B59" s="146" t="s">
        <v>40</v>
      </c>
      <c r="C59" s="161">
        <v>0</v>
      </c>
      <c r="D59" s="161">
        <v>112</v>
      </c>
    </row>
    <row r="60" spans="1:4">
      <c r="A60" s="146" t="s">
        <v>196</v>
      </c>
      <c r="B60" s="146" t="s">
        <v>490</v>
      </c>
      <c r="C60" s="161">
        <v>17582</v>
      </c>
      <c r="D60" s="161">
        <v>20268</v>
      </c>
    </row>
    <row r="61" spans="1:4">
      <c r="A61" s="146" t="s">
        <v>189</v>
      </c>
      <c r="B61" s="146" t="s">
        <v>34</v>
      </c>
      <c r="C61" s="161">
        <v>0</v>
      </c>
      <c r="D61" s="161">
        <v>53</v>
      </c>
    </row>
    <row r="62" spans="1:4">
      <c r="A62" s="146" t="s">
        <v>199</v>
      </c>
      <c r="B62" s="146" t="s">
        <v>44</v>
      </c>
      <c r="C62" s="161">
        <v>14296</v>
      </c>
      <c r="D62" s="161">
        <v>14724</v>
      </c>
    </row>
    <row r="63" spans="1:4">
      <c r="A63" s="164" t="s">
        <v>200</v>
      </c>
      <c r="B63" s="164" t="s">
        <v>482</v>
      </c>
      <c r="C63" s="165">
        <v>66987</v>
      </c>
      <c r="D63" s="165">
        <v>217369</v>
      </c>
    </row>
    <row r="64" spans="1:4">
      <c r="A64" s="146" t="s">
        <v>486</v>
      </c>
      <c r="B64" s="146" t="s">
        <v>483</v>
      </c>
      <c r="C64" s="161">
        <v>580529</v>
      </c>
      <c r="D64" s="161">
        <v>379835</v>
      </c>
    </row>
    <row r="65" spans="1:4">
      <c r="A65" s="159" t="s">
        <v>532</v>
      </c>
      <c r="B65" s="159" t="s">
        <v>491</v>
      </c>
      <c r="C65" s="160">
        <v>981513</v>
      </c>
      <c r="D65" s="160">
        <v>874960</v>
      </c>
    </row>
    <row r="66" spans="1:4">
      <c r="C66" s="166"/>
      <c r="D66" s="166"/>
    </row>
    <row r="67" spans="1:4">
      <c r="A67" s="140" t="s">
        <v>229</v>
      </c>
      <c r="B67" s="140" t="s">
        <v>48</v>
      </c>
      <c r="C67" s="182">
        <v>43100</v>
      </c>
      <c r="D67" s="182" t="s">
        <v>484</v>
      </c>
    </row>
    <row r="68" spans="1:4">
      <c r="A68" s="159" t="s">
        <v>533</v>
      </c>
      <c r="B68" s="159" t="s">
        <v>518</v>
      </c>
      <c r="C68" s="160">
        <v>882899</v>
      </c>
      <c r="D68" s="160">
        <v>776938</v>
      </c>
    </row>
    <row r="69" spans="1:4">
      <c r="A69" s="159" t="s">
        <v>534</v>
      </c>
      <c r="B69" s="159" t="s">
        <v>50</v>
      </c>
      <c r="C69" s="160">
        <v>882899</v>
      </c>
      <c r="D69" s="160">
        <v>776938</v>
      </c>
    </row>
    <row r="70" spans="1:4">
      <c r="A70" s="146" t="s">
        <v>206</v>
      </c>
      <c r="B70" s="146" t="s">
        <v>51</v>
      </c>
      <c r="C70" s="161">
        <v>96120</v>
      </c>
      <c r="D70" s="161">
        <v>96120</v>
      </c>
    </row>
    <row r="71" spans="1:4">
      <c r="A71" s="146" t="s">
        <v>470</v>
      </c>
      <c r="B71" s="146" t="s">
        <v>519</v>
      </c>
      <c r="C71" s="161">
        <v>549335</v>
      </c>
      <c r="D71" s="161">
        <v>403001</v>
      </c>
    </row>
    <row r="72" spans="1:4">
      <c r="A72" s="146" t="s">
        <v>209</v>
      </c>
      <c r="B72" s="146" t="s">
        <v>54</v>
      </c>
      <c r="C72" s="161">
        <v>15212</v>
      </c>
      <c r="D72" s="161">
        <v>4795</v>
      </c>
    </row>
    <row r="73" spans="1:4">
      <c r="A73" s="146" t="s">
        <v>210</v>
      </c>
      <c r="B73" s="146" t="s">
        <v>520</v>
      </c>
      <c r="C73" s="161">
        <v>118</v>
      </c>
      <c r="D73" s="161">
        <v>3918</v>
      </c>
    </row>
    <row r="74" spans="1:4">
      <c r="A74" s="146" t="s">
        <v>211</v>
      </c>
      <c r="B74" s="146" t="s">
        <v>56</v>
      </c>
      <c r="C74" s="161">
        <v>21844</v>
      </c>
      <c r="D74" s="161">
        <v>18590</v>
      </c>
    </row>
    <row r="75" spans="1:4">
      <c r="A75" s="146" t="s">
        <v>212</v>
      </c>
      <c r="B75" s="146" t="s">
        <v>57</v>
      </c>
      <c r="C75" s="161">
        <v>200270</v>
      </c>
      <c r="D75" s="161">
        <v>250514</v>
      </c>
    </row>
    <row r="76" spans="1:4">
      <c r="A76" s="141" t="s">
        <v>535</v>
      </c>
      <c r="B76" s="141" t="s">
        <v>58</v>
      </c>
      <c r="C76" s="167">
        <v>0</v>
      </c>
      <c r="D76" s="167">
        <v>0</v>
      </c>
    </row>
    <row r="77" spans="1:4">
      <c r="A77" s="159" t="s">
        <v>536</v>
      </c>
      <c r="B77" s="159" t="s">
        <v>521</v>
      </c>
      <c r="C77" s="160">
        <v>4130</v>
      </c>
      <c r="D77" s="160">
        <v>8275</v>
      </c>
    </row>
    <row r="78" spans="1:4">
      <c r="A78" s="146" t="s">
        <v>216</v>
      </c>
      <c r="B78" s="146" t="s">
        <v>61</v>
      </c>
      <c r="C78" s="161">
        <v>148</v>
      </c>
      <c r="D78" s="161">
        <v>76</v>
      </c>
    </row>
    <row r="79" spans="1:4">
      <c r="A79" s="146" t="s">
        <v>218</v>
      </c>
      <c r="B79" s="146" t="s">
        <v>63</v>
      </c>
      <c r="C79" s="161">
        <v>1878</v>
      </c>
      <c r="D79" s="161">
        <v>7198</v>
      </c>
    </row>
    <row r="80" spans="1:4">
      <c r="A80" s="146" t="s">
        <v>219</v>
      </c>
      <c r="B80" s="146" t="s">
        <v>64</v>
      </c>
      <c r="C80" s="161">
        <v>2023</v>
      </c>
      <c r="D80" s="161">
        <v>944</v>
      </c>
    </row>
    <row r="81" spans="1:4">
      <c r="A81" s="146" t="s">
        <v>220</v>
      </c>
      <c r="B81" s="146" t="s">
        <v>522</v>
      </c>
      <c r="C81" s="161">
        <v>81</v>
      </c>
      <c r="D81" s="161">
        <v>57</v>
      </c>
    </row>
    <row r="82" spans="1:4">
      <c r="A82" s="159" t="s">
        <v>537</v>
      </c>
      <c r="B82" s="159" t="s">
        <v>523</v>
      </c>
      <c r="C82" s="160">
        <v>94484</v>
      </c>
      <c r="D82" s="160">
        <v>89747</v>
      </c>
    </row>
    <row r="83" spans="1:4">
      <c r="A83" s="146" t="s">
        <v>215</v>
      </c>
      <c r="B83" s="146" t="s">
        <v>60</v>
      </c>
      <c r="C83" s="161">
        <v>0</v>
      </c>
      <c r="D83" s="161">
        <v>0</v>
      </c>
    </row>
    <row r="84" spans="1:4">
      <c r="A84" s="146" t="s">
        <v>216</v>
      </c>
      <c r="B84" s="146" t="s">
        <v>61</v>
      </c>
      <c r="C84" s="161">
        <v>190</v>
      </c>
      <c r="D84" s="161">
        <v>63</v>
      </c>
    </row>
    <row r="85" spans="1:4">
      <c r="A85" s="146" t="s">
        <v>223</v>
      </c>
      <c r="B85" s="146" t="s">
        <v>68</v>
      </c>
      <c r="C85" s="161">
        <v>37374</v>
      </c>
      <c r="D85" s="161">
        <v>27906</v>
      </c>
    </row>
    <row r="86" spans="1:4">
      <c r="A86" s="146" t="s">
        <v>538</v>
      </c>
      <c r="B86" s="146" t="s">
        <v>69</v>
      </c>
      <c r="C86" s="161">
        <v>3457</v>
      </c>
      <c r="D86" s="161">
        <v>3762</v>
      </c>
    </row>
    <row r="87" spans="1:4">
      <c r="A87" s="146" t="s">
        <v>225</v>
      </c>
      <c r="B87" s="146" t="s">
        <v>524</v>
      </c>
      <c r="C87" s="161">
        <v>6770</v>
      </c>
      <c r="D87" s="161">
        <v>9827</v>
      </c>
    </row>
    <row r="88" spans="1:4">
      <c r="A88" s="146" t="s">
        <v>219</v>
      </c>
      <c r="B88" s="146" t="s">
        <v>64</v>
      </c>
      <c r="C88" s="161">
        <v>3052</v>
      </c>
      <c r="D88" s="161">
        <v>2864</v>
      </c>
    </row>
    <row r="89" spans="1:4">
      <c r="A89" s="146" t="s">
        <v>220</v>
      </c>
      <c r="B89" s="146" t="s">
        <v>522</v>
      </c>
      <c r="C89" s="161">
        <v>1</v>
      </c>
      <c r="D89" s="161">
        <v>294</v>
      </c>
    </row>
    <row r="90" spans="1:4">
      <c r="A90" s="146" t="s">
        <v>539</v>
      </c>
      <c r="B90" s="146" t="s">
        <v>66</v>
      </c>
      <c r="C90" s="161">
        <v>43640</v>
      </c>
      <c r="D90" s="161">
        <v>45031</v>
      </c>
    </row>
    <row r="91" spans="1:4">
      <c r="A91" s="159" t="s">
        <v>540</v>
      </c>
      <c r="B91" s="159" t="s">
        <v>525</v>
      </c>
      <c r="C91" s="160">
        <v>981513</v>
      </c>
      <c r="D91" s="160">
        <v>874960</v>
      </c>
    </row>
    <row r="92" spans="1:4">
      <c r="A92" s="158" t="s">
        <v>541</v>
      </c>
    </row>
    <row r="94" spans="1:4" ht="24">
      <c r="A94" s="133" t="s">
        <v>435</v>
      </c>
      <c r="B94" s="133" t="s">
        <v>436</v>
      </c>
    </row>
    <row r="95" spans="1:4" ht="20.399999999999999">
      <c r="A95" s="140" t="s">
        <v>280</v>
      </c>
      <c r="B95" s="140" t="s">
        <v>119</v>
      </c>
      <c r="C95" s="95" t="s">
        <v>635</v>
      </c>
      <c r="D95" s="95" t="s">
        <v>636</v>
      </c>
    </row>
    <row r="96" spans="1:4">
      <c r="A96" s="135" t="s">
        <v>542</v>
      </c>
      <c r="B96" s="135" t="s">
        <v>74</v>
      </c>
      <c r="C96" s="5"/>
      <c r="D96" s="5"/>
    </row>
    <row r="97" spans="1:4">
      <c r="A97" s="136" t="s">
        <v>543</v>
      </c>
      <c r="B97" s="136" t="s">
        <v>500</v>
      </c>
      <c r="C97" s="5">
        <v>200270</v>
      </c>
      <c r="D97" s="5">
        <v>250514</v>
      </c>
    </row>
    <row r="98" spans="1:4">
      <c r="A98" s="136" t="s">
        <v>233</v>
      </c>
      <c r="B98" s="136" t="s">
        <v>75</v>
      </c>
      <c r="C98" s="5">
        <v>37016</v>
      </c>
      <c r="D98" s="5">
        <v>8809</v>
      </c>
    </row>
    <row r="99" spans="1:4">
      <c r="A99" s="169" t="s">
        <v>544</v>
      </c>
      <c r="B99" s="169" t="s">
        <v>563</v>
      </c>
      <c r="C99" s="168">
        <v>4906</v>
      </c>
      <c r="D99" s="168">
        <v>4963</v>
      </c>
    </row>
    <row r="100" spans="1:4">
      <c r="A100" s="169" t="s">
        <v>545</v>
      </c>
      <c r="B100" s="169" t="s">
        <v>424</v>
      </c>
      <c r="C100" s="168">
        <v>0</v>
      </c>
      <c r="D100" s="168">
        <v>31398</v>
      </c>
    </row>
    <row r="101" spans="1:4">
      <c r="A101" s="170" t="s">
        <v>235</v>
      </c>
      <c r="B101" s="170" t="s">
        <v>633</v>
      </c>
      <c r="C101" s="168">
        <v>-10425</v>
      </c>
      <c r="D101" s="168">
        <v>-6959</v>
      </c>
    </row>
    <row r="102" spans="1:4">
      <c r="A102" s="169" t="s">
        <v>547</v>
      </c>
      <c r="B102" s="169" t="s">
        <v>564</v>
      </c>
      <c r="C102" s="168">
        <v>906</v>
      </c>
      <c r="D102" s="168">
        <v>325</v>
      </c>
    </row>
    <row r="103" spans="1:4">
      <c r="A103" s="169" t="s">
        <v>237</v>
      </c>
      <c r="B103" s="169" t="s">
        <v>80</v>
      </c>
      <c r="C103" s="168">
        <v>-1660</v>
      </c>
      <c r="D103" s="168">
        <v>-11261</v>
      </c>
    </row>
    <row r="104" spans="1:4">
      <c r="A104" s="169" t="s">
        <v>238</v>
      </c>
      <c r="B104" s="169" t="s">
        <v>81</v>
      </c>
      <c r="C104" s="168">
        <v>78</v>
      </c>
      <c r="D104" s="168">
        <v>218</v>
      </c>
    </row>
    <row r="105" spans="1:4">
      <c r="A105" s="169" t="s">
        <v>239</v>
      </c>
      <c r="B105" s="169" t="s">
        <v>82</v>
      </c>
      <c r="C105" s="168">
        <v>27971</v>
      </c>
      <c r="D105" s="168">
        <v>22140</v>
      </c>
    </row>
    <row r="106" spans="1:4">
      <c r="A106" s="169" t="s">
        <v>240</v>
      </c>
      <c r="B106" s="169" t="s">
        <v>565</v>
      </c>
      <c r="C106" s="168">
        <v>6433</v>
      </c>
      <c r="D106" s="168">
        <v>-32944</v>
      </c>
    </row>
    <row r="107" spans="1:4">
      <c r="A107" s="169" t="s">
        <v>241</v>
      </c>
      <c r="B107" s="169" t="s">
        <v>566</v>
      </c>
      <c r="C107" s="168">
        <v>1695</v>
      </c>
      <c r="D107" s="168">
        <v>-6687</v>
      </c>
    </row>
    <row r="108" spans="1:4">
      <c r="A108" s="169" t="s">
        <v>242</v>
      </c>
      <c r="B108" s="169" t="s">
        <v>84</v>
      </c>
      <c r="C108" s="168">
        <v>7112</v>
      </c>
      <c r="D108" s="168">
        <v>7616</v>
      </c>
    </row>
    <row r="109" spans="1:4">
      <c r="A109" s="136" t="s">
        <v>548</v>
      </c>
      <c r="B109" s="136" t="s">
        <v>85</v>
      </c>
      <c r="C109" s="5">
        <v>237286</v>
      </c>
      <c r="D109" s="5">
        <v>259323</v>
      </c>
    </row>
    <row r="110" spans="1:4">
      <c r="A110" s="169" t="s">
        <v>244</v>
      </c>
      <c r="B110" s="169" t="s">
        <v>567</v>
      </c>
      <c r="C110" s="168">
        <v>47135</v>
      </c>
      <c r="D110" s="168">
        <v>61424</v>
      </c>
    </row>
    <row r="111" spans="1:4">
      <c r="A111" s="169" t="s">
        <v>246</v>
      </c>
      <c r="B111" s="169" t="s">
        <v>86</v>
      </c>
      <c r="C111" s="168">
        <v>-52733</v>
      </c>
      <c r="D111" s="168">
        <v>-61291</v>
      </c>
    </row>
    <row r="112" spans="1:4">
      <c r="A112" s="135" t="s">
        <v>549</v>
      </c>
      <c r="B112" s="135" t="s">
        <v>569</v>
      </c>
      <c r="C112" s="5">
        <v>231688</v>
      </c>
      <c r="D112" s="5">
        <v>259456</v>
      </c>
    </row>
    <row r="113" spans="1:4">
      <c r="A113" s="135" t="s">
        <v>248</v>
      </c>
      <c r="B113" s="135" t="s">
        <v>88</v>
      </c>
      <c r="C113" s="5"/>
      <c r="D113" s="5"/>
    </row>
    <row r="114" spans="1:4">
      <c r="A114" s="136" t="s">
        <v>249</v>
      </c>
      <c r="B114" s="136" t="s">
        <v>89</v>
      </c>
      <c r="C114" s="5">
        <v>1101872</v>
      </c>
      <c r="D114" s="5">
        <v>608633</v>
      </c>
    </row>
    <row r="115" spans="1:4">
      <c r="A115" s="169" t="s">
        <v>550</v>
      </c>
      <c r="B115" s="169" t="s">
        <v>487</v>
      </c>
      <c r="C115" s="168">
        <v>65</v>
      </c>
      <c r="D115" s="168">
        <v>181</v>
      </c>
    </row>
    <row r="116" spans="1:4">
      <c r="A116" s="169" t="s">
        <v>551</v>
      </c>
      <c r="B116" s="169" t="s">
        <v>92</v>
      </c>
      <c r="C116" s="168">
        <v>0</v>
      </c>
      <c r="D116" s="168">
        <v>85</v>
      </c>
    </row>
    <row r="117" spans="1:4">
      <c r="A117" s="170" t="s">
        <v>616</v>
      </c>
      <c r="B117" s="170" t="s">
        <v>615</v>
      </c>
      <c r="C117" s="168">
        <v>1091382</v>
      </c>
      <c r="D117" s="168">
        <v>601408</v>
      </c>
    </row>
    <row r="118" spans="1:4">
      <c r="A118" s="169" t="s">
        <v>552</v>
      </c>
      <c r="B118" s="169" t="s">
        <v>570</v>
      </c>
      <c r="C118" s="168">
        <v>10425</v>
      </c>
      <c r="D118" s="168">
        <v>6959</v>
      </c>
    </row>
    <row r="119" spans="1:4">
      <c r="A119" s="136" t="s">
        <v>255</v>
      </c>
      <c r="B119" s="136" t="s">
        <v>94</v>
      </c>
      <c r="C119" s="5">
        <v>1382137</v>
      </c>
      <c r="D119" s="5">
        <v>766881</v>
      </c>
    </row>
    <row r="120" spans="1:4">
      <c r="A120" s="169" t="s">
        <v>553</v>
      </c>
      <c r="B120" s="169" t="s">
        <v>571</v>
      </c>
      <c r="C120" s="168">
        <v>13436</v>
      </c>
      <c r="D120" s="168">
        <v>12041</v>
      </c>
    </row>
    <row r="121" spans="1:4">
      <c r="A121" s="169" t="s">
        <v>528</v>
      </c>
      <c r="B121" s="169" t="s">
        <v>416</v>
      </c>
      <c r="C121" s="168">
        <v>76625</v>
      </c>
      <c r="D121" s="168">
        <v>55605</v>
      </c>
    </row>
    <row r="122" spans="1:4">
      <c r="A122" s="169" t="s">
        <v>554</v>
      </c>
      <c r="B122" s="169" t="s">
        <v>572</v>
      </c>
      <c r="C122" s="168">
        <v>1292076</v>
      </c>
      <c r="D122" s="168">
        <v>699235</v>
      </c>
    </row>
    <row r="123" spans="1:4">
      <c r="A123" s="135" t="s">
        <v>555</v>
      </c>
      <c r="B123" s="135" t="s">
        <v>573</v>
      </c>
      <c r="C123" s="5">
        <v>-280265</v>
      </c>
      <c r="D123" s="5">
        <v>-158248</v>
      </c>
    </row>
    <row r="124" spans="1:4">
      <c r="A124" s="135" t="s">
        <v>261</v>
      </c>
      <c r="B124" s="135" t="s">
        <v>580</v>
      </c>
      <c r="C124" s="5"/>
      <c r="D124" s="5"/>
    </row>
    <row r="125" spans="1:4">
      <c r="A125" s="136" t="s">
        <v>249</v>
      </c>
      <c r="B125" s="136" t="s">
        <v>89</v>
      </c>
      <c r="C125" s="5">
        <v>0</v>
      </c>
      <c r="D125" s="5">
        <v>5031</v>
      </c>
    </row>
    <row r="126" spans="1:4">
      <c r="A126" s="170" t="s">
        <v>556</v>
      </c>
      <c r="B126" s="170" t="s">
        <v>574</v>
      </c>
      <c r="C126" s="168">
        <v>0</v>
      </c>
      <c r="D126" s="168">
        <v>5031</v>
      </c>
    </row>
    <row r="127" spans="1:4">
      <c r="A127" s="169" t="s">
        <v>215</v>
      </c>
      <c r="B127" s="169" t="s">
        <v>60</v>
      </c>
      <c r="C127" s="168">
        <v>0</v>
      </c>
      <c r="D127" s="168">
        <v>0</v>
      </c>
    </row>
    <row r="128" spans="1:4">
      <c r="A128" s="136" t="s">
        <v>255</v>
      </c>
      <c r="B128" s="136" t="s">
        <v>94</v>
      </c>
      <c r="C128" s="5">
        <v>101805</v>
      </c>
      <c r="D128" s="5">
        <v>499</v>
      </c>
    </row>
    <row r="129" spans="1:32">
      <c r="A129" s="169" t="s">
        <v>629</v>
      </c>
      <c r="B129" s="169" t="s">
        <v>628</v>
      </c>
      <c r="C129" s="168">
        <v>452</v>
      </c>
      <c r="D129" s="168">
        <v>0</v>
      </c>
    </row>
    <row r="130" spans="1:32">
      <c r="A130" s="169" t="s">
        <v>266</v>
      </c>
      <c r="B130" s="169" t="s">
        <v>105</v>
      </c>
      <c r="C130" s="168">
        <v>100926</v>
      </c>
      <c r="D130" s="168">
        <v>0</v>
      </c>
    </row>
    <row r="131" spans="1:32">
      <c r="A131" s="169" t="s">
        <v>557</v>
      </c>
      <c r="B131" s="169" t="s">
        <v>110</v>
      </c>
      <c r="C131" s="168">
        <v>427</v>
      </c>
      <c r="D131" s="168">
        <v>499</v>
      </c>
    </row>
    <row r="132" spans="1:32">
      <c r="A132" s="135" t="s">
        <v>558</v>
      </c>
      <c r="B132" s="135" t="s">
        <v>575</v>
      </c>
      <c r="C132" s="5">
        <v>-101805</v>
      </c>
      <c r="D132" s="5">
        <v>4532</v>
      </c>
    </row>
    <row r="133" spans="1:32">
      <c r="A133" s="135" t="s">
        <v>559</v>
      </c>
      <c r="B133" s="135" t="s">
        <v>576</v>
      </c>
      <c r="C133" s="5">
        <v>-150382</v>
      </c>
      <c r="D133" s="5">
        <v>105740</v>
      </c>
    </row>
    <row r="134" spans="1:32">
      <c r="A134" s="135" t="s">
        <v>560</v>
      </c>
      <c r="B134" s="135" t="s">
        <v>577</v>
      </c>
      <c r="C134" s="5">
        <v>-150382</v>
      </c>
      <c r="D134" s="5">
        <v>105740</v>
      </c>
    </row>
    <row r="135" spans="1:32">
      <c r="A135" s="135" t="s">
        <v>561</v>
      </c>
      <c r="B135" s="135" t="s">
        <v>578</v>
      </c>
      <c r="C135" s="5">
        <v>217369</v>
      </c>
      <c r="D135" s="5">
        <v>111629</v>
      </c>
    </row>
    <row r="136" spans="1:32">
      <c r="A136" s="135" t="s">
        <v>562</v>
      </c>
      <c r="B136" s="135" t="s">
        <v>579</v>
      </c>
      <c r="C136" s="5">
        <v>66987</v>
      </c>
      <c r="D136" s="5">
        <v>217369</v>
      </c>
    </row>
    <row r="137" spans="1:32">
      <c r="A137" s="158" t="s">
        <v>541</v>
      </c>
      <c r="B137" s="149"/>
      <c r="C137" s="150"/>
      <c r="D137" s="150"/>
    </row>
    <row r="138" spans="1:32">
      <c r="A138" s="158"/>
      <c r="B138" s="149"/>
      <c r="C138" s="150"/>
      <c r="D138" s="150"/>
    </row>
    <row r="139" spans="1:32" ht="24">
      <c r="A139" s="133" t="s">
        <v>605</v>
      </c>
      <c r="B139" s="134" t="s">
        <v>604</v>
      </c>
      <c r="C139" s="312" t="s">
        <v>635</v>
      </c>
      <c r="D139" s="313"/>
      <c r="E139" s="313"/>
      <c r="F139" s="314"/>
      <c r="H139" s="312" t="s">
        <v>636</v>
      </c>
      <c r="I139" s="313"/>
      <c r="J139" s="313"/>
      <c r="K139" s="314"/>
    </row>
    <row r="140" spans="1:32" ht="48">
      <c r="A140" s="315" t="s">
        <v>403</v>
      </c>
      <c r="B140" s="329" t="s">
        <v>118</v>
      </c>
      <c r="C140" s="321" t="s">
        <v>413</v>
      </c>
      <c r="D140" s="321" t="s">
        <v>414</v>
      </c>
      <c r="E140" s="137" t="s">
        <v>120</v>
      </c>
      <c r="F140" s="137" t="s">
        <v>121</v>
      </c>
      <c r="H140" s="321" t="s">
        <v>413</v>
      </c>
      <c r="I140" s="321" t="s">
        <v>414</v>
      </c>
      <c r="J140" s="137" t="s">
        <v>120</v>
      </c>
      <c r="K140" s="137" t="s">
        <v>121</v>
      </c>
      <c r="Q140" s="139"/>
      <c r="R140" s="139"/>
      <c r="X140" s="139"/>
      <c r="Y140" s="139"/>
      <c r="AE140" s="139"/>
      <c r="AF140" s="139"/>
    </row>
    <row r="141" spans="1:32" ht="60">
      <c r="A141" s="315"/>
      <c r="B141" s="329"/>
      <c r="C141" s="322"/>
      <c r="D141" s="322"/>
      <c r="E141" s="137" t="s">
        <v>586</v>
      </c>
      <c r="F141" s="137" t="s">
        <v>285</v>
      </c>
      <c r="H141" s="322"/>
      <c r="I141" s="322"/>
      <c r="J141" s="137" t="s">
        <v>586</v>
      </c>
      <c r="K141" s="137" t="s">
        <v>285</v>
      </c>
      <c r="Q141" s="139"/>
      <c r="R141" s="139"/>
      <c r="X141" s="139"/>
      <c r="Y141" s="139"/>
      <c r="AE141" s="139"/>
      <c r="AF141" s="139"/>
    </row>
    <row r="142" spans="1:32">
      <c r="A142" s="172" t="s">
        <v>151</v>
      </c>
      <c r="B142" s="135" t="s">
        <v>0</v>
      </c>
      <c r="C142" s="174">
        <v>330304</v>
      </c>
      <c r="D142" s="174">
        <v>169550</v>
      </c>
      <c r="E142" s="174">
        <v>-36670</v>
      </c>
      <c r="F142" s="174">
        <v>463184</v>
      </c>
      <c r="H142" s="174">
        <v>478058</v>
      </c>
      <c r="I142" s="174">
        <v>133518</v>
      </c>
      <c r="J142" s="174">
        <v>-27673</v>
      </c>
      <c r="K142" s="174">
        <v>583903</v>
      </c>
      <c r="Q142" s="139"/>
      <c r="R142" s="139"/>
      <c r="X142" s="139"/>
      <c r="Y142" s="139"/>
      <c r="AE142" s="139"/>
      <c r="AF142" s="139"/>
    </row>
    <row r="143" spans="1:32">
      <c r="A143" s="175" t="s">
        <v>152</v>
      </c>
      <c r="B143" s="143" t="s">
        <v>1</v>
      </c>
      <c r="C143" s="161">
        <v>319481</v>
      </c>
      <c r="D143" s="161">
        <v>13469</v>
      </c>
      <c r="E143" s="161">
        <v>13891</v>
      </c>
      <c r="F143" s="161">
        <v>346841</v>
      </c>
      <c r="H143" s="144">
        <v>457700</v>
      </c>
      <c r="I143" s="144">
        <v>4704</v>
      </c>
      <c r="J143" s="144">
        <v>8060</v>
      </c>
      <c r="K143" s="161">
        <v>470464</v>
      </c>
      <c r="Q143" s="139"/>
      <c r="R143" s="139"/>
      <c r="X143" s="139"/>
      <c r="Y143" s="139"/>
      <c r="AE143" s="139"/>
      <c r="AF143" s="139"/>
    </row>
    <row r="144" spans="1:32">
      <c r="A144" s="175" t="s">
        <v>153</v>
      </c>
      <c r="B144" s="143" t="s">
        <v>593</v>
      </c>
      <c r="C144" s="161">
        <v>4237</v>
      </c>
      <c r="D144" s="161">
        <v>0</v>
      </c>
      <c r="E144" s="161">
        <v>-4139</v>
      </c>
      <c r="F144" s="161">
        <v>98</v>
      </c>
      <c r="H144" s="144">
        <v>4122</v>
      </c>
      <c r="I144" s="144">
        <v>0</v>
      </c>
      <c r="J144" s="144">
        <v>-4030</v>
      </c>
      <c r="K144" s="161">
        <v>92</v>
      </c>
      <c r="Q144" s="139"/>
      <c r="R144" s="139"/>
      <c r="X144" s="139"/>
      <c r="Y144" s="139"/>
      <c r="AE144" s="139"/>
      <c r="AF144" s="139"/>
    </row>
    <row r="145" spans="1:32">
      <c r="A145" s="175" t="s">
        <v>154</v>
      </c>
      <c r="B145" s="143" t="s">
        <v>594</v>
      </c>
      <c r="C145" s="161">
        <v>6586</v>
      </c>
      <c r="D145" s="161">
        <v>156081</v>
      </c>
      <c r="E145" s="161">
        <v>-46422</v>
      </c>
      <c r="F145" s="161">
        <v>116245</v>
      </c>
      <c r="H145" s="144">
        <v>16236</v>
      </c>
      <c r="I145" s="144">
        <v>128814</v>
      </c>
      <c r="J145" s="144">
        <v>-31703</v>
      </c>
      <c r="K145" s="161">
        <v>113347</v>
      </c>
      <c r="Q145" s="139"/>
      <c r="R145" s="139"/>
      <c r="X145" s="139"/>
      <c r="Y145" s="139"/>
      <c r="AE145" s="139"/>
      <c r="AF145" s="139"/>
    </row>
    <row r="146" spans="1:32">
      <c r="A146" s="172" t="s">
        <v>631</v>
      </c>
      <c r="B146" s="135" t="s">
        <v>630</v>
      </c>
      <c r="C146" s="174">
        <v>13715</v>
      </c>
      <c r="D146" s="174">
        <v>107297</v>
      </c>
      <c r="E146" s="174">
        <v>-38838</v>
      </c>
      <c r="F146" s="174">
        <v>82174</v>
      </c>
      <c r="H146" s="174">
        <v>50566</v>
      </c>
      <c r="I146" s="174">
        <v>88227</v>
      </c>
      <c r="J146" s="174">
        <v>-25555</v>
      </c>
      <c r="K146" s="174">
        <v>113238</v>
      </c>
      <c r="Q146" s="139"/>
      <c r="R146" s="139"/>
      <c r="X146" s="139"/>
      <c r="Y146" s="139"/>
      <c r="AE146" s="139"/>
      <c r="AF146" s="139"/>
    </row>
    <row r="147" spans="1:32">
      <c r="A147" s="175" t="s">
        <v>156</v>
      </c>
      <c r="B147" s="143" t="s">
        <v>595</v>
      </c>
      <c r="C147" s="161">
        <v>7312</v>
      </c>
      <c r="D147" s="161">
        <v>268</v>
      </c>
      <c r="E147" s="161">
        <v>-6307</v>
      </c>
      <c r="F147" s="161">
        <v>1273</v>
      </c>
      <c r="H147" s="144">
        <v>35074</v>
      </c>
      <c r="I147" s="144">
        <v>0</v>
      </c>
      <c r="J147" s="144">
        <v>-1914</v>
      </c>
      <c r="K147" s="161">
        <v>33160</v>
      </c>
      <c r="Q147" s="139"/>
      <c r="R147" s="139"/>
      <c r="X147" s="139"/>
      <c r="Y147" s="139"/>
      <c r="AE147" s="139"/>
      <c r="AF147" s="139"/>
    </row>
    <row r="148" spans="1:32">
      <c r="A148" s="175" t="s">
        <v>157</v>
      </c>
      <c r="B148" s="143" t="s">
        <v>6</v>
      </c>
      <c r="C148" s="161">
        <v>6403</v>
      </c>
      <c r="D148" s="161">
        <v>107029</v>
      </c>
      <c r="E148" s="161">
        <v>-32531</v>
      </c>
      <c r="F148" s="161">
        <v>80901</v>
      </c>
      <c r="H148" s="144">
        <v>15492</v>
      </c>
      <c r="I148" s="144">
        <v>88227</v>
      </c>
      <c r="J148" s="144">
        <v>-23641</v>
      </c>
      <c r="K148" s="161">
        <v>80078</v>
      </c>
      <c r="Q148" s="139"/>
      <c r="R148" s="139"/>
      <c r="X148" s="139"/>
      <c r="Y148" s="139"/>
      <c r="AE148" s="139"/>
      <c r="AF148" s="139"/>
    </row>
    <row r="149" spans="1:32">
      <c r="A149" s="176" t="s">
        <v>158</v>
      </c>
      <c r="B149" s="177" t="s">
        <v>596</v>
      </c>
      <c r="C149" s="174">
        <v>316589</v>
      </c>
      <c r="D149" s="174">
        <v>62253</v>
      </c>
      <c r="E149" s="174">
        <v>2168</v>
      </c>
      <c r="F149" s="174">
        <v>381010</v>
      </c>
      <c r="H149" s="174">
        <v>427492</v>
      </c>
      <c r="I149" s="174">
        <v>45291</v>
      </c>
      <c r="J149" s="174">
        <v>-2118</v>
      </c>
      <c r="K149" s="174">
        <v>470665</v>
      </c>
      <c r="Q149" s="139"/>
      <c r="R149" s="139"/>
      <c r="X149" s="139"/>
      <c r="Y149" s="139"/>
      <c r="AE149" s="139"/>
      <c r="AF149" s="139"/>
    </row>
    <row r="150" spans="1:32">
      <c r="A150" s="173" t="s">
        <v>159</v>
      </c>
      <c r="B150" s="146" t="s">
        <v>8</v>
      </c>
      <c r="C150" s="161">
        <v>6064</v>
      </c>
      <c r="D150" s="161">
        <v>759</v>
      </c>
      <c r="E150" s="161">
        <v>-1178</v>
      </c>
      <c r="F150" s="161">
        <v>5645</v>
      </c>
      <c r="H150" s="144">
        <v>2713</v>
      </c>
      <c r="I150" s="144">
        <v>508</v>
      </c>
      <c r="J150" s="144">
        <v>-762</v>
      </c>
      <c r="K150" s="161">
        <v>2459</v>
      </c>
      <c r="Q150" s="139"/>
      <c r="R150" s="139"/>
      <c r="X150" s="139"/>
      <c r="Y150" s="139"/>
      <c r="AE150" s="139"/>
      <c r="AF150" s="139"/>
    </row>
    <row r="151" spans="1:32">
      <c r="A151" s="173" t="s">
        <v>160</v>
      </c>
      <c r="B151" s="146" t="s">
        <v>9</v>
      </c>
      <c r="C151" s="161">
        <v>70032</v>
      </c>
      <c r="D151" s="161">
        <v>38310</v>
      </c>
      <c r="E151" s="161">
        <v>2331</v>
      </c>
      <c r="F151" s="161">
        <v>110673</v>
      </c>
      <c r="H151" s="144">
        <v>104667</v>
      </c>
      <c r="I151" s="144">
        <v>34783</v>
      </c>
      <c r="J151" s="144">
        <v>-942</v>
      </c>
      <c r="K151" s="161">
        <v>138508</v>
      </c>
      <c r="Q151" s="139"/>
      <c r="R151" s="139"/>
      <c r="X151" s="139"/>
      <c r="Y151" s="139"/>
      <c r="AE151" s="139"/>
      <c r="AF151" s="139"/>
    </row>
    <row r="152" spans="1:32">
      <c r="A152" s="173" t="s">
        <v>601</v>
      </c>
      <c r="B152" s="146" t="s">
        <v>10</v>
      </c>
      <c r="C152" s="161">
        <v>26483</v>
      </c>
      <c r="D152" s="161">
        <v>5908</v>
      </c>
      <c r="E152" s="161">
        <v>-163</v>
      </c>
      <c r="F152" s="161">
        <v>32228</v>
      </c>
      <c r="H152" s="144">
        <v>22902</v>
      </c>
      <c r="I152" s="144">
        <v>3799</v>
      </c>
      <c r="J152" s="144">
        <v>-1362</v>
      </c>
      <c r="K152" s="161">
        <v>25339</v>
      </c>
      <c r="Q152" s="139"/>
      <c r="R152" s="139"/>
      <c r="X152" s="139"/>
      <c r="Y152" s="139"/>
      <c r="AE152" s="139"/>
      <c r="AF152" s="139"/>
    </row>
    <row r="153" spans="1:32">
      <c r="A153" s="173" t="s">
        <v>162</v>
      </c>
      <c r="B153" s="146" t="s">
        <v>11</v>
      </c>
      <c r="C153" s="161">
        <v>3590</v>
      </c>
      <c r="D153" s="161">
        <v>402</v>
      </c>
      <c r="E153" s="161">
        <v>-1178</v>
      </c>
      <c r="F153" s="161">
        <v>2814</v>
      </c>
      <c r="H153" s="144">
        <v>5408</v>
      </c>
      <c r="I153" s="144">
        <v>818</v>
      </c>
      <c r="J153" s="144">
        <v>-576</v>
      </c>
      <c r="K153" s="161">
        <v>5650</v>
      </c>
      <c r="Q153" s="139"/>
      <c r="R153" s="139"/>
      <c r="X153" s="139"/>
      <c r="Y153" s="139"/>
      <c r="AE153" s="139"/>
      <c r="AF153" s="139"/>
    </row>
    <row r="154" spans="1:32">
      <c r="A154" s="176" t="s">
        <v>163</v>
      </c>
      <c r="B154" s="177" t="s">
        <v>497</v>
      </c>
      <c r="C154" s="174">
        <v>222548</v>
      </c>
      <c r="D154" s="174">
        <v>18392</v>
      </c>
      <c r="E154" s="174">
        <v>0</v>
      </c>
      <c r="F154" s="174">
        <v>240940</v>
      </c>
      <c r="H154" s="174">
        <v>297228</v>
      </c>
      <c r="I154" s="174">
        <v>6399</v>
      </c>
      <c r="J154" s="174">
        <v>0</v>
      </c>
      <c r="K154" s="174">
        <v>303627</v>
      </c>
      <c r="Q154" s="139"/>
      <c r="R154" s="139"/>
      <c r="X154" s="139"/>
      <c r="Y154" s="139"/>
      <c r="AE154" s="139"/>
      <c r="AF154" s="139"/>
    </row>
    <row r="155" spans="1:32">
      <c r="A155" s="173" t="s">
        <v>164</v>
      </c>
      <c r="B155" s="146" t="s">
        <v>13</v>
      </c>
      <c r="C155" s="161">
        <v>10762</v>
      </c>
      <c r="D155" s="161">
        <v>136</v>
      </c>
      <c r="E155" s="161">
        <v>-42</v>
      </c>
      <c r="F155" s="161">
        <v>10856</v>
      </c>
      <c r="H155" s="144">
        <v>12900</v>
      </c>
      <c r="I155" s="144">
        <v>41</v>
      </c>
      <c r="J155" s="144">
        <v>-4354</v>
      </c>
      <c r="K155" s="161">
        <v>8587</v>
      </c>
      <c r="Q155" s="139"/>
      <c r="R155" s="139"/>
      <c r="X155" s="139"/>
      <c r="Y155" s="139"/>
      <c r="AE155" s="139"/>
      <c r="AF155" s="139"/>
    </row>
    <row r="156" spans="1:32">
      <c r="A156" s="173" t="s">
        <v>165</v>
      </c>
      <c r="B156" s="146" t="s">
        <v>14</v>
      </c>
      <c r="C156" s="161">
        <v>4069</v>
      </c>
      <c r="D156" s="161">
        <v>364</v>
      </c>
      <c r="E156" s="161">
        <v>-42</v>
      </c>
      <c r="F156" s="161">
        <v>4391</v>
      </c>
      <c r="H156" s="144">
        <v>192</v>
      </c>
      <c r="I156" s="144">
        <v>565</v>
      </c>
      <c r="J156" s="144">
        <v>-481</v>
      </c>
      <c r="K156" s="161">
        <v>276</v>
      </c>
      <c r="Q156" s="139"/>
      <c r="R156" s="139"/>
      <c r="X156" s="139"/>
      <c r="Y156" s="139"/>
      <c r="AE156" s="139"/>
      <c r="AF156" s="139"/>
    </row>
    <row r="157" spans="1:32">
      <c r="A157" s="176" t="s">
        <v>167</v>
      </c>
      <c r="B157" s="177" t="s">
        <v>597</v>
      </c>
      <c r="C157" s="174">
        <v>229241</v>
      </c>
      <c r="D157" s="174">
        <v>18164</v>
      </c>
      <c r="E157" s="174">
        <v>0</v>
      </c>
      <c r="F157" s="174">
        <v>247405</v>
      </c>
      <c r="H157" s="174">
        <v>309936</v>
      </c>
      <c r="I157" s="174">
        <v>5875</v>
      </c>
      <c r="J157" s="174">
        <v>-3873</v>
      </c>
      <c r="K157" s="174">
        <v>311938</v>
      </c>
      <c r="Q157" s="139"/>
      <c r="R157" s="139"/>
      <c r="X157" s="139"/>
      <c r="Y157" s="139"/>
      <c r="AE157" s="139"/>
      <c r="AF157" s="139"/>
    </row>
    <row r="158" spans="1:32">
      <c r="A158" s="173" t="s">
        <v>168</v>
      </c>
      <c r="B158" s="146" t="s">
        <v>598</v>
      </c>
      <c r="C158" s="161">
        <v>44969</v>
      </c>
      <c r="D158" s="161">
        <v>2166</v>
      </c>
      <c r="E158" s="161">
        <v>0</v>
      </c>
      <c r="F158" s="161">
        <v>47135</v>
      </c>
      <c r="H158" s="144">
        <v>60360</v>
      </c>
      <c r="I158" s="144">
        <v>1064</v>
      </c>
      <c r="J158" s="144">
        <v>0</v>
      </c>
      <c r="K158" s="161">
        <v>61424</v>
      </c>
      <c r="Q158" s="139"/>
      <c r="R158" s="139"/>
      <c r="X158" s="139"/>
      <c r="Y158" s="139"/>
      <c r="AE158" s="139"/>
      <c r="AF158" s="139"/>
    </row>
    <row r="159" spans="1:32">
      <c r="A159" s="176" t="s">
        <v>170</v>
      </c>
      <c r="B159" s="177" t="s">
        <v>599</v>
      </c>
      <c r="C159" s="174">
        <v>184272</v>
      </c>
      <c r="D159" s="174">
        <v>15998</v>
      </c>
      <c r="E159" s="174">
        <v>0</v>
      </c>
      <c r="F159" s="174">
        <v>200270</v>
      </c>
      <c r="H159" s="174">
        <v>249576</v>
      </c>
      <c r="I159" s="174">
        <v>4811</v>
      </c>
      <c r="J159" s="174">
        <v>-3873</v>
      </c>
      <c r="K159" s="174">
        <v>250514</v>
      </c>
      <c r="Q159" s="139"/>
      <c r="X159" s="139"/>
      <c r="Y159" s="139"/>
      <c r="AE159" s="139"/>
      <c r="AF159" s="139"/>
    </row>
    <row r="160" spans="1:32">
      <c r="A160" s="173" t="s">
        <v>171</v>
      </c>
      <c r="B160" s="146" t="s">
        <v>600</v>
      </c>
      <c r="C160" s="161">
        <v>0</v>
      </c>
      <c r="D160" s="161">
        <v>0</v>
      </c>
      <c r="E160" s="161">
        <v>0</v>
      </c>
      <c r="F160" s="161">
        <v>0</v>
      </c>
      <c r="H160" s="144">
        <v>0</v>
      </c>
      <c r="I160" s="144">
        <v>0</v>
      </c>
      <c r="J160" s="144">
        <v>0</v>
      </c>
      <c r="K160" s="161">
        <v>0</v>
      </c>
      <c r="X160" s="139"/>
      <c r="Y160" s="139"/>
      <c r="AE160" s="139"/>
      <c r="AF160" s="139"/>
    </row>
    <row r="161" spans="1:32">
      <c r="A161" s="176" t="s">
        <v>232</v>
      </c>
      <c r="B161" s="177" t="s">
        <v>500</v>
      </c>
      <c r="C161" s="174">
        <v>184272</v>
      </c>
      <c r="D161" s="174">
        <v>15998</v>
      </c>
      <c r="E161" s="174">
        <v>0</v>
      </c>
      <c r="F161" s="174">
        <v>200270</v>
      </c>
      <c r="H161" s="174">
        <v>249576</v>
      </c>
      <c r="I161" s="174">
        <v>4811</v>
      </c>
      <c r="J161" s="174">
        <v>-3873</v>
      </c>
      <c r="K161" s="174">
        <v>250514</v>
      </c>
      <c r="Q161" s="139"/>
      <c r="R161" s="139"/>
      <c r="X161" s="139"/>
      <c r="Y161" s="139"/>
      <c r="AE161" s="139"/>
      <c r="AF161" s="139"/>
    </row>
    <row r="162" spans="1:32">
      <c r="A162" s="173" t="s">
        <v>602</v>
      </c>
      <c r="B162" s="146" t="s">
        <v>501</v>
      </c>
      <c r="C162" s="161">
        <v>0</v>
      </c>
      <c r="D162" s="161">
        <v>0</v>
      </c>
      <c r="E162" s="161">
        <v>0</v>
      </c>
      <c r="F162" s="161">
        <v>0</v>
      </c>
      <c r="H162" s="144">
        <v>0</v>
      </c>
      <c r="I162" s="144">
        <v>0</v>
      </c>
      <c r="J162" s="144">
        <v>0</v>
      </c>
      <c r="K162" s="161">
        <v>0</v>
      </c>
      <c r="Q162" s="139"/>
      <c r="R162" s="139"/>
      <c r="X162" s="139"/>
      <c r="Y162" s="139"/>
      <c r="AE162" s="139"/>
      <c r="AF162" s="139"/>
    </row>
    <row r="163" spans="1:32">
      <c r="A163" s="176" t="s">
        <v>603</v>
      </c>
      <c r="B163" s="177" t="s">
        <v>502</v>
      </c>
      <c r="C163" s="174">
        <v>184272</v>
      </c>
      <c r="D163" s="174">
        <v>15998</v>
      </c>
      <c r="E163" s="174">
        <v>0</v>
      </c>
      <c r="F163" s="174">
        <v>200270</v>
      </c>
      <c r="H163" s="174">
        <v>249576</v>
      </c>
      <c r="I163" s="174">
        <v>4811</v>
      </c>
      <c r="J163" s="174">
        <v>-3873</v>
      </c>
      <c r="K163" s="174">
        <v>250514</v>
      </c>
      <c r="Q163" s="139"/>
      <c r="R163" s="139"/>
      <c r="X163" s="139"/>
      <c r="Y163" s="139"/>
      <c r="AE163" s="139"/>
      <c r="AF163" s="139"/>
    </row>
    <row r="165" spans="1:32" ht="24">
      <c r="A165" s="133" t="s">
        <v>437</v>
      </c>
      <c r="B165" s="133" t="s">
        <v>438</v>
      </c>
      <c r="C165" s="312">
        <v>43100</v>
      </c>
      <c r="D165" s="313"/>
      <c r="E165" s="313"/>
      <c r="F165" s="314"/>
      <c r="H165" s="312" t="s">
        <v>484</v>
      </c>
      <c r="I165" s="313"/>
      <c r="J165" s="313"/>
      <c r="K165" s="314"/>
    </row>
    <row r="166" spans="1:32" ht="48">
      <c r="A166" s="319" t="s">
        <v>203</v>
      </c>
      <c r="B166" s="319" t="s">
        <v>73</v>
      </c>
      <c r="C166" s="321" t="s">
        <v>413</v>
      </c>
      <c r="D166" s="321" t="s">
        <v>414</v>
      </c>
      <c r="E166" s="137" t="s">
        <v>120</v>
      </c>
      <c r="F166" s="137" t="s">
        <v>121</v>
      </c>
      <c r="H166" s="321" t="s">
        <v>413</v>
      </c>
      <c r="I166" s="321" t="s">
        <v>414</v>
      </c>
      <c r="J166" s="137" t="s">
        <v>120</v>
      </c>
      <c r="K166" s="137" t="s">
        <v>121</v>
      </c>
      <c r="Q166" s="139"/>
      <c r="R166" s="139"/>
      <c r="X166" s="139"/>
      <c r="Y166" s="139"/>
    </row>
    <row r="167" spans="1:32" ht="60">
      <c r="A167" s="320"/>
      <c r="B167" s="320"/>
      <c r="C167" s="322"/>
      <c r="D167" s="322"/>
      <c r="E167" s="137" t="s">
        <v>586</v>
      </c>
      <c r="F167" s="137" t="s">
        <v>285</v>
      </c>
      <c r="H167" s="322"/>
      <c r="I167" s="322"/>
      <c r="J167" s="137" t="s">
        <v>586</v>
      </c>
      <c r="K167" s="137" t="s">
        <v>285</v>
      </c>
      <c r="V167" s="139"/>
      <c r="W167" s="139"/>
      <c r="AB167" s="139"/>
      <c r="AC167" s="139"/>
    </row>
    <row r="168" spans="1:32">
      <c r="A168" s="135" t="s">
        <v>181</v>
      </c>
      <c r="B168" s="135" t="s">
        <v>488</v>
      </c>
      <c r="C168" s="171">
        <v>258617</v>
      </c>
      <c r="D168" s="171">
        <v>13150</v>
      </c>
      <c r="E168" s="171">
        <v>-16232</v>
      </c>
      <c r="F168" s="171">
        <v>255535</v>
      </c>
      <c r="H168" s="171">
        <v>176047</v>
      </c>
      <c r="I168" s="171">
        <v>8483</v>
      </c>
      <c r="J168" s="171">
        <v>-13886</v>
      </c>
      <c r="K168" s="171">
        <v>170644</v>
      </c>
      <c r="V168" s="139"/>
      <c r="W168" s="139"/>
    </row>
    <row r="169" spans="1:32">
      <c r="A169" s="146" t="s">
        <v>182</v>
      </c>
      <c r="B169" s="146" t="s">
        <v>27</v>
      </c>
      <c r="C169" s="161">
        <v>16022</v>
      </c>
      <c r="D169" s="161">
        <v>2810</v>
      </c>
      <c r="E169" s="161">
        <v>0</v>
      </c>
      <c r="F169" s="161">
        <v>18832</v>
      </c>
      <c r="H169" s="161">
        <v>11551</v>
      </c>
      <c r="I169" s="161">
        <v>2872</v>
      </c>
      <c r="J169" s="161">
        <v>0</v>
      </c>
      <c r="K169" s="161">
        <v>14423</v>
      </c>
      <c r="V169" s="139"/>
      <c r="W169" s="139"/>
    </row>
    <row r="170" spans="1:32">
      <c r="A170" s="146" t="s">
        <v>183</v>
      </c>
      <c r="B170" s="146" t="s">
        <v>475</v>
      </c>
      <c r="C170" s="161">
        <v>44741</v>
      </c>
      <c r="D170" s="161">
        <v>2112</v>
      </c>
      <c r="E170" s="161">
        <v>0</v>
      </c>
      <c r="F170" s="161">
        <v>46853</v>
      </c>
      <c r="H170" s="161">
        <v>43660</v>
      </c>
      <c r="I170" s="161">
        <v>3452</v>
      </c>
      <c r="J170" s="161">
        <v>0</v>
      </c>
      <c r="K170" s="161">
        <v>47112</v>
      </c>
      <c r="V170" s="139"/>
      <c r="W170" s="139"/>
    </row>
    <row r="171" spans="1:32">
      <c r="A171" s="146" t="s">
        <v>528</v>
      </c>
      <c r="B171" s="146" t="s">
        <v>416</v>
      </c>
      <c r="C171" s="161">
        <v>135210</v>
      </c>
      <c r="D171" s="161">
        <v>7276</v>
      </c>
      <c r="E171" s="161">
        <v>0</v>
      </c>
      <c r="F171" s="161">
        <v>142486</v>
      </c>
      <c r="H171" s="161">
        <v>60050</v>
      </c>
      <c r="I171" s="161">
        <v>1961</v>
      </c>
      <c r="J171" s="161">
        <v>0</v>
      </c>
      <c r="K171" s="161">
        <v>62011</v>
      </c>
      <c r="V171" s="139"/>
      <c r="W171" s="139"/>
    </row>
    <row r="172" spans="1:32">
      <c r="A172" s="146" t="s">
        <v>184</v>
      </c>
      <c r="B172" s="146" t="s">
        <v>29</v>
      </c>
      <c r="C172" s="161">
        <v>46417</v>
      </c>
      <c r="D172" s="161">
        <v>0</v>
      </c>
      <c r="E172" s="161">
        <v>0</v>
      </c>
      <c r="F172" s="161">
        <v>46417</v>
      </c>
      <c r="H172" s="161">
        <v>46417</v>
      </c>
      <c r="I172" s="161">
        <v>0</v>
      </c>
      <c r="J172" s="161">
        <v>0</v>
      </c>
      <c r="K172" s="161">
        <v>46417</v>
      </c>
      <c r="V172" s="139"/>
      <c r="W172" s="139"/>
    </row>
    <row r="173" spans="1:32">
      <c r="A173" s="146" t="s">
        <v>186</v>
      </c>
      <c r="B173" s="146" t="s">
        <v>31</v>
      </c>
      <c r="C173" s="161">
        <v>15280</v>
      </c>
      <c r="D173" s="161">
        <v>0</v>
      </c>
      <c r="E173" s="161">
        <v>-15280</v>
      </c>
      <c r="F173" s="161">
        <v>0</v>
      </c>
      <c r="H173" s="161">
        <v>13688</v>
      </c>
      <c r="I173" s="161">
        <v>0</v>
      </c>
      <c r="J173" s="161">
        <v>-13688</v>
      </c>
      <c r="K173" s="161">
        <v>0</v>
      </c>
      <c r="V173" s="139"/>
      <c r="W173" s="139"/>
    </row>
    <row r="174" spans="1:32">
      <c r="A174" s="162" t="s">
        <v>626</v>
      </c>
      <c r="B174" s="162" t="s">
        <v>632</v>
      </c>
      <c r="C174" s="161">
        <v>452</v>
      </c>
      <c r="D174" s="161">
        <v>0</v>
      </c>
      <c r="E174" s="161">
        <v>0</v>
      </c>
      <c r="F174" s="161">
        <v>452</v>
      </c>
      <c r="H174" s="161">
        <v>194</v>
      </c>
      <c r="I174" s="161">
        <v>0</v>
      </c>
      <c r="J174" s="161">
        <v>0</v>
      </c>
      <c r="K174" s="161">
        <v>194</v>
      </c>
      <c r="V174" s="139"/>
      <c r="W174" s="139"/>
    </row>
    <row r="175" spans="1:32">
      <c r="A175" s="146" t="s">
        <v>529</v>
      </c>
      <c r="B175" s="146" t="s">
        <v>583</v>
      </c>
      <c r="C175" s="161">
        <v>0</v>
      </c>
      <c r="D175" s="161">
        <v>952</v>
      </c>
      <c r="E175" s="161">
        <v>-952</v>
      </c>
      <c r="F175" s="161">
        <v>0</v>
      </c>
      <c r="H175" s="161">
        <v>0</v>
      </c>
      <c r="I175" s="161">
        <v>198</v>
      </c>
      <c r="J175" s="161">
        <v>-198</v>
      </c>
      <c r="K175" s="161">
        <v>0</v>
      </c>
      <c r="V175" s="139"/>
      <c r="W175" s="139"/>
    </row>
    <row r="176" spans="1:32">
      <c r="A176" s="146" t="s">
        <v>466</v>
      </c>
      <c r="B176" s="146" t="s">
        <v>465</v>
      </c>
      <c r="C176" s="161">
        <v>495</v>
      </c>
      <c r="D176" s="161">
        <v>0</v>
      </c>
      <c r="E176" s="161">
        <v>0</v>
      </c>
      <c r="F176" s="161">
        <v>495</v>
      </c>
      <c r="H176" s="161">
        <v>487</v>
      </c>
      <c r="I176" s="161">
        <v>0</v>
      </c>
      <c r="J176" s="161">
        <v>0</v>
      </c>
      <c r="K176" s="161">
        <v>487</v>
      </c>
      <c r="V176" s="139"/>
      <c r="W176" s="139"/>
    </row>
    <row r="177" spans="1:23">
      <c r="A177" s="135" t="s">
        <v>530</v>
      </c>
      <c r="B177" s="135" t="s">
        <v>489</v>
      </c>
      <c r="C177" s="171">
        <v>660328</v>
      </c>
      <c r="D177" s="171">
        <v>72668</v>
      </c>
      <c r="E177" s="171">
        <v>-7018</v>
      </c>
      <c r="F177" s="171">
        <v>725978</v>
      </c>
      <c r="H177" s="171">
        <v>658721</v>
      </c>
      <c r="I177" s="171">
        <v>56558</v>
      </c>
      <c r="J177" s="171">
        <v>-10963</v>
      </c>
      <c r="K177" s="171">
        <v>704316</v>
      </c>
      <c r="V177" s="139"/>
      <c r="W177" s="139"/>
    </row>
    <row r="178" spans="1:23">
      <c r="A178" s="146" t="s">
        <v>193</v>
      </c>
      <c r="B178" s="146" t="s">
        <v>584</v>
      </c>
      <c r="C178" s="161">
        <v>323</v>
      </c>
      <c r="D178" s="161">
        <v>0</v>
      </c>
      <c r="E178" s="161">
        <v>0</v>
      </c>
      <c r="F178" s="161">
        <v>323</v>
      </c>
      <c r="H178" s="161">
        <v>401</v>
      </c>
      <c r="I178" s="161">
        <v>0</v>
      </c>
      <c r="J178" s="161">
        <v>0</v>
      </c>
      <c r="K178" s="161">
        <v>401</v>
      </c>
      <c r="V178" s="139"/>
      <c r="W178" s="139"/>
    </row>
    <row r="179" spans="1:23">
      <c r="A179" s="146" t="s">
        <v>194</v>
      </c>
      <c r="B179" s="146" t="s">
        <v>39</v>
      </c>
      <c r="C179" s="161">
        <v>37253</v>
      </c>
      <c r="D179" s="161">
        <v>10208</v>
      </c>
      <c r="E179" s="161">
        <v>-1200</v>
      </c>
      <c r="F179" s="161">
        <v>46261</v>
      </c>
      <c r="H179" s="161">
        <v>73654</v>
      </c>
      <c r="I179" s="161">
        <v>3904</v>
      </c>
      <c r="J179" s="161">
        <v>-6004</v>
      </c>
      <c r="K179" s="161">
        <v>71554</v>
      </c>
      <c r="V179" s="139"/>
      <c r="W179" s="139"/>
    </row>
    <row r="180" spans="1:23">
      <c r="A180" s="146" t="s">
        <v>531</v>
      </c>
      <c r="B180" s="146" t="s">
        <v>40</v>
      </c>
      <c r="C180" s="161">
        <v>0</v>
      </c>
      <c r="D180" s="161">
        <v>0</v>
      </c>
      <c r="E180" s="161">
        <v>0</v>
      </c>
      <c r="F180" s="161">
        <v>0</v>
      </c>
      <c r="H180" s="161">
        <v>0</v>
      </c>
      <c r="I180" s="161">
        <v>112</v>
      </c>
      <c r="J180" s="161">
        <v>0</v>
      </c>
      <c r="K180" s="161">
        <v>112</v>
      </c>
      <c r="V180" s="139"/>
      <c r="W180" s="139"/>
    </row>
    <row r="181" spans="1:23">
      <c r="A181" s="146" t="s">
        <v>196</v>
      </c>
      <c r="B181" s="146" t="s">
        <v>41</v>
      </c>
      <c r="C181" s="161">
        <v>22278</v>
      </c>
      <c r="D181" s="161">
        <v>1122</v>
      </c>
      <c r="E181" s="161">
        <v>-5818</v>
      </c>
      <c r="F181" s="161">
        <v>17582</v>
      </c>
      <c r="H181" s="161">
        <v>22769</v>
      </c>
      <c r="I181" s="161">
        <v>2532</v>
      </c>
      <c r="J181" s="161">
        <v>-5033</v>
      </c>
      <c r="K181" s="161">
        <v>20268</v>
      </c>
      <c r="V181" s="139"/>
      <c r="W181" s="139"/>
    </row>
    <row r="182" spans="1:23">
      <c r="A182" s="162" t="s">
        <v>189</v>
      </c>
      <c r="B182" s="162" t="s">
        <v>34</v>
      </c>
      <c r="C182" s="163">
        <v>0</v>
      </c>
      <c r="D182" s="163">
        <v>0</v>
      </c>
      <c r="E182" s="163">
        <v>0</v>
      </c>
      <c r="F182" s="163">
        <v>0</v>
      </c>
      <c r="H182" s="163">
        <v>53</v>
      </c>
      <c r="I182" s="163">
        <v>0</v>
      </c>
      <c r="J182" s="163">
        <v>0</v>
      </c>
      <c r="K182" s="163">
        <v>53</v>
      </c>
      <c r="V182" s="139"/>
      <c r="W182" s="139"/>
    </row>
    <row r="183" spans="1:23">
      <c r="A183" s="146" t="s">
        <v>199</v>
      </c>
      <c r="B183" s="146" t="s">
        <v>44</v>
      </c>
      <c r="C183" s="161">
        <v>934</v>
      </c>
      <c r="D183" s="161">
        <v>13362</v>
      </c>
      <c r="E183" s="161">
        <v>0</v>
      </c>
      <c r="F183" s="161">
        <v>14296</v>
      </c>
      <c r="H183" s="161">
        <v>1012</v>
      </c>
      <c r="I183" s="161">
        <v>13712</v>
      </c>
      <c r="J183" s="161">
        <v>0</v>
      </c>
      <c r="K183" s="161">
        <v>14724</v>
      </c>
      <c r="V183" s="139"/>
      <c r="W183" s="139"/>
    </row>
    <row r="184" spans="1:23">
      <c r="A184" s="146" t="s">
        <v>200</v>
      </c>
      <c r="B184" s="146" t="s">
        <v>482</v>
      </c>
      <c r="C184" s="161">
        <v>19011</v>
      </c>
      <c r="D184" s="161">
        <v>47976</v>
      </c>
      <c r="E184" s="161">
        <v>0</v>
      </c>
      <c r="F184" s="161">
        <v>66987</v>
      </c>
      <c r="H184" s="161">
        <v>180997</v>
      </c>
      <c r="I184" s="161">
        <v>36298</v>
      </c>
      <c r="J184" s="161">
        <v>74</v>
      </c>
      <c r="K184" s="161">
        <v>217369</v>
      </c>
      <c r="V184" s="139"/>
      <c r="W184" s="139"/>
    </row>
    <row r="185" spans="1:23">
      <c r="A185" s="146" t="s">
        <v>585</v>
      </c>
      <c r="B185" s="146" t="s">
        <v>483</v>
      </c>
      <c r="C185" s="163">
        <v>580529</v>
      </c>
      <c r="D185" s="163">
        <v>0</v>
      </c>
      <c r="E185" s="163">
        <v>0</v>
      </c>
      <c r="F185" s="163">
        <v>580529</v>
      </c>
      <c r="H185" s="163">
        <v>379835</v>
      </c>
      <c r="I185" s="163">
        <v>0</v>
      </c>
      <c r="J185" s="163">
        <v>0</v>
      </c>
      <c r="K185" s="163">
        <v>379835</v>
      </c>
      <c r="V185" s="139"/>
      <c r="W185" s="139"/>
    </row>
    <row r="186" spans="1:23">
      <c r="A186" s="135" t="s">
        <v>532</v>
      </c>
      <c r="B186" s="135" t="s">
        <v>491</v>
      </c>
      <c r="C186" s="171">
        <v>918945</v>
      </c>
      <c r="D186" s="171">
        <v>85818</v>
      </c>
      <c r="E186" s="171">
        <v>-23250</v>
      </c>
      <c r="F186" s="171">
        <v>981513</v>
      </c>
      <c r="H186" s="171">
        <v>834768</v>
      </c>
      <c r="I186" s="171">
        <v>65041</v>
      </c>
      <c r="J186" s="171">
        <v>-24849</v>
      </c>
      <c r="K186" s="171">
        <v>874960</v>
      </c>
      <c r="V186" s="139"/>
      <c r="W186" s="139"/>
    </row>
    <row r="187" spans="1:23">
      <c r="A187" s="158"/>
    </row>
    <row r="188" spans="1:23">
      <c r="A188" s="133"/>
      <c r="B188" s="133"/>
      <c r="C188" s="312">
        <v>43100</v>
      </c>
      <c r="D188" s="313"/>
      <c r="E188" s="313"/>
      <c r="F188" s="314"/>
      <c r="H188" s="312" t="s">
        <v>484</v>
      </c>
      <c r="I188" s="313"/>
      <c r="J188" s="313"/>
      <c r="K188" s="314"/>
      <c r="V188" s="139"/>
      <c r="W188" s="139"/>
    </row>
    <row r="189" spans="1:23" ht="48">
      <c r="A189" s="319" t="s">
        <v>229</v>
      </c>
      <c r="B189" s="319" t="s">
        <v>48</v>
      </c>
      <c r="C189" s="321" t="s">
        <v>413</v>
      </c>
      <c r="D189" s="321" t="s">
        <v>414</v>
      </c>
      <c r="E189" s="137" t="s">
        <v>120</v>
      </c>
      <c r="F189" s="137" t="s">
        <v>121</v>
      </c>
      <c r="H189" s="321" t="s">
        <v>413</v>
      </c>
      <c r="I189" s="321" t="s">
        <v>414</v>
      </c>
      <c r="J189" s="137" t="s">
        <v>120</v>
      </c>
      <c r="K189" s="137" t="s">
        <v>121</v>
      </c>
      <c r="V189" s="139"/>
      <c r="W189" s="139"/>
    </row>
    <row r="190" spans="1:23" ht="60">
      <c r="A190" s="320"/>
      <c r="B190" s="320"/>
      <c r="C190" s="322"/>
      <c r="D190" s="322"/>
      <c r="E190" s="137" t="s">
        <v>586</v>
      </c>
      <c r="F190" s="137" t="s">
        <v>285</v>
      </c>
      <c r="H190" s="322"/>
      <c r="I190" s="322"/>
      <c r="J190" s="137" t="s">
        <v>586</v>
      </c>
      <c r="K190" s="137" t="s">
        <v>285</v>
      </c>
    </row>
    <row r="191" spans="1:23">
      <c r="A191" s="172" t="s">
        <v>533</v>
      </c>
      <c r="B191" s="135" t="s">
        <v>518</v>
      </c>
      <c r="C191" s="171">
        <v>858547</v>
      </c>
      <c r="D191" s="171">
        <v>39632</v>
      </c>
      <c r="E191" s="171">
        <v>-15280</v>
      </c>
      <c r="F191" s="171">
        <v>882899</v>
      </c>
      <c r="H191" s="171">
        <v>764350</v>
      </c>
      <c r="I191" s="171">
        <v>26276</v>
      </c>
      <c r="J191" s="171">
        <v>-13688</v>
      </c>
      <c r="K191" s="171">
        <v>776938</v>
      </c>
      <c r="V191" s="139"/>
      <c r="W191" s="139"/>
    </row>
    <row r="192" spans="1:23">
      <c r="A192" s="172" t="s">
        <v>534</v>
      </c>
      <c r="B192" s="135" t="s">
        <v>50</v>
      </c>
      <c r="C192" s="171">
        <v>858547</v>
      </c>
      <c r="D192" s="171">
        <v>39632</v>
      </c>
      <c r="E192" s="171">
        <v>-15280</v>
      </c>
      <c r="F192" s="171">
        <v>882899</v>
      </c>
      <c r="H192" s="171">
        <v>764350</v>
      </c>
      <c r="I192" s="171">
        <v>26276</v>
      </c>
      <c r="J192" s="171">
        <v>-13688</v>
      </c>
      <c r="K192" s="171">
        <v>776938</v>
      </c>
      <c r="V192" s="139"/>
      <c r="W192" s="139"/>
    </row>
    <row r="193" spans="1:23">
      <c r="A193" s="173" t="s">
        <v>206</v>
      </c>
      <c r="B193" s="146" t="s">
        <v>51</v>
      </c>
      <c r="C193" s="161">
        <v>96120</v>
      </c>
      <c r="D193" s="161">
        <v>136</v>
      </c>
      <c r="E193" s="161">
        <v>-136</v>
      </c>
      <c r="F193" s="161">
        <v>96120</v>
      </c>
      <c r="H193" s="161">
        <v>96120</v>
      </c>
      <c r="I193" s="161">
        <v>136</v>
      </c>
      <c r="J193" s="161">
        <v>-136</v>
      </c>
      <c r="K193" s="161">
        <v>96120</v>
      </c>
      <c r="V193" s="139"/>
      <c r="W193" s="139"/>
    </row>
    <row r="194" spans="1:23">
      <c r="A194" s="173" t="s">
        <v>470</v>
      </c>
      <c r="B194" s="146" t="s">
        <v>469</v>
      </c>
      <c r="C194" s="161">
        <v>550780</v>
      </c>
      <c r="D194" s="161">
        <v>3227</v>
      </c>
      <c r="E194" s="161">
        <v>-4672</v>
      </c>
      <c r="F194" s="161">
        <v>549335</v>
      </c>
      <c r="H194" s="161">
        <v>402004</v>
      </c>
      <c r="I194" s="161">
        <v>5669</v>
      </c>
      <c r="J194" s="161">
        <v>-4672</v>
      </c>
      <c r="K194" s="161">
        <v>403001</v>
      </c>
      <c r="V194" s="139"/>
      <c r="W194" s="139"/>
    </row>
    <row r="195" spans="1:23">
      <c r="A195" s="173" t="s">
        <v>209</v>
      </c>
      <c r="B195" s="146" t="s">
        <v>587</v>
      </c>
      <c r="C195" s="161">
        <v>15212</v>
      </c>
      <c r="D195" s="161">
        <v>1592</v>
      </c>
      <c r="E195" s="161">
        <v>-1592</v>
      </c>
      <c r="F195" s="161">
        <v>15212</v>
      </c>
      <c r="H195" s="161">
        <v>4271</v>
      </c>
      <c r="I195" s="161">
        <v>524</v>
      </c>
      <c r="J195" s="161">
        <v>0</v>
      </c>
      <c r="K195" s="161">
        <v>4795</v>
      </c>
      <c r="V195" s="139"/>
      <c r="W195" s="139"/>
    </row>
    <row r="196" spans="1:23">
      <c r="A196" s="173" t="s">
        <v>315</v>
      </c>
      <c r="B196" s="146" t="s">
        <v>588</v>
      </c>
      <c r="C196" s="161">
        <v>-37</v>
      </c>
      <c r="D196" s="161">
        <v>-315</v>
      </c>
      <c r="E196" s="161">
        <v>470</v>
      </c>
      <c r="F196" s="161">
        <v>118</v>
      </c>
      <c r="H196" s="161">
        <v>54</v>
      </c>
      <c r="I196" s="161">
        <v>3394</v>
      </c>
      <c r="J196" s="161">
        <v>470</v>
      </c>
      <c r="K196" s="161">
        <v>3918</v>
      </c>
      <c r="V196" s="139"/>
      <c r="W196" s="139"/>
    </row>
    <row r="197" spans="1:23">
      <c r="A197" s="173" t="s">
        <v>211</v>
      </c>
      <c r="B197" s="146" t="s">
        <v>589</v>
      </c>
      <c r="C197" s="161">
        <v>12200</v>
      </c>
      <c r="D197" s="161">
        <v>18994</v>
      </c>
      <c r="E197" s="161">
        <v>-9350</v>
      </c>
      <c r="F197" s="161">
        <v>21844</v>
      </c>
      <c r="H197" s="161">
        <v>12325</v>
      </c>
      <c r="I197" s="161">
        <v>11742</v>
      </c>
      <c r="J197" s="161">
        <v>-5477</v>
      </c>
      <c r="K197" s="161">
        <v>18590</v>
      </c>
      <c r="V197" s="139"/>
      <c r="W197" s="139"/>
    </row>
    <row r="198" spans="1:23">
      <c r="A198" s="173" t="s">
        <v>212</v>
      </c>
      <c r="B198" s="146" t="s">
        <v>57</v>
      </c>
      <c r="C198" s="161">
        <v>184272</v>
      </c>
      <c r="D198" s="161">
        <v>15998</v>
      </c>
      <c r="E198" s="161">
        <v>0</v>
      </c>
      <c r="F198" s="161">
        <v>200270</v>
      </c>
      <c r="H198" s="161">
        <v>249576</v>
      </c>
      <c r="I198" s="161">
        <v>4811</v>
      </c>
      <c r="J198" s="161">
        <v>-3873</v>
      </c>
      <c r="K198" s="161">
        <v>250514</v>
      </c>
      <c r="V198" s="139"/>
      <c r="W198" s="139"/>
    </row>
    <row r="199" spans="1:23">
      <c r="A199" s="135" t="s">
        <v>590</v>
      </c>
      <c r="B199" s="135" t="s">
        <v>58</v>
      </c>
      <c r="C199" s="171">
        <v>0</v>
      </c>
      <c r="D199" s="171">
        <v>0</v>
      </c>
      <c r="E199" s="171">
        <v>0</v>
      </c>
      <c r="F199" s="171">
        <v>0</v>
      </c>
      <c r="H199" s="171">
        <v>0</v>
      </c>
      <c r="I199" s="171">
        <v>0</v>
      </c>
      <c r="J199" s="171">
        <v>0</v>
      </c>
      <c r="K199" s="171">
        <v>0</v>
      </c>
      <c r="V199" s="139"/>
      <c r="W199" s="139"/>
    </row>
    <row r="200" spans="1:23">
      <c r="A200" s="172" t="s">
        <v>536</v>
      </c>
      <c r="B200" s="135" t="s">
        <v>521</v>
      </c>
      <c r="C200" s="171">
        <v>5039</v>
      </c>
      <c r="D200" s="171">
        <v>43</v>
      </c>
      <c r="E200" s="171">
        <v>-952</v>
      </c>
      <c r="F200" s="171">
        <v>4130</v>
      </c>
      <c r="H200" s="171">
        <v>8464</v>
      </c>
      <c r="I200" s="171">
        <v>9</v>
      </c>
      <c r="J200" s="171">
        <v>-198</v>
      </c>
      <c r="K200" s="171">
        <v>8275</v>
      </c>
      <c r="V200" s="139"/>
      <c r="W200" s="139"/>
    </row>
    <row r="201" spans="1:23">
      <c r="A201" s="173" t="s">
        <v>216</v>
      </c>
      <c r="B201" s="146" t="s">
        <v>61</v>
      </c>
      <c r="C201" s="161">
        <v>148</v>
      </c>
      <c r="D201" s="161">
        <v>0</v>
      </c>
      <c r="E201" s="161">
        <v>0</v>
      </c>
      <c r="F201" s="161">
        <v>148</v>
      </c>
      <c r="H201" s="161">
        <v>76</v>
      </c>
      <c r="I201" s="161">
        <v>0</v>
      </c>
      <c r="J201" s="161">
        <v>0</v>
      </c>
      <c r="K201" s="161">
        <v>76</v>
      </c>
      <c r="V201" s="139"/>
      <c r="W201" s="139"/>
    </row>
    <row r="202" spans="1:23">
      <c r="A202" s="173" t="s">
        <v>218</v>
      </c>
      <c r="B202" s="146" t="s">
        <v>63</v>
      </c>
      <c r="C202" s="161">
        <v>2830</v>
      </c>
      <c r="D202" s="161">
        <v>0</v>
      </c>
      <c r="E202" s="161">
        <v>-952</v>
      </c>
      <c r="F202" s="161">
        <v>1878</v>
      </c>
      <c r="H202" s="161">
        <v>7396</v>
      </c>
      <c r="I202" s="161">
        <v>0</v>
      </c>
      <c r="J202" s="161">
        <v>-198</v>
      </c>
      <c r="K202" s="161">
        <v>7198</v>
      </c>
      <c r="V202" s="139"/>
      <c r="W202" s="139"/>
    </row>
    <row r="203" spans="1:23">
      <c r="A203" s="173" t="s">
        <v>219</v>
      </c>
      <c r="B203" s="146" t="s">
        <v>64</v>
      </c>
      <c r="C203" s="161">
        <v>1983</v>
      </c>
      <c r="D203" s="161">
        <v>40</v>
      </c>
      <c r="E203" s="161">
        <v>0</v>
      </c>
      <c r="F203" s="161">
        <v>2023</v>
      </c>
      <c r="H203" s="161">
        <v>937</v>
      </c>
      <c r="I203" s="161">
        <v>7</v>
      </c>
      <c r="J203" s="161">
        <v>0</v>
      </c>
      <c r="K203" s="161">
        <v>944</v>
      </c>
      <c r="V203" s="139"/>
      <c r="W203" s="139"/>
    </row>
    <row r="204" spans="1:23">
      <c r="A204" s="173" t="s">
        <v>220</v>
      </c>
      <c r="B204" s="146" t="s">
        <v>65</v>
      </c>
      <c r="C204" s="161">
        <v>78</v>
      </c>
      <c r="D204" s="161">
        <v>3</v>
      </c>
      <c r="E204" s="161">
        <v>0</v>
      </c>
      <c r="F204" s="161">
        <v>81</v>
      </c>
      <c r="H204" s="161">
        <v>55</v>
      </c>
      <c r="I204" s="161">
        <v>2</v>
      </c>
      <c r="J204" s="161">
        <v>0</v>
      </c>
      <c r="K204" s="161">
        <v>57</v>
      </c>
      <c r="V204" s="139"/>
      <c r="W204" s="139"/>
    </row>
    <row r="205" spans="1:23">
      <c r="A205" s="172" t="s">
        <v>537</v>
      </c>
      <c r="B205" s="135" t="s">
        <v>523</v>
      </c>
      <c r="C205" s="171">
        <v>55359</v>
      </c>
      <c r="D205" s="171">
        <v>46143</v>
      </c>
      <c r="E205" s="171">
        <v>-7018</v>
      </c>
      <c r="F205" s="171">
        <v>94484</v>
      </c>
      <c r="H205" s="171">
        <v>61954</v>
      </c>
      <c r="I205" s="171">
        <v>38756</v>
      </c>
      <c r="J205" s="171">
        <v>-10963</v>
      </c>
      <c r="K205" s="171">
        <v>89747</v>
      </c>
      <c r="V205" s="139"/>
      <c r="W205" s="139"/>
    </row>
    <row r="206" spans="1:23">
      <c r="A206" s="173" t="s">
        <v>215</v>
      </c>
      <c r="B206" s="146" t="s">
        <v>60</v>
      </c>
      <c r="C206" s="161">
        <v>0</v>
      </c>
      <c r="D206" s="161">
        <v>0</v>
      </c>
      <c r="E206" s="161">
        <v>0</v>
      </c>
      <c r="F206" s="161">
        <v>0</v>
      </c>
      <c r="H206" s="161">
        <v>0</v>
      </c>
      <c r="I206" s="161">
        <v>0</v>
      </c>
      <c r="J206" s="161">
        <v>0</v>
      </c>
      <c r="K206" s="161">
        <v>0</v>
      </c>
    </row>
    <row r="207" spans="1:23">
      <c r="A207" s="173" t="s">
        <v>216</v>
      </c>
      <c r="B207" s="146" t="s">
        <v>61</v>
      </c>
      <c r="C207" s="161">
        <v>190</v>
      </c>
      <c r="D207" s="161">
        <v>0</v>
      </c>
      <c r="E207" s="161">
        <v>0</v>
      </c>
      <c r="F207" s="161">
        <v>190</v>
      </c>
      <c r="H207" s="161">
        <v>63</v>
      </c>
      <c r="I207" s="161">
        <v>0</v>
      </c>
      <c r="J207" s="161">
        <v>0</v>
      </c>
      <c r="K207" s="161">
        <v>63</v>
      </c>
      <c r="V207" s="139"/>
      <c r="W207" s="139"/>
    </row>
    <row r="208" spans="1:23">
      <c r="A208" s="173" t="s">
        <v>223</v>
      </c>
      <c r="B208" s="146" t="s">
        <v>68</v>
      </c>
      <c r="C208" s="161">
        <v>9256</v>
      </c>
      <c r="D208" s="161">
        <v>29469</v>
      </c>
      <c r="E208" s="161">
        <v>-1351</v>
      </c>
      <c r="F208" s="161">
        <v>37374</v>
      </c>
      <c r="H208" s="161">
        <v>5705</v>
      </c>
      <c r="I208" s="161">
        <v>28131</v>
      </c>
      <c r="J208" s="161">
        <v>-5930</v>
      </c>
      <c r="K208" s="161">
        <v>27906</v>
      </c>
      <c r="V208" s="139"/>
      <c r="W208" s="139"/>
    </row>
    <row r="209" spans="1:23">
      <c r="A209" s="173" t="s">
        <v>591</v>
      </c>
      <c r="B209" s="146" t="s">
        <v>69</v>
      </c>
      <c r="C209" s="161">
        <v>2227</v>
      </c>
      <c r="D209" s="161">
        <v>1230</v>
      </c>
      <c r="E209" s="161">
        <v>0</v>
      </c>
      <c r="F209" s="161">
        <v>3457</v>
      </c>
      <c r="H209" s="161">
        <v>3678</v>
      </c>
      <c r="I209" s="161">
        <v>84</v>
      </c>
      <c r="J209" s="161">
        <v>0</v>
      </c>
      <c r="K209" s="161">
        <v>3762</v>
      </c>
      <c r="V209" s="139"/>
      <c r="W209" s="139"/>
    </row>
    <row r="210" spans="1:23">
      <c r="A210" s="173" t="s">
        <v>225</v>
      </c>
      <c r="B210" s="146" t="s">
        <v>524</v>
      </c>
      <c r="C210" s="161">
        <v>2058</v>
      </c>
      <c r="D210" s="161">
        <v>10379</v>
      </c>
      <c r="E210" s="161">
        <v>-5667</v>
      </c>
      <c r="F210" s="161">
        <v>6770</v>
      </c>
      <c r="H210" s="161">
        <v>8240</v>
      </c>
      <c r="I210" s="161">
        <v>6620</v>
      </c>
      <c r="J210" s="161">
        <v>-5033</v>
      </c>
      <c r="K210" s="161">
        <v>9827</v>
      </c>
      <c r="V210" s="139"/>
      <c r="W210" s="139"/>
    </row>
    <row r="211" spans="1:23">
      <c r="A211" s="173" t="s">
        <v>219</v>
      </c>
      <c r="B211" s="146" t="s">
        <v>64</v>
      </c>
      <c r="C211" s="161">
        <v>587</v>
      </c>
      <c r="D211" s="161">
        <v>2465</v>
      </c>
      <c r="E211" s="161">
        <v>0</v>
      </c>
      <c r="F211" s="161">
        <v>3052</v>
      </c>
      <c r="H211" s="161">
        <v>587</v>
      </c>
      <c r="I211" s="161">
        <v>2277</v>
      </c>
      <c r="J211" s="161">
        <v>0</v>
      </c>
      <c r="K211" s="161">
        <v>2864</v>
      </c>
      <c r="V211" s="139"/>
      <c r="W211" s="139"/>
    </row>
    <row r="212" spans="1:23">
      <c r="A212" s="173" t="s">
        <v>592</v>
      </c>
      <c r="B212" s="146" t="s">
        <v>65</v>
      </c>
      <c r="C212" s="161">
        <v>1</v>
      </c>
      <c r="D212" s="161">
        <v>0</v>
      </c>
      <c r="E212" s="161">
        <v>0</v>
      </c>
      <c r="F212" s="161">
        <v>1</v>
      </c>
      <c r="H212" s="161">
        <v>182</v>
      </c>
      <c r="I212" s="161">
        <v>112</v>
      </c>
      <c r="J212" s="161">
        <v>0</v>
      </c>
      <c r="K212" s="161">
        <v>294</v>
      </c>
      <c r="V212" s="139"/>
      <c r="W212" s="139"/>
    </row>
    <row r="213" spans="1:23">
      <c r="A213" s="173" t="s">
        <v>539</v>
      </c>
      <c r="B213" s="146" t="s">
        <v>66</v>
      </c>
      <c r="C213" s="161">
        <v>41040</v>
      </c>
      <c r="D213" s="161">
        <v>2600</v>
      </c>
      <c r="E213" s="161">
        <v>0</v>
      </c>
      <c r="F213" s="161">
        <v>43640</v>
      </c>
      <c r="H213" s="161">
        <v>43499</v>
      </c>
      <c r="I213" s="161">
        <v>1532</v>
      </c>
      <c r="J213" s="161">
        <v>0</v>
      </c>
      <c r="K213" s="161">
        <v>45031</v>
      </c>
      <c r="V213" s="139"/>
      <c r="W213" s="139"/>
    </row>
    <row r="214" spans="1:23">
      <c r="A214" s="172" t="s">
        <v>540</v>
      </c>
      <c r="B214" s="135" t="s">
        <v>525</v>
      </c>
      <c r="C214" s="171">
        <v>918945</v>
      </c>
      <c r="D214" s="171">
        <v>85818</v>
      </c>
      <c r="E214" s="171">
        <v>-23250</v>
      </c>
      <c r="F214" s="171">
        <v>981513</v>
      </c>
      <c r="H214" s="171">
        <v>834768</v>
      </c>
      <c r="I214" s="171">
        <v>65041</v>
      </c>
      <c r="J214" s="171">
        <v>-24849</v>
      </c>
      <c r="K214" s="171">
        <v>874960</v>
      </c>
      <c r="V214" s="139"/>
      <c r="W214" s="139"/>
    </row>
    <row r="215" spans="1:23">
      <c r="A215" s="158" t="s">
        <v>541</v>
      </c>
    </row>
    <row r="222" spans="1:23">
      <c r="A222" s="98"/>
      <c r="B222" s="98"/>
    </row>
    <row r="223" spans="1:23">
      <c r="A223" s="98"/>
      <c r="B223" s="98"/>
    </row>
    <row r="224" spans="1:23">
      <c r="A224" s="98"/>
      <c r="B224" s="98"/>
    </row>
    <row r="225" s="98" customFormat="1"/>
    <row r="226" s="98" customFormat="1"/>
    <row r="227" s="98" customFormat="1"/>
    <row r="228" s="98" customFormat="1"/>
    <row r="229" s="98" customFormat="1"/>
    <row r="230" s="98" customFormat="1"/>
    <row r="231" s="98" customFormat="1"/>
    <row r="232" s="98" customFormat="1"/>
    <row r="233" s="98" customFormat="1"/>
    <row r="234" s="98" customFormat="1"/>
    <row r="235" s="98" customFormat="1"/>
    <row r="236" s="98" customFormat="1"/>
    <row r="237" s="98" customFormat="1"/>
    <row r="238" s="98" customFormat="1"/>
    <row r="239" s="98" customFormat="1"/>
    <row r="240" s="98" customFormat="1"/>
    <row r="241" s="98" customFormat="1"/>
    <row r="242" s="98" customFormat="1"/>
    <row r="243" s="98" customFormat="1"/>
    <row r="244" s="98" customFormat="1"/>
    <row r="245" s="98" customFormat="1"/>
    <row r="246" s="98" customFormat="1"/>
    <row r="247" s="98" customFormat="1"/>
    <row r="248" s="98" customFormat="1"/>
    <row r="249" s="98" customFormat="1"/>
    <row r="254" s="98" customFormat="1"/>
    <row r="255" s="98" customFormat="1"/>
    <row r="256" s="98" customFormat="1"/>
    <row r="257" s="98" customFormat="1"/>
    <row r="258" s="98" customFormat="1"/>
    <row r="259" s="98" customFormat="1"/>
    <row r="322" spans="21:21">
      <c r="U322" s="98">
        <v>1.42</v>
      </c>
    </row>
  </sheetData>
  <mergeCells count="24">
    <mergeCell ref="H189:H190"/>
    <mergeCell ref="I189:I190"/>
    <mergeCell ref="A166:A167"/>
    <mergeCell ref="I166:I167"/>
    <mergeCell ref="C188:F188"/>
    <mergeCell ref="H188:K188"/>
    <mergeCell ref="A189:A190"/>
    <mergeCell ref="B189:B190"/>
    <mergeCell ref="C189:C190"/>
    <mergeCell ref="D189:D190"/>
    <mergeCell ref="B166:B167"/>
    <mergeCell ref="C166:C167"/>
    <mergeCell ref="D166:D167"/>
    <mergeCell ref="H166:H167"/>
    <mergeCell ref="I140:I141"/>
    <mergeCell ref="C165:F165"/>
    <mergeCell ref="H165:K165"/>
    <mergeCell ref="C139:F139"/>
    <mergeCell ref="H139:K139"/>
    <mergeCell ref="A140:A141"/>
    <mergeCell ref="B140:B141"/>
    <mergeCell ref="C140:C141"/>
    <mergeCell ref="D140:D141"/>
    <mergeCell ref="H140:H141"/>
  </mergeCells>
  <pageMargins left="0.7" right="0.7" top="0.75" bottom="0.75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FF00"/>
  </sheetPr>
  <dimension ref="A1:AO327"/>
  <sheetViews>
    <sheetView workbookViewId="0"/>
  </sheetViews>
  <sheetFormatPr defaultColWidth="8.19921875" defaultRowHeight="13.8"/>
  <cols>
    <col min="1" max="1" width="50.19921875" style="139" customWidth="1"/>
    <col min="2" max="2" width="50" style="139" customWidth="1"/>
    <col min="3" max="6" width="12.19921875" style="98" customWidth="1"/>
    <col min="7" max="7" width="4.69921875" style="98" customWidth="1"/>
    <col min="8" max="11" width="12.19921875" style="98" customWidth="1"/>
    <col min="12" max="12" width="4.69921875" style="98" customWidth="1"/>
    <col min="13" max="16" width="12.19921875" style="98" customWidth="1"/>
    <col min="17" max="17" width="4.69921875" style="98" customWidth="1"/>
    <col min="18" max="21" width="12.19921875" style="98" customWidth="1"/>
    <col min="22" max="16384" width="8.19921875" style="98"/>
  </cols>
  <sheetData>
    <row r="1" spans="1:6">
      <c r="A1" s="138" t="s">
        <v>619</v>
      </c>
    </row>
    <row r="2" spans="1:6">
      <c r="A2" s="138" t="s">
        <v>620</v>
      </c>
    </row>
    <row r="3" spans="1:6">
      <c r="A3" s="138"/>
    </row>
    <row r="4" spans="1:6">
      <c r="A4" s="138"/>
    </row>
    <row r="5" spans="1:6" ht="24">
      <c r="A5" s="133" t="s">
        <v>431</v>
      </c>
      <c r="B5" s="134" t="s">
        <v>432</v>
      </c>
    </row>
    <row r="6" spans="1:6" ht="20.399999999999999">
      <c r="A6" s="140" t="s">
        <v>404</v>
      </c>
      <c r="B6" s="140" t="s">
        <v>405</v>
      </c>
      <c r="C6" s="95" t="s">
        <v>621</v>
      </c>
      <c r="D6" s="95" t="s">
        <v>622</v>
      </c>
      <c r="E6" s="95" t="s">
        <v>623</v>
      </c>
      <c r="F6" s="95" t="s">
        <v>624</v>
      </c>
    </row>
    <row r="7" spans="1:6">
      <c r="A7" s="141" t="s">
        <v>151</v>
      </c>
      <c r="B7" s="141" t="s">
        <v>0</v>
      </c>
      <c r="C7" s="142">
        <v>84889</v>
      </c>
      <c r="D7" s="142">
        <v>339571</v>
      </c>
      <c r="E7" s="142">
        <v>100903</v>
      </c>
      <c r="F7" s="142">
        <v>419803</v>
      </c>
    </row>
    <row r="8" spans="1:6">
      <c r="A8" s="143" t="s">
        <v>152</v>
      </c>
      <c r="B8" s="143" t="s">
        <v>1</v>
      </c>
      <c r="C8" s="144">
        <v>59087</v>
      </c>
      <c r="D8" s="144">
        <v>258583</v>
      </c>
      <c r="E8" s="144">
        <v>75776</v>
      </c>
      <c r="F8" s="144">
        <v>334604</v>
      </c>
    </row>
    <row r="9" spans="1:6">
      <c r="A9" s="143" t="s">
        <v>153</v>
      </c>
      <c r="B9" s="143" t="s">
        <v>2</v>
      </c>
      <c r="C9" s="144">
        <v>30</v>
      </c>
      <c r="D9" s="144">
        <v>98</v>
      </c>
      <c r="E9" s="144">
        <v>51</v>
      </c>
      <c r="F9" s="144">
        <v>186</v>
      </c>
    </row>
    <row r="10" spans="1:6">
      <c r="A10" s="143" t="s">
        <v>154</v>
      </c>
      <c r="B10" s="143" t="s">
        <v>492</v>
      </c>
      <c r="C10" s="144">
        <v>25772</v>
      </c>
      <c r="D10" s="144">
        <v>80890</v>
      </c>
      <c r="E10" s="144">
        <v>25076</v>
      </c>
      <c r="F10" s="144">
        <v>85013</v>
      </c>
    </row>
    <row r="11" spans="1:6">
      <c r="A11" s="141" t="s">
        <v>155</v>
      </c>
      <c r="B11" s="141" t="s">
        <v>493</v>
      </c>
      <c r="C11" s="142">
        <v>18833</v>
      </c>
      <c r="D11" s="142">
        <v>56938</v>
      </c>
      <c r="E11" s="142">
        <v>18516</v>
      </c>
      <c r="F11" s="142">
        <v>93376</v>
      </c>
    </row>
    <row r="12" spans="1:6">
      <c r="A12" s="143" t="s">
        <v>156</v>
      </c>
      <c r="B12" s="143" t="s">
        <v>494</v>
      </c>
      <c r="C12" s="144">
        <v>403</v>
      </c>
      <c r="D12" s="144">
        <v>891</v>
      </c>
      <c r="E12" s="144">
        <v>134</v>
      </c>
      <c r="F12" s="144">
        <v>32397</v>
      </c>
    </row>
    <row r="13" spans="1:6">
      <c r="A13" s="143" t="s">
        <v>157</v>
      </c>
      <c r="B13" s="143" t="s">
        <v>495</v>
      </c>
      <c r="C13" s="144">
        <v>18430</v>
      </c>
      <c r="D13" s="144">
        <v>56047</v>
      </c>
      <c r="E13" s="144">
        <v>18382</v>
      </c>
      <c r="F13" s="144">
        <v>60979</v>
      </c>
    </row>
    <row r="14" spans="1:6">
      <c r="A14" s="145" t="s">
        <v>158</v>
      </c>
      <c r="B14" s="145" t="s">
        <v>496</v>
      </c>
      <c r="C14" s="142">
        <v>66056</v>
      </c>
      <c r="D14" s="142">
        <v>282633</v>
      </c>
      <c r="E14" s="142">
        <v>82387</v>
      </c>
      <c r="F14" s="142">
        <v>326427</v>
      </c>
    </row>
    <row r="15" spans="1:6">
      <c r="A15" s="146" t="s">
        <v>159</v>
      </c>
      <c r="B15" s="146" t="s">
        <v>8</v>
      </c>
      <c r="C15" s="144">
        <v>1351</v>
      </c>
      <c r="D15" s="144">
        <v>3944</v>
      </c>
      <c r="E15" s="144">
        <v>1233</v>
      </c>
      <c r="F15" s="144">
        <v>2063</v>
      </c>
    </row>
    <row r="16" spans="1:6">
      <c r="A16" s="146" t="s">
        <v>160</v>
      </c>
      <c r="B16" s="146" t="s">
        <v>9</v>
      </c>
      <c r="C16" s="144">
        <v>15535</v>
      </c>
      <c r="D16" s="144">
        <v>73823</v>
      </c>
      <c r="E16" s="144">
        <v>31655</v>
      </c>
      <c r="F16" s="144">
        <v>101840</v>
      </c>
    </row>
    <row r="17" spans="1:6">
      <c r="A17" s="146" t="s">
        <v>161</v>
      </c>
      <c r="B17" s="146" t="s">
        <v>10</v>
      </c>
      <c r="C17" s="144">
        <v>7638</v>
      </c>
      <c r="D17" s="144">
        <v>24177</v>
      </c>
      <c r="E17" s="144">
        <v>5959</v>
      </c>
      <c r="F17" s="144">
        <v>16855</v>
      </c>
    </row>
    <row r="18" spans="1:6">
      <c r="A18" s="146" t="s">
        <v>162</v>
      </c>
      <c r="B18" s="146" t="s">
        <v>11</v>
      </c>
      <c r="C18" s="144">
        <v>1064</v>
      </c>
      <c r="D18" s="144">
        <v>2351</v>
      </c>
      <c r="E18" s="144">
        <v>1164</v>
      </c>
      <c r="F18" s="144">
        <v>1850</v>
      </c>
    </row>
    <row r="19" spans="1:6">
      <c r="A19" s="145" t="s">
        <v>163</v>
      </c>
      <c r="B19" s="145" t="s">
        <v>497</v>
      </c>
      <c r="C19" s="142">
        <v>43170</v>
      </c>
      <c r="D19" s="142">
        <v>186226</v>
      </c>
      <c r="E19" s="142">
        <v>44842</v>
      </c>
      <c r="F19" s="142">
        <v>207945</v>
      </c>
    </row>
    <row r="20" spans="1:6">
      <c r="A20" s="146" t="s">
        <v>164</v>
      </c>
      <c r="B20" s="146" t="s">
        <v>13</v>
      </c>
      <c r="C20" s="144">
        <v>2187</v>
      </c>
      <c r="D20" s="144">
        <v>7648</v>
      </c>
      <c r="E20" s="144">
        <v>2859</v>
      </c>
      <c r="F20" s="144">
        <v>7624</v>
      </c>
    </row>
    <row r="21" spans="1:6">
      <c r="A21" s="146" t="s">
        <v>165</v>
      </c>
      <c r="B21" s="146" t="s">
        <v>14</v>
      </c>
      <c r="C21" s="144">
        <v>898</v>
      </c>
      <c r="D21" s="144">
        <v>3171</v>
      </c>
      <c r="E21" s="144">
        <v>1786</v>
      </c>
      <c r="F21" s="144">
        <v>2123</v>
      </c>
    </row>
    <row r="22" spans="1:6">
      <c r="A22" s="145" t="s">
        <v>503</v>
      </c>
      <c r="B22" s="145" t="s">
        <v>498</v>
      </c>
      <c r="C22" s="142">
        <v>44459</v>
      </c>
      <c r="D22" s="142">
        <v>190703</v>
      </c>
      <c r="E22" s="142">
        <v>45915</v>
      </c>
      <c r="F22" s="142">
        <v>213446</v>
      </c>
    </row>
    <row r="23" spans="1:6">
      <c r="A23" s="146" t="s">
        <v>168</v>
      </c>
      <c r="B23" s="146" t="s">
        <v>17</v>
      </c>
      <c r="C23" s="144">
        <v>8728</v>
      </c>
      <c r="D23" s="144">
        <v>36323</v>
      </c>
      <c r="E23" s="144">
        <v>9320</v>
      </c>
      <c r="F23" s="144">
        <v>42213</v>
      </c>
    </row>
    <row r="24" spans="1:6">
      <c r="A24" s="145" t="s">
        <v>504</v>
      </c>
      <c r="B24" s="145" t="s">
        <v>499</v>
      </c>
      <c r="C24" s="142">
        <v>35731</v>
      </c>
      <c r="D24" s="142">
        <v>154380</v>
      </c>
      <c r="E24" s="142">
        <v>36595</v>
      </c>
      <c r="F24" s="142">
        <v>171233</v>
      </c>
    </row>
    <row r="25" spans="1:6">
      <c r="A25" s="145" t="s">
        <v>232</v>
      </c>
      <c r="B25" s="145" t="s">
        <v>500</v>
      </c>
      <c r="C25" s="142">
        <v>35731</v>
      </c>
      <c r="D25" s="142">
        <v>154380</v>
      </c>
      <c r="E25" s="142">
        <v>36595</v>
      </c>
      <c r="F25" s="142">
        <v>171233</v>
      </c>
    </row>
    <row r="26" spans="1:6">
      <c r="A26" s="146" t="s">
        <v>172</v>
      </c>
      <c r="B26" s="146" t="s">
        <v>501</v>
      </c>
      <c r="C26" s="144"/>
      <c r="D26" s="144"/>
      <c r="E26" s="144"/>
      <c r="F26" s="144"/>
    </row>
    <row r="27" spans="1:6">
      <c r="A27" s="145" t="s">
        <v>505</v>
      </c>
      <c r="B27" s="145" t="s">
        <v>502</v>
      </c>
      <c r="C27" s="142">
        <v>35731</v>
      </c>
      <c r="D27" s="142">
        <v>154380</v>
      </c>
      <c r="E27" s="142">
        <v>36595</v>
      </c>
      <c r="F27" s="142">
        <v>171233</v>
      </c>
    </row>
    <row r="28" spans="1:6">
      <c r="B28" s="147"/>
      <c r="C28" s="148"/>
      <c r="D28" s="148"/>
    </row>
    <row r="29" spans="1:6">
      <c r="B29" s="149"/>
      <c r="C29" s="150"/>
      <c r="D29" s="150"/>
    </row>
    <row r="30" spans="1:6">
      <c r="A30" s="151" t="s">
        <v>175</v>
      </c>
      <c r="B30" s="151" t="s">
        <v>506</v>
      </c>
      <c r="C30" s="152"/>
      <c r="D30" s="152"/>
      <c r="E30" s="152"/>
      <c r="F30" s="152"/>
    </row>
    <row r="31" spans="1:6">
      <c r="A31" s="153" t="s">
        <v>176</v>
      </c>
      <c r="B31" s="153" t="s">
        <v>23</v>
      </c>
      <c r="C31" s="179">
        <v>0.37</v>
      </c>
      <c r="D31" s="179">
        <v>1.61</v>
      </c>
      <c r="E31" s="179">
        <v>0.4</v>
      </c>
      <c r="F31" s="179">
        <v>1.8</v>
      </c>
    </row>
    <row r="32" spans="1:6">
      <c r="A32" s="154" t="s">
        <v>177</v>
      </c>
      <c r="B32" s="154" t="s">
        <v>24</v>
      </c>
      <c r="C32" s="179">
        <v>0.36</v>
      </c>
      <c r="D32" s="179">
        <v>1.55</v>
      </c>
      <c r="E32" s="179">
        <v>0.37</v>
      </c>
      <c r="F32" s="179">
        <v>1.78</v>
      </c>
    </row>
    <row r="33" spans="1:6">
      <c r="A33" s="145" t="s">
        <v>178</v>
      </c>
      <c r="B33" s="145" t="s">
        <v>507</v>
      </c>
      <c r="C33" s="180"/>
      <c r="D33" s="180"/>
      <c r="E33" s="180"/>
      <c r="F33" s="180"/>
    </row>
    <row r="34" spans="1:6">
      <c r="A34" s="154" t="s">
        <v>176</v>
      </c>
      <c r="B34" s="154" t="s">
        <v>23</v>
      </c>
      <c r="C34" s="179">
        <v>0.37</v>
      </c>
      <c r="D34" s="179">
        <v>1.61</v>
      </c>
      <c r="E34" s="179">
        <v>0.4</v>
      </c>
      <c r="F34" s="179">
        <v>1.8</v>
      </c>
    </row>
    <row r="35" spans="1:6">
      <c r="A35" s="154" t="s">
        <v>177</v>
      </c>
      <c r="B35" s="154" t="s">
        <v>24</v>
      </c>
      <c r="C35" s="179">
        <v>0.36</v>
      </c>
      <c r="D35" s="179">
        <v>1.55</v>
      </c>
      <c r="E35" s="179">
        <v>0.37</v>
      </c>
      <c r="F35" s="179">
        <v>1.78</v>
      </c>
    </row>
    <row r="36" spans="1:6">
      <c r="A36" s="145" t="s">
        <v>509</v>
      </c>
      <c r="B36" s="145" t="s">
        <v>508</v>
      </c>
      <c r="C36" s="180"/>
      <c r="D36" s="180"/>
      <c r="E36" s="180"/>
      <c r="F36" s="180"/>
    </row>
    <row r="37" spans="1:6">
      <c r="A37" s="154" t="s">
        <v>176</v>
      </c>
      <c r="B37" s="154" t="s">
        <v>23</v>
      </c>
      <c r="C37" s="181">
        <v>0</v>
      </c>
      <c r="D37" s="181">
        <v>0</v>
      </c>
      <c r="E37" s="181">
        <v>0</v>
      </c>
      <c r="F37" s="181">
        <v>0</v>
      </c>
    </row>
    <row r="38" spans="1:6">
      <c r="A38" s="154" t="s">
        <v>177</v>
      </c>
      <c r="B38" s="154" t="s">
        <v>24</v>
      </c>
      <c r="C38" s="181">
        <v>0</v>
      </c>
      <c r="D38" s="181">
        <v>0</v>
      </c>
      <c r="E38" s="181">
        <v>0</v>
      </c>
      <c r="F38" s="181">
        <v>0</v>
      </c>
    </row>
    <row r="39" spans="1:6">
      <c r="A39" s="138"/>
    </row>
    <row r="41" spans="1:6">
      <c r="A41" s="151" t="s">
        <v>232</v>
      </c>
      <c r="B41" s="151" t="s">
        <v>500</v>
      </c>
      <c r="C41" s="142">
        <v>35731</v>
      </c>
      <c r="D41" s="142">
        <v>154380</v>
      </c>
      <c r="E41" s="142">
        <v>36595</v>
      </c>
      <c r="F41" s="142">
        <v>171233</v>
      </c>
    </row>
    <row r="42" spans="1:6">
      <c r="A42" s="155" t="s">
        <v>510</v>
      </c>
      <c r="B42" s="155" t="s">
        <v>513</v>
      </c>
      <c r="C42" s="156">
        <v>-279</v>
      </c>
      <c r="D42" s="156">
        <v>-3549</v>
      </c>
      <c r="E42" s="156">
        <v>-720</v>
      </c>
      <c r="F42" s="156">
        <v>-297</v>
      </c>
    </row>
    <row r="43" spans="1:6">
      <c r="A43" s="157" t="s">
        <v>315</v>
      </c>
      <c r="B43" s="157" t="s">
        <v>514</v>
      </c>
      <c r="C43" s="144">
        <v>-279</v>
      </c>
      <c r="D43" s="144">
        <v>-3549</v>
      </c>
      <c r="E43" s="144">
        <v>-720</v>
      </c>
      <c r="F43" s="144">
        <v>-295</v>
      </c>
    </row>
    <row r="44" spans="1:6">
      <c r="A44" s="157" t="s">
        <v>511</v>
      </c>
      <c r="B44" s="157" t="s">
        <v>515</v>
      </c>
      <c r="C44" s="144"/>
      <c r="D44" s="144"/>
      <c r="E44" s="144"/>
      <c r="F44" s="144"/>
    </row>
    <row r="45" spans="1:6">
      <c r="A45" s="151" t="s">
        <v>312</v>
      </c>
      <c r="B45" s="151" t="s">
        <v>516</v>
      </c>
      <c r="C45" s="142">
        <v>35452</v>
      </c>
      <c r="D45" s="142">
        <v>150831</v>
      </c>
      <c r="E45" s="142">
        <v>35875</v>
      </c>
      <c r="F45" s="142">
        <v>170936</v>
      </c>
    </row>
    <row r="46" spans="1:6">
      <c r="A46" s="157" t="s">
        <v>313</v>
      </c>
      <c r="B46" s="157" t="s">
        <v>480</v>
      </c>
      <c r="C46" s="144"/>
      <c r="D46" s="144"/>
      <c r="E46" s="144"/>
      <c r="F46" s="144"/>
    </row>
    <row r="47" spans="1:6" ht="24">
      <c r="A47" s="151" t="s">
        <v>512</v>
      </c>
      <c r="B47" s="151" t="s">
        <v>517</v>
      </c>
      <c r="C47" s="142">
        <v>35452</v>
      </c>
      <c r="D47" s="142">
        <v>150831</v>
      </c>
      <c r="E47" s="142">
        <v>35875</v>
      </c>
      <c r="F47" s="142">
        <v>170936</v>
      </c>
    </row>
    <row r="48" spans="1:6">
      <c r="A48" s="158" t="s">
        <v>541</v>
      </c>
    </row>
    <row r="50" spans="1:8" ht="24">
      <c r="A50" s="133" t="s">
        <v>433</v>
      </c>
      <c r="B50" s="133" t="s">
        <v>434</v>
      </c>
    </row>
    <row r="51" spans="1:8">
      <c r="A51" s="140" t="s">
        <v>203</v>
      </c>
      <c r="B51" s="140" t="s">
        <v>73</v>
      </c>
      <c r="C51" s="182" t="s">
        <v>625</v>
      </c>
      <c r="D51" s="182" t="s">
        <v>627</v>
      </c>
      <c r="E51" s="182" t="s">
        <v>484</v>
      </c>
      <c r="G51" s="183"/>
      <c r="H51" s="183"/>
    </row>
    <row r="52" spans="1:8">
      <c r="A52" s="159" t="s">
        <v>526</v>
      </c>
      <c r="B52" s="159" t="s">
        <v>488</v>
      </c>
      <c r="C52" s="160">
        <v>232351</v>
      </c>
      <c r="D52" s="160">
        <v>209672</v>
      </c>
      <c r="E52" s="160">
        <v>170644</v>
      </c>
      <c r="G52" s="183"/>
      <c r="H52" s="183"/>
    </row>
    <row r="53" spans="1:8">
      <c r="A53" s="146" t="s">
        <v>182</v>
      </c>
      <c r="B53" s="146" t="s">
        <v>27</v>
      </c>
      <c r="C53" s="161">
        <v>18829</v>
      </c>
      <c r="D53" s="161">
        <v>18140</v>
      </c>
      <c r="E53" s="161">
        <v>14423</v>
      </c>
      <c r="G53" s="183"/>
      <c r="H53" s="183"/>
    </row>
    <row r="54" spans="1:8">
      <c r="A54" s="146" t="s">
        <v>527</v>
      </c>
      <c r="B54" s="146" t="s">
        <v>475</v>
      </c>
      <c r="C54" s="161">
        <v>46704</v>
      </c>
      <c r="D54" s="161">
        <v>47626</v>
      </c>
      <c r="E54" s="161">
        <v>47112</v>
      </c>
      <c r="G54" s="183"/>
      <c r="H54" s="183"/>
    </row>
    <row r="55" spans="1:8">
      <c r="A55" s="162" t="s">
        <v>528</v>
      </c>
      <c r="B55" s="162" t="s">
        <v>416</v>
      </c>
      <c r="C55" s="163">
        <v>116585</v>
      </c>
      <c r="D55" s="163">
        <v>96967</v>
      </c>
      <c r="E55" s="163">
        <v>62011</v>
      </c>
      <c r="G55" s="183"/>
      <c r="H55" s="183"/>
    </row>
    <row r="56" spans="1:8">
      <c r="A56" s="146" t="s">
        <v>184</v>
      </c>
      <c r="B56" s="146" t="s">
        <v>29</v>
      </c>
      <c r="C56" s="161">
        <v>46417</v>
      </c>
      <c r="D56" s="161">
        <v>46417</v>
      </c>
      <c r="E56" s="161">
        <v>46417</v>
      </c>
      <c r="G56" s="183"/>
      <c r="H56" s="183"/>
    </row>
    <row r="57" spans="1:8">
      <c r="A57" s="146" t="s">
        <v>626</v>
      </c>
      <c r="B57" s="146" t="s">
        <v>32</v>
      </c>
      <c r="C57" s="161">
        <v>452</v>
      </c>
      <c r="D57" s="161">
        <v>0</v>
      </c>
      <c r="E57" s="161">
        <v>0</v>
      </c>
      <c r="G57" s="183"/>
      <c r="H57" s="183"/>
    </row>
    <row r="58" spans="1:8">
      <c r="A58" s="146" t="s">
        <v>189</v>
      </c>
      <c r="B58" s="146" t="s">
        <v>34</v>
      </c>
      <c r="C58" s="161">
        <v>0</v>
      </c>
      <c r="D58" s="161">
        <v>0</v>
      </c>
      <c r="E58" s="161">
        <v>194</v>
      </c>
      <c r="G58" s="183"/>
      <c r="H58" s="183"/>
    </row>
    <row r="59" spans="1:8">
      <c r="A59" s="146" t="s">
        <v>529</v>
      </c>
      <c r="B59" s="146" t="s">
        <v>35</v>
      </c>
      <c r="C59" s="161">
        <v>2842</v>
      </c>
      <c r="D59" s="161">
        <v>0</v>
      </c>
      <c r="E59" s="161">
        <v>0</v>
      </c>
      <c r="G59" s="183"/>
      <c r="H59" s="183"/>
    </row>
    <row r="60" spans="1:8">
      <c r="A60" s="146" t="s">
        <v>466</v>
      </c>
      <c r="B60" s="146" t="s">
        <v>465</v>
      </c>
      <c r="C60" s="161">
        <v>522</v>
      </c>
      <c r="D60" s="161">
        <v>522</v>
      </c>
      <c r="E60" s="161">
        <v>487</v>
      </c>
      <c r="G60" s="183"/>
      <c r="H60" s="183"/>
    </row>
    <row r="61" spans="1:8">
      <c r="A61" s="159" t="s">
        <v>530</v>
      </c>
      <c r="B61" s="159" t="s">
        <v>489</v>
      </c>
      <c r="C61" s="160">
        <v>698035</v>
      </c>
      <c r="D61" s="160">
        <v>692324</v>
      </c>
      <c r="E61" s="160">
        <v>704316</v>
      </c>
      <c r="G61" s="183"/>
      <c r="H61" s="183"/>
    </row>
    <row r="62" spans="1:8">
      <c r="A62" s="146" t="s">
        <v>193</v>
      </c>
      <c r="B62" s="146" t="s">
        <v>38</v>
      </c>
      <c r="C62" s="161">
        <v>501</v>
      </c>
      <c r="D62" s="161">
        <v>555</v>
      </c>
      <c r="E62" s="161">
        <v>401</v>
      </c>
      <c r="G62" s="183"/>
      <c r="H62" s="183"/>
    </row>
    <row r="63" spans="1:8">
      <c r="A63" s="146" t="s">
        <v>194</v>
      </c>
      <c r="B63" s="146" t="s">
        <v>39</v>
      </c>
      <c r="C63" s="161">
        <v>32908</v>
      </c>
      <c r="D63" s="161">
        <v>78139</v>
      </c>
      <c r="E63" s="161">
        <v>71554</v>
      </c>
      <c r="G63" s="183"/>
      <c r="H63" s="183"/>
    </row>
    <row r="64" spans="1:8">
      <c r="A64" s="146" t="s">
        <v>531</v>
      </c>
      <c r="B64" s="146" t="s">
        <v>40</v>
      </c>
      <c r="C64" s="161">
        <v>0</v>
      </c>
      <c r="D64" s="161">
        <v>2483</v>
      </c>
      <c r="E64" s="161">
        <v>112</v>
      </c>
      <c r="G64" s="183"/>
      <c r="H64" s="183"/>
    </row>
    <row r="65" spans="1:8">
      <c r="A65" s="146" t="s">
        <v>196</v>
      </c>
      <c r="B65" s="146" t="s">
        <v>490</v>
      </c>
      <c r="C65" s="161">
        <v>15438</v>
      </c>
      <c r="D65" s="161">
        <v>14507</v>
      </c>
      <c r="E65" s="161">
        <v>20268</v>
      </c>
      <c r="G65" s="183"/>
      <c r="H65" s="183"/>
    </row>
    <row r="66" spans="1:8">
      <c r="A66" s="146" t="s">
        <v>189</v>
      </c>
      <c r="B66" s="146" t="s">
        <v>34</v>
      </c>
      <c r="C66" s="161">
        <v>0</v>
      </c>
      <c r="D66" s="161">
        <v>0</v>
      </c>
      <c r="E66" s="161">
        <v>53</v>
      </c>
      <c r="G66" s="183"/>
    </row>
    <row r="67" spans="1:8">
      <c r="A67" s="146" t="s">
        <v>199</v>
      </c>
      <c r="B67" s="146" t="s">
        <v>44</v>
      </c>
      <c r="C67" s="161">
        <v>11165</v>
      </c>
      <c r="D67" s="161">
        <v>13924</v>
      </c>
      <c r="E67" s="161">
        <v>14724</v>
      </c>
      <c r="G67" s="183"/>
    </row>
    <row r="68" spans="1:8">
      <c r="A68" s="164" t="s">
        <v>200</v>
      </c>
      <c r="B68" s="164" t="s">
        <v>482</v>
      </c>
      <c r="C68" s="165">
        <v>50446</v>
      </c>
      <c r="D68" s="165">
        <v>85169</v>
      </c>
      <c r="E68" s="165">
        <v>217369</v>
      </c>
      <c r="G68" s="183"/>
    </row>
    <row r="69" spans="1:8">
      <c r="A69" s="146" t="s">
        <v>486</v>
      </c>
      <c r="B69" s="146" t="s">
        <v>483</v>
      </c>
      <c r="C69" s="161">
        <v>587577</v>
      </c>
      <c r="D69" s="161">
        <v>497547</v>
      </c>
      <c r="E69" s="161">
        <v>379835</v>
      </c>
      <c r="G69" s="183"/>
    </row>
    <row r="70" spans="1:8">
      <c r="A70" s="159" t="s">
        <v>532</v>
      </c>
      <c r="B70" s="159" t="s">
        <v>491</v>
      </c>
      <c r="C70" s="160">
        <v>930386</v>
      </c>
      <c r="D70" s="160">
        <v>901996</v>
      </c>
      <c r="E70" s="160">
        <v>874960</v>
      </c>
      <c r="G70" s="183"/>
    </row>
    <row r="71" spans="1:8">
      <c r="C71" s="166"/>
      <c r="D71" s="166"/>
    </row>
    <row r="72" spans="1:8">
      <c r="A72" s="140" t="s">
        <v>229</v>
      </c>
      <c r="B72" s="140" t="s">
        <v>48</v>
      </c>
      <c r="C72" s="182" t="s">
        <v>625</v>
      </c>
      <c r="D72" s="182" t="s">
        <v>627</v>
      </c>
      <c r="E72" s="182" t="s">
        <v>484</v>
      </c>
    </row>
    <row r="73" spans="1:8">
      <c r="A73" s="159" t="s">
        <v>533</v>
      </c>
      <c r="B73" s="159" t="s">
        <v>518</v>
      </c>
      <c r="C73" s="160">
        <v>834465</v>
      </c>
      <c r="D73" s="160">
        <v>796373</v>
      </c>
      <c r="E73" s="160">
        <v>776938</v>
      </c>
    </row>
    <row r="74" spans="1:8">
      <c r="A74" s="159" t="s">
        <v>534</v>
      </c>
      <c r="B74" s="159" t="s">
        <v>50</v>
      </c>
      <c r="C74" s="160">
        <v>834465</v>
      </c>
      <c r="D74" s="160">
        <v>796373</v>
      </c>
      <c r="E74" s="160">
        <v>776938</v>
      </c>
    </row>
    <row r="75" spans="1:8">
      <c r="A75" s="146" t="s">
        <v>206</v>
      </c>
      <c r="B75" s="146" t="s">
        <v>51</v>
      </c>
      <c r="C75" s="161">
        <v>96120</v>
      </c>
      <c r="D75" s="161">
        <v>96120</v>
      </c>
      <c r="E75" s="161">
        <v>96120</v>
      </c>
    </row>
    <row r="76" spans="1:8">
      <c r="A76" s="146" t="s">
        <v>470</v>
      </c>
      <c r="B76" s="146" t="s">
        <v>519</v>
      </c>
      <c r="C76" s="161">
        <v>549335</v>
      </c>
      <c r="D76" s="161">
        <v>549335</v>
      </c>
      <c r="E76" s="161">
        <v>403001</v>
      </c>
    </row>
    <row r="77" spans="1:8">
      <c r="A77" s="146" t="s">
        <v>209</v>
      </c>
      <c r="B77" s="146" t="s">
        <v>54</v>
      </c>
      <c r="C77" s="161">
        <v>12417</v>
      </c>
      <c r="D77" s="161">
        <v>9777</v>
      </c>
      <c r="E77" s="161">
        <v>4795</v>
      </c>
    </row>
    <row r="78" spans="1:8">
      <c r="A78" s="146" t="s">
        <v>210</v>
      </c>
      <c r="B78" s="146" t="s">
        <v>520</v>
      </c>
      <c r="C78" s="161">
        <v>369</v>
      </c>
      <c r="D78" s="161">
        <v>648</v>
      </c>
      <c r="E78" s="161">
        <v>3918</v>
      </c>
    </row>
    <row r="79" spans="1:8">
      <c r="A79" s="146" t="s">
        <v>211</v>
      </c>
      <c r="B79" s="146" t="s">
        <v>56</v>
      </c>
      <c r="C79" s="161">
        <v>21844</v>
      </c>
      <c r="D79" s="161">
        <v>21844</v>
      </c>
      <c r="E79" s="161">
        <v>18590</v>
      </c>
    </row>
    <row r="80" spans="1:8">
      <c r="A80" s="146" t="s">
        <v>212</v>
      </c>
      <c r="B80" s="146" t="s">
        <v>57</v>
      </c>
      <c r="C80" s="161">
        <v>154380</v>
      </c>
      <c r="D80" s="161">
        <v>118649</v>
      </c>
      <c r="E80" s="161">
        <v>250514</v>
      </c>
    </row>
    <row r="81" spans="1:5">
      <c r="A81" s="141" t="s">
        <v>535</v>
      </c>
      <c r="B81" s="141" t="s">
        <v>58</v>
      </c>
      <c r="C81" s="167"/>
      <c r="D81" s="167">
        <v>0</v>
      </c>
      <c r="E81" s="167">
        <v>0</v>
      </c>
    </row>
    <row r="82" spans="1:5">
      <c r="A82" s="159" t="s">
        <v>536</v>
      </c>
      <c r="B82" s="159" t="s">
        <v>521</v>
      </c>
      <c r="C82" s="160">
        <v>907</v>
      </c>
      <c r="D82" s="160">
        <v>6476</v>
      </c>
      <c r="E82" s="160">
        <v>8275</v>
      </c>
    </row>
    <row r="83" spans="1:5">
      <c r="A83" s="146" t="s">
        <v>216</v>
      </c>
      <c r="B83" s="146" t="s">
        <v>61</v>
      </c>
      <c r="C83" s="161">
        <v>177</v>
      </c>
      <c r="D83" s="161">
        <v>205</v>
      </c>
      <c r="E83" s="161">
        <v>76</v>
      </c>
    </row>
    <row r="84" spans="1:5">
      <c r="A84" s="146" t="s">
        <v>218</v>
      </c>
      <c r="B84" s="146" t="s">
        <v>63</v>
      </c>
      <c r="C84" s="161">
        <v>0</v>
      </c>
      <c r="D84" s="161">
        <v>5782</v>
      </c>
      <c r="E84" s="161">
        <v>7198</v>
      </c>
    </row>
    <row r="85" spans="1:5">
      <c r="A85" s="146" t="s">
        <v>219</v>
      </c>
      <c r="B85" s="146" t="s">
        <v>64</v>
      </c>
      <c r="C85" s="161">
        <v>673</v>
      </c>
      <c r="D85" s="161">
        <v>432</v>
      </c>
      <c r="E85" s="161">
        <v>944</v>
      </c>
    </row>
    <row r="86" spans="1:5">
      <c r="A86" s="146" t="s">
        <v>220</v>
      </c>
      <c r="B86" s="146" t="s">
        <v>522</v>
      </c>
      <c r="C86" s="161">
        <v>57</v>
      </c>
      <c r="D86" s="161">
        <v>57</v>
      </c>
      <c r="E86" s="161">
        <v>57</v>
      </c>
    </row>
    <row r="87" spans="1:5">
      <c r="A87" s="159" t="s">
        <v>537</v>
      </c>
      <c r="B87" s="159" t="s">
        <v>523</v>
      </c>
      <c r="C87" s="160">
        <v>95014</v>
      </c>
      <c r="D87" s="160">
        <v>99147</v>
      </c>
      <c r="E87" s="160">
        <v>89747</v>
      </c>
    </row>
    <row r="88" spans="1:5">
      <c r="A88" s="146" t="s">
        <v>215</v>
      </c>
      <c r="B88" s="146" t="s">
        <v>60</v>
      </c>
      <c r="C88" s="161">
        <v>0</v>
      </c>
      <c r="D88" s="161">
        <v>0</v>
      </c>
      <c r="E88" s="161">
        <v>0</v>
      </c>
    </row>
    <row r="89" spans="1:5">
      <c r="A89" s="146" t="s">
        <v>216</v>
      </c>
      <c r="B89" s="146" t="s">
        <v>61</v>
      </c>
      <c r="C89" s="161">
        <v>205</v>
      </c>
      <c r="D89" s="161">
        <v>220</v>
      </c>
      <c r="E89" s="161">
        <v>63</v>
      </c>
    </row>
    <row r="90" spans="1:5">
      <c r="A90" s="146" t="s">
        <v>223</v>
      </c>
      <c r="B90" s="146" t="s">
        <v>68</v>
      </c>
      <c r="C90" s="161">
        <v>22067</v>
      </c>
      <c r="D90" s="161">
        <v>28483</v>
      </c>
      <c r="E90" s="161">
        <v>27906</v>
      </c>
    </row>
    <row r="91" spans="1:5">
      <c r="A91" s="146" t="s">
        <v>538</v>
      </c>
      <c r="B91" s="146" t="s">
        <v>69</v>
      </c>
      <c r="C91" s="161">
        <v>5232</v>
      </c>
      <c r="D91" s="161">
        <v>1497</v>
      </c>
      <c r="E91" s="161">
        <v>3762</v>
      </c>
    </row>
    <row r="92" spans="1:5">
      <c r="A92" s="146" t="s">
        <v>225</v>
      </c>
      <c r="B92" s="146" t="s">
        <v>524</v>
      </c>
      <c r="C92" s="161">
        <v>5484</v>
      </c>
      <c r="D92" s="161">
        <v>12962</v>
      </c>
      <c r="E92" s="161">
        <v>9827</v>
      </c>
    </row>
    <row r="93" spans="1:5">
      <c r="A93" s="146" t="s">
        <v>219</v>
      </c>
      <c r="B93" s="146" t="s">
        <v>64</v>
      </c>
      <c r="C93" s="161">
        <v>2983</v>
      </c>
      <c r="D93" s="161">
        <v>2689</v>
      </c>
      <c r="E93" s="161">
        <v>2864</v>
      </c>
    </row>
    <row r="94" spans="1:5">
      <c r="A94" s="146" t="s">
        <v>220</v>
      </c>
      <c r="B94" s="146" t="s">
        <v>522</v>
      </c>
      <c r="C94" s="161">
        <v>52</v>
      </c>
      <c r="D94" s="161">
        <v>54</v>
      </c>
      <c r="E94" s="161">
        <v>294</v>
      </c>
    </row>
    <row r="95" spans="1:5">
      <c r="A95" s="146" t="s">
        <v>539</v>
      </c>
      <c r="B95" s="146" t="s">
        <v>66</v>
      </c>
      <c r="C95" s="161">
        <v>58991</v>
      </c>
      <c r="D95" s="161">
        <v>53242</v>
      </c>
      <c r="E95" s="161">
        <v>45031</v>
      </c>
    </row>
    <row r="96" spans="1:5">
      <c r="A96" s="159" t="s">
        <v>540</v>
      </c>
      <c r="B96" s="159" t="s">
        <v>525</v>
      </c>
      <c r="C96" s="160">
        <v>930386</v>
      </c>
      <c r="D96" s="160">
        <v>901996</v>
      </c>
      <c r="E96" s="160">
        <v>874960</v>
      </c>
    </row>
    <row r="97" spans="1:6">
      <c r="A97" s="158" t="s">
        <v>541</v>
      </c>
    </row>
    <row r="99" spans="1:6" ht="24">
      <c r="A99" s="133" t="s">
        <v>435</v>
      </c>
      <c r="B99" s="133" t="s">
        <v>436</v>
      </c>
    </row>
    <row r="100" spans="1:6" ht="20.399999999999999">
      <c r="A100" s="140" t="s">
        <v>280</v>
      </c>
      <c r="B100" s="140" t="s">
        <v>119</v>
      </c>
      <c r="C100" s="95" t="s">
        <v>621</v>
      </c>
      <c r="D100" s="95" t="s">
        <v>622</v>
      </c>
      <c r="E100" s="95" t="s">
        <v>623</v>
      </c>
      <c r="F100" s="95" t="s">
        <v>624</v>
      </c>
    </row>
    <row r="101" spans="1:6">
      <c r="A101" s="135" t="s">
        <v>542</v>
      </c>
      <c r="B101" s="135" t="s">
        <v>74</v>
      </c>
      <c r="C101" s="5"/>
      <c r="D101" s="5"/>
      <c r="E101" s="5"/>
      <c r="F101" s="5"/>
    </row>
    <row r="102" spans="1:6">
      <c r="A102" s="136" t="s">
        <v>543</v>
      </c>
      <c r="B102" s="136" t="s">
        <v>500</v>
      </c>
      <c r="C102" s="5">
        <v>35731</v>
      </c>
      <c r="D102" s="5">
        <v>154380</v>
      </c>
      <c r="E102" s="5">
        <v>36595</v>
      </c>
      <c r="F102" s="5">
        <v>171233</v>
      </c>
    </row>
    <row r="103" spans="1:6">
      <c r="A103" s="136" t="s">
        <v>233</v>
      </c>
      <c r="B103" s="136" t="s">
        <v>75</v>
      </c>
      <c r="C103" s="5">
        <v>40802</v>
      </c>
      <c r="D103" s="5">
        <v>52084</v>
      </c>
      <c r="E103" s="5">
        <v>26553</v>
      </c>
      <c r="F103" s="5">
        <v>41302</v>
      </c>
    </row>
    <row r="104" spans="1:6">
      <c r="A104" s="169" t="s">
        <v>544</v>
      </c>
      <c r="B104" s="169" t="s">
        <v>563</v>
      </c>
      <c r="C104" s="168">
        <v>1268</v>
      </c>
      <c r="D104" s="168">
        <v>3619</v>
      </c>
      <c r="E104" s="168">
        <v>1128</v>
      </c>
      <c r="F104" s="168">
        <v>3692</v>
      </c>
    </row>
    <row r="105" spans="1:6">
      <c r="A105" s="169" t="s">
        <v>545</v>
      </c>
      <c r="B105" s="169" t="s">
        <v>424</v>
      </c>
      <c r="C105" s="168">
        <v>0</v>
      </c>
      <c r="D105" s="168">
        <v>0</v>
      </c>
      <c r="E105" s="168">
        <v>0</v>
      </c>
      <c r="F105" s="168">
        <v>31397</v>
      </c>
    </row>
    <row r="106" spans="1:6">
      <c r="A106" s="170" t="s">
        <v>546</v>
      </c>
      <c r="B106" s="170" t="s">
        <v>78</v>
      </c>
      <c r="C106" s="168">
        <v>-2180</v>
      </c>
      <c r="D106" s="168">
        <v>-7222</v>
      </c>
      <c r="E106" s="168">
        <v>-2178</v>
      </c>
      <c r="F106" s="168">
        <v>-6148</v>
      </c>
    </row>
    <row r="107" spans="1:6">
      <c r="A107" s="169" t="s">
        <v>547</v>
      </c>
      <c r="B107" s="169" t="s">
        <v>564</v>
      </c>
      <c r="C107" s="168">
        <v>-2</v>
      </c>
      <c r="D107" s="168">
        <v>908</v>
      </c>
      <c r="E107" s="168">
        <v>356</v>
      </c>
      <c r="F107" s="168">
        <v>379</v>
      </c>
    </row>
    <row r="108" spans="1:6">
      <c r="A108" s="169" t="s">
        <v>237</v>
      </c>
      <c r="B108" s="169" t="s">
        <v>80</v>
      </c>
      <c r="C108" s="168">
        <v>5747</v>
      </c>
      <c r="D108" s="168">
        <v>13718</v>
      </c>
      <c r="E108" s="168">
        <v>-40039</v>
      </c>
      <c r="F108" s="168">
        <v>-30248</v>
      </c>
    </row>
    <row r="109" spans="1:6">
      <c r="A109" s="169" t="s">
        <v>238</v>
      </c>
      <c r="B109" s="169" t="s">
        <v>81</v>
      </c>
      <c r="C109" s="168">
        <v>54</v>
      </c>
      <c r="D109" s="168">
        <v>-100</v>
      </c>
      <c r="E109" s="168">
        <v>-14</v>
      </c>
      <c r="F109" s="168">
        <v>122</v>
      </c>
    </row>
    <row r="110" spans="1:6">
      <c r="A110" s="169" t="s">
        <v>239</v>
      </c>
      <c r="B110" s="169" t="s">
        <v>82</v>
      </c>
      <c r="C110" s="168">
        <v>44355</v>
      </c>
      <c r="D110" s="168">
        <v>43529</v>
      </c>
      <c r="E110" s="168">
        <v>36240</v>
      </c>
      <c r="F110" s="168">
        <v>51267</v>
      </c>
    </row>
    <row r="111" spans="1:6">
      <c r="A111" s="169" t="s">
        <v>240</v>
      </c>
      <c r="B111" s="169" t="s">
        <v>565</v>
      </c>
      <c r="C111" s="168">
        <v>-14135</v>
      </c>
      <c r="D111" s="168">
        <v>-10337</v>
      </c>
      <c r="E111" s="168">
        <v>29523</v>
      </c>
      <c r="F111" s="168">
        <v>-7274</v>
      </c>
    </row>
    <row r="112" spans="1:6">
      <c r="A112" s="169" t="s">
        <v>241</v>
      </c>
      <c r="B112" s="169" t="s">
        <v>566</v>
      </c>
      <c r="C112" s="168">
        <v>3294</v>
      </c>
      <c r="D112" s="168">
        <v>3407</v>
      </c>
      <c r="E112" s="168">
        <v>-288</v>
      </c>
      <c r="F112" s="168">
        <v>-5270</v>
      </c>
    </row>
    <row r="113" spans="1:6">
      <c r="A113" s="169" t="s">
        <v>242</v>
      </c>
      <c r="B113" s="169" t="s">
        <v>84</v>
      </c>
      <c r="C113" s="168">
        <v>2401</v>
      </c>
      <c r="D113" s="168">
        <v>4562</v>
      </c>
      <c r="E113" s="168">
        <v>1825</v>
      </c>
      <c r="F113" s="168">
        <v>3385</v>
      </c>
    </row>
    <row r="114" spans="1:6">
      <c r="A114" s="136" t="s">
        <v>548</v>
      </c>
      <c r="B114" s="136" t="s">
        <v>85</v>
      </c>
      <c r="C114" s="5">
        <v>76533</v>
      </c>
      <c r="D114" s="5">
        <v>206464</v>
      </c>
      <c r="E114" s="5">
        <v>63148</v>
      </c>
      <c r="F114" s="5">
        <v>212535</v>
      </c>
    </row>
    <row r="115" spans="1:6">
      <c r="A115" s="169" t="s">
        <v>244</v>
      </c>
      <c r="B115" s="169" t="s">
        <v>567</v>
      </c>
      <c r="C115" s="168">
        <v>8728</v>
      </c>
      <c r="D115" s="168">
        <v>36323</v>
      </c>
      <c r="E115" s="168">
        <v>9320</v>
      </c>
      <c r="F115" s="168">
        <v>42213</v>
      </c>
    </row>
    <row r="116" spans="1:6">
      <c r="A116" s="169" t="s">
        <v>246</v>
      </c>
      <c r="B116" s="169" t="s">
        <v>568</v>
      </c>
      <c r="C116" s="168">
        <v>-11162</v>
      </c>
      <c r="D116" s="168">
        <v>-44826</v>
      </c>
      <c r="E116" s="168">
        <v>-13347</v>
      </c>
      <c r="F116" s="168">
        <v>-55464</v>
      </c>
    </row>
    <row r="117" spans="1:6">
      <c r="A117" s="135" t="s">
        <v>549</v>
      </c>
      <c r="B117" s="135" t="s">
        <v>569</v>
      </c>
      <c r="C117" s="5">
        <v>74099</v>
      </c>
      <c r="D117" s="5">
        <v>197961</v>
      </c>
      <c r="E117" s="5">
        <v>59121</v>
      </c>
      <c r="F117" s="5">
        <v>199284</v>
      </c>
    </row>
    <row r="118" spans="1:6">
      <c r="A118" s="135" t="s">
        <v>248</v>
      </c>
      <c r="B118" s="135" t="s">
        <v>88</v>
      </c>
      <c r="C118" s="5"/>
      <c r="D118" s="5"/>
      <c r="E118" s="5"/>
      <c r="F118" s="5"/>
    </row>
    <row r="119" spans="1:6">
      <c r="A119" s="136" t="s">
        <v>249</v>
      </c>
      <c r="B119" s="136" t="s">
        <v>89</v>
      </c>
      <c r="C119" s="5">
        <v>228784</v>
      </c>
      <c r="D119" s="5">
        <v>695720</v>
      </c>
      <c r="E119" s="5">
        <v>164480</v>
      </c>
      <c r="F119" s="5">
        <v>476222</v>
      </c>
    </row>
    <row r="120" spans="1:6">
      <c r="A120" s="169" t="s">
        <v>550</v>
      </c>
      <c r="B120" s="169" t="s">
        <v>487</v>
      </c>
      <c r="C120" s="168">
        <v>4</v>
      </c>
      <c r="D120" s="168">
        <v>63</v>
      </c>
      <c r="E120" s="168">
        <v>2</v>
      </c>
      <c r="F120" s="168">
        <v>181</v>
      </c>
    </row>
    <row r="121" spans="1:6">
      <c r="A121" s="169" t="s">
        <v>551</v>
      </c>
      <c r="B121" s="169" t="s">
        <v>92</v>
      </c>
      <c r="C121" s="168">
        <v>0</v>
      </c>
      <c r="D121" s="168">
        <v>0</v>
      </c>
      <c r="E121" s="168">
        <v>0</v>
      </c>
      <c r="F121" s="168">
        <v>85</v>
      </c>
    </row>
    <row r="122" spans="1:6">
      <c r="A122" s="170" t="s">
        <v>616</v>
      </c>
      <c r="B122" s="170" t="s">
        <v>615</v>
      </c>
      <c r="C122" s="168">
        <v>226600</v>
      </c>
      <c r="D122" s="168">
        <v>688435</v>
      </c>
      <c r="E122" s="168">
        <v>162300</v>
      </c>
      <c r="F122" s="168">
        <v>469808</v>
      </c>
    </row>
    <row r="123" spans="1:6">
      <c r="A123" s="169" t="s">
        <v>552</v>
      </c>
      <c r="B123" s="169" t="s">
        <v>570</v>
      </c>
      <c r="C123" s="168">
        <v>2180</v>
      </c>
      <c r="D123" s="168">
        <v>7222</v>
      </c>
      <c r="E123" s="168">
        <v>2178</v>
      </c>
      <c r="F123" s="168">
        <v>6148</v>
      </c>
    </row>
    <row r="124" spans="1:6">
      <c r="A124" s="136" t="s">
        <v>255</v>
      </c>
      <c r="B124" s="136" t="s">
        <v>94</v>
      </c>
      <c r="C124" s="5">
        <v>337111</v>
      </c>
      <c r="D124" s="5">
        <v>958843</v>
      </c>
      <c r="E124" s="5">
        <v>487608</v>
      </c>
      <c r="F124" s="5">
        <v>709663</v>
      </c>
    </row>
    <row r="125" spans="1:6">
      <c r="A125" s="169" t="s">
        <v>553</v>
      </c>
      <c r="B125" s="169" t="s">
        <v>571</v>
      </c>
      <c r="C125" s="168">
        <v>2235</v>
      </c>
      <c r="D125" s="168">
        <v>11008</v>
      </c>
      <c r="E125" s="168">
        <v>3959</v>
      </c>
      <c r="F125" s="168">
        <v>9389</v>
      </c>
    </row>
    <row r="126" spans="1:6">
      <c r="A126" s="169" t="s">
        <v>528</v>
      </c>
      <c r="B126" s="169" t="s">
        <v>416</v>
      </c>
      <c r="C126" s="168">
        <v>18246</v>
      </c>
      <c r="D126" s="168">
        <v>51658</v>
      </c>
      <c r="E126" s="168">
        <v>12214</v>
      </c>
      <c r="F126" s="168">
        <v>41039</v>
      </c>
    </row>
    <row r="127" spans="1:6">
      <c r="A127" s="169" t="s">
        <v>554</v>
      </c>
      <c r="B127" s="169" t="s">
        <v>572</v>
      </c>
      <c r="C127" s="168">
        <v>316630</v>
      </c>
      <c r="D127" s="168">
        <v>896177</v>
      </c>
      <c r="E127" s="168">
        <v>471435</v>
      </c>
      <c r="F127" s="168">
        <v>659235</v>
      </c>
    </row>
    <row r="128" spans="1:6">
      <c r="A128" s="135" t="s">
        <v>555</v>
      </c>
      <c r="B128" s="135" t="s">
        <v>573</v>
      </c>
      <c r="C128" s="5">
        <v>-108327</v>
      </c>
      <c r="D128" s="5">
        <v>-263123</v>
      </c>
      <c r="E128" s="5">
        <v>-323128</v>
      </c>
      <c r="F128" s="5">
        <v>-233441</v>
      </c>
    </row>
    <row r="129" spans="1:21">
      <c r="A129" s="135" t="s">
        <v>261</v>
      </c>
      <c r="B129" s="135" t="s">
        <v>580</v>
      </c>
      <c r="C129" s="5"/>
      <c r="D129" s="5"/>
      <c r="E129" s="5"/>
      <c r="F129" s="5"/>
    </row>
    <row r="130" spans="1:21">
      <c r="A130" s="136" t="s">
        <v>249</v>
      </c>
      <c r="B130" s="136" t="s">
        <v>89</v>
      </c>
      <c r="C130" s="5">
        <v>0</v>
      </c>
      <c r="D130" s="5">
        <v>0</v>
      </c>
      <c r="E130" s="5">
        <v>2838</v>
      </c>
      <c r="F130" s="5">
        <v>3741</v>
      </c>
    </row>
    <row r="131" spans="1:21">
      <c r="A131" s="170" t="s">
        <v>556</v>
      </c>
      <c r="B131" s="170" t="s">
        <v>574</v>
      </c>
      <c r="C131" s="168">
        <v>0</v>
      </c>
      <c r="D131" s="168">
        <v>0</v>
      </c>
      <c r="E131" s="168">
        <v>2838</v>
      </c>
      <c r="F131" s="168">
        <v>3741</v>
      </c>
    </row>
    <row r="132" spans="1:21">
      <c r="A132" s="169" t="s">
        <v>215</v>
      </c>
      <c r="B132" s="169" t="s">
        <v>60</v>
      </c>
      <c r="C132" s="168">
        <v>0</v>
      </c>
      <c r="D132" s="168">
        <v>0</v>
      </c>
      <c r="E132" s="168">
        <v>0</v>
      </c>
      <c r="F132" s="168">
        <v>0</v>
      </c>
    </row>
    <row r="133" spans="1:21">
      <c r="A133" s="136" t="s">
        <v>255</v>
      </c>
      <c r="B133" s="136" t="s">
        <v>94</v>
      </c>
      <c r="C133" s="5">
        <v>495</v>
      </c>
      <c r="D133" s="5">
        <v>101761</v>
      </c>
      <c r="E133" s="5">
        <v>125</v>
      </c>
      <c r="F133" s="5">
        <v>484</v>
      </c>
    </row>
    <row r="134" spans="1:21">
      <c r="A134" s="169" t="s">
        <v>629</v>
      </c>
      <c r="B134" s="169" t="s">
        <v>628</v>
      </c>
      <c r="C134" s="168">
        <v>452</v>
      </c>
      <c r="D134" s="168">
        <v>452</v>
      </c>
      <c r="E134" s="168">
        <v>0</v>
      </c>
      <c r="F134" s="168">
        <v>0</v>
      </c>
    </row>
    <row r="135" spans="1:21">
      <c r="A135" s="169" t="s">
        <v>266</v>
      </c>
      <c r="B135" s="169" t="s">
        <v>105</v>
      </c>
      <c r="C135" s="168">
        <v>0</v>
      </c>
      <c r="D135" s="168">
        <v>100926</v>
      </c>
      <c r="E135" s="168">
        <v>0</v>
      </c>
      <c r="F135" s="168">
        <v>0</v>
      </c>
    </row>
    <row r="136" spans="1:21">
      <c r="A136" s="169" t="s">
        <v>557</v>
      </c>
      <c r="B136" s="169" t="s">
        <v>110</v>
      </c>
      <c r="C136" s="168">
        <v>43</v>
      </c>
      <c r="D136" s="168">
        <v>383</v>
      </c>
      <c r="E136" s="168">
        <v>125</v>
      </c>
      <c r="F136" s="168">
        <v>484</v>
      </c>
    </row>
    <row r="137" spans="1:21">
      <c r="A137" s="135" t="s">
        <v>558</v>
      </c>
      <c r="B137" s="135" t="s">
        <v>575</v>
      </c>
      <c r="C137" s="5">
        <v>-495</v>
      </c>
      <c r="D137" s="5">
        <v>-101761</v>
      </c>
      <c r="E137" s="5">
        <v>2713</v>
      </c>
      <c r="F137" s="5">
        <v>3257</v>
      </c>
    </row>
    <row r="138" spans="1:21">
      <c r="A138" s="135" t="s">
        <v>559</v>
      </c>
      <c r="B138" s="135" t="s">
        <v>576</v>
      </c>
      <c r="C138" s="5">
        <v>-34723</v>
      </c>
      <c r="D138" s="5">
        <v>-166923</v>
      </c>
      <c r="E138" s="5">
        <v>-261294</v>
      </c>
      <c r="F138" s="5">
        <v>-30900</v>
      </c>
    </row>
    <row r="139" spans="1:21">
      <c r="A139" s="135" t="s">
        <v>560</v>
      </c>
      <c r="B139" s="135" t="s">
        <v>577</v>
      </c>
      <c r="C139" s="5">
        <v>-34723</v>
      </c>
      <c r="D139" s="5">
        <v>-166923</v>
      </c>
      <c r="E139" s="5">
        <v>-261294</v>
      </c>
      <c r="F139" s="5">
        <v>-30900</v>
      </c>
    </row>
    <row r="140" spans="1:21">
      <c r="A140" s="135" t="s">
        <v>561</v>
      </c>
      <c r="B140" s="135" t="s">
        <v>578</v>
      </c>
      <c r="C140" s="5">
        <v>85169</v>
      </c>
      <c r="D140" s="5">
        <v>217369</v>
      </c>
      <c r="E140" s="5">
        <v>342023</v>
      </c>
      <c r="F140" s="5">
        <v>111629</v>
      </c>
    </row>
    <row r="141" spans="1:21">
      <c r="A141" s="135" t="s">
        <v>562</v>
      </c>
      <c r="B141" s="135" t="s">
        <v>579</v>
      </c>
      <c r="C141" s="5">
        <v>50446</v>
      </c>
      <c r="D141" s="5">
        <v>50446</v>
      </c>
      <c r="E141" s="5">
        <v>80729</v>
      </c>
      <c r="F141" s="5">
        <v>80729</v>
      </c>
    </row>
    <row r="142" spans="1:21">
      <c r="A142" s="158" t="s">
        <v>541</v>
      </c>
      <c r="B142" s="149"/>
      <c r="C142" s="150"/>
      <c r="D142" s="150"/>
    </row>
    <row r="143" spans="1:21">
      <c r="A143" s="158"/>
      <c r="B143" s="149"/>
      <c r="C143" s="150"/>
      <c r="D143" s="150"/>
    </row>
    <row r="144" spans="1:21" ht="24">
      <c r="A144" s="133" t="s">
        <v>605</v>
      </c>
      <c r="B144" s="134" t="s">
        <v>604</v>
      </c>
      <c r="C144" s="312" t="s">
        <v>621</v>
      </c>
      <c r="D144" s="313"/>
      <c r="E144" s="313"/>
      <c r="F144" s="314"/>
      <c r="H144" s="312" t="s">
        <v>622</v>
      </c>
      <c r="I144" s="313"/>
      <c r="J144" s="313"/>
      <c r="K144" s="314"/>
      <c r="M144" s="312" t="s">
        <v>623</v>
      </c>
      <c r="N144" s="313"/>
      <c r="O144" s="313"/>
      <c r="P144" s="314"/>
      <c r="R144" s="312" t="s">
        <v>624</v>
      </c>
      <c r="S144" s="313"/>
      <c r="T144" s="313"/>
      <c r="U144" s="314"/>
    </row>
    <row r="145" spans="1:41" ht="48">
      <c r="A145" s="315" t="s">
        <v>403</v>
      </c>
      <c r="B145" s="329" t="s">
        <v>118</v>
      </c>
      <c r="C145" s="321" t="s">
        <v>413</v>
      </c>
      <c r="D145" s="321" t="s">
        <v>414</v>
      </c>
      <c r="E145" s="137" t="s">
        <v>120</v>
      </c>
      <c r="F145" s="137" t="s">
        <v>121</v>
      </c>
      <c r="H145" s="321" t="s">
        <v>413</v>
      </c>
      <c r="I145" s="321" t="s">
        <v>414</v>
      </c>
      <c r="J145" s="137" t="s">
        <v>120</v>
      </c>
      <c r="K145" s="137" t="s">
        <v>121</v>
      </c>
      <c r="M145" s="321" t="s">
        <v>413</v>
      </c>
      <c r="N145" s="321" t="s">
        <v>414</v>
      </c>
      <c r="O145" s="137" t="s">
        <v>120</v>
      </c>
      <c r="P145" s="137" t="s">
        <v>121</v>
      </c>
      <c r="R145" s="321" t="s">
        <v>413</v>
      </c>
      <c r="S145" s="321" t="s">
        <v>414</v>
      </c>
      <c r="T145" s="137" t="s">
        <v>120</v>
      </c>
      <c r="U145" s="137" t="s">
        <v>121</v>
      </c>
      <c r="Z145" s="139"/>
      <c r="AA145" s="139"/>
      <c r="AG145" s="139"/>
      <c r="AH145" s="139"/>
      <c r="AN145" s="139"/>
      <c r="AO145" s="139"/>
    </row>
    <row r="146" spans="1:41" ht="60">
      <c r="A146" s="315"/>
      <c r="B146" s="329"/>
      <c r="C146" s="322"/>
      <c r="D146" s="322"/>
      <c r="E146" s="137" t="s">
        <v>586</v>
      </c>
      <c r="F146" s="137" t="s">
        <v>285</v>
      </c>
      <c r="H146" s="322"/>
      <c r="I146" s="322"/>
      <c r="J146" s="137" t="s">
        <v>586</v>
      </c>
      <c r="K146" s="137" t="s">
        <v>285</v>
      </c>
      <c r="M146" s="322"/>
      <c r="N146" s="322"/>
      <c r="O146" s="137" t="s">
        <v>586</v>
      </c>
      <c r="P146" s="137" t="s">
        <v>285</v>
      </c>
      <c r="R146" s="322"/>
      <c r="S146" s="322"/>
      <c r="T146" s="137" t="s">
        <v>586</v>
      </c>
      <c r="U146" s="137" t="s">
        <v>285</v>
      </c>
      <c r="Z146" s="139"/>
      <c r="AA146" s="139"/>
      <c r="AG146" s="139"/>
      <c r="AH146" s="139"/>
      <c r="AN146" s="139"/>
      <c r="AO146" s="139"/>
    </row>
    <row r="147" spans="1:41">
      <c r="A147" s="172" t="s">
        <v>151</v>
      </c>
      <c r="B147" s="135" t="s">
        <v>0</v>
      </c>
      <c r="C147" s="174">
        <v>58000</v>
      </c>
      <c r="D147" s="174">
        <v>33415</v>
      </c>
      <c r="E147" s="174">
        <v>-6526</v>
      </c>
      <c r="F147" s="174">
        <v>84889</v>
      </c>
      <c r="H147" s="174">
        <v>242837</v>
      </c>
      <c r="I147" s="174">
        <v>129146</v>
      </c>
      <c r="J147" s="174">
        <v>-32412</v>
      </c>
      <c r="K147" s="174">
        <v>339571</v>
      </c>
      <c r="M147" s="174">
        <v>80580</v>
      </c>
      <c r="N147" s="174">
        <v>23605</v>
      </c>
      <c r="O147" s="174">
        <v>-3282</v>
      </c>
      <c r="P147" s="174">
        <v>100903</v>
      </c>
      <c r="R147" s="174">
        <v>347046</v>
      </c>
      <c r="S147" s="174">
        <v>92797</v>
      </c>
      <c r="T147" s="174">
        <v>-20040</v>
      </c>
      <c r="U147" s="174">
        <v>419803</v>
      </c>
      <c r="Z147" s="139"/>
      <c r="AA147" s="139"/>
      <c r="AG147" s="139"/>
      <c r="AH147" s="139"/>
      <c r="AN147" s="139"/>
      <c r="AO147" s="139"/>
    </row>
    <row r="148" spans="1:41">
      <c r="A148" s="175" t="s">
        <v>152</v>
      </c>
      <c r="B148" s="143" t="s">
        <v>1</v>
      </c>
      <c r="C148" s="144">
        <v>55004</v>
      </c>
      <c r="D148" s="144">
        <v>1767</v>
      </c>
      <c r="E148" s="144">
        <v>2316</v>
      </c>
      <c r="F148" s="161">
        <v>59087</v>
      </c>
      <c r="H148" s="161">
        <v>234674</v>
      </c>
      <c r="I148" s="161">
        <v>11486</v>
      </c>
      <c r="J148" s="161">
        <v>12423</v>
      </c>
      <c r="K148" s="161">
        <v>258583</v>
      </c>
      <c r="M148" s="144">
        <v>74850</v>
      </c>
      <c r="N148" s="144">
        <v>11</v>
      </c>
      <c r="O148" s="144">
        <v>915</v>
      </c>
      <c r="P148" s="161">
        <v>75776</v>
      </c>
      <c r="R148" s="144">
        <v>328835</v>
      </c>
      <c r="S148" s="144">
        <v>29</v>
      </c>
      <c r="T148" s="144">
        <v>5740</v>
      </c>
      <c r="U148" s="161">
        <v>334604</v>
      </c>
      <c r="Z148" s="139"/>
      <c r="AA148" s="139"/>
      <c r="AG148" s="139"/>
      <c r="AH148" s="139"/>
      <c r="AN148" s="139"/>
      <c r="AO148" s="139"/>
    </row>
    <row r="149" spans="1:41">
      <c r="A149" s="175" t="s">
        <v>153</v>
      </c>
      <c r="B149" s="143" t="s">
        <v>593</v>
      </c>
      <c r="C149" s="144">
        <v>1032</v>
      </c>
      <c r="D149" s="144">
        <v>0</v>
      </c>
      <c r="E149" s="144">
        <v>-1002</v>
      </c>
      <c r="F149" s="161">
        <v>30</v>
      </c>
      <c r="H149" s="161">
        <v>3289</v>
      </c>
      <c r="I149" s="161">
        <v>0</v>
      </c>
      <c r="J149" s="161">
        <v>-3191</v>
      </c>
      <c r="K149" s="161">
        <v>98</v>
      </c>
      <c r="M149" s="144">
        <v>890</v>
      </c>
      <c r="N149" s="144">
        <v>0</v>
      </c>
      <c r="O149" s="144">
        <v>-839</v>
      </c>
      <c r="P149" s="161">
        <v>51</v>
      </c>
      <c r="R149" s="144">
        <v>2983</v>
      </c>
      <c r="S149" s="144">
        <v>0</v>
      </c>
      <c r="T149" s="144">
        <v>-2797</v>
      </c>
      <c r="U149" s="161">
        <v>186</v>
      </c>
      <c r="Z149" s="139"/>
      <c r="AA149" s="139"/>
      <c r="AG149" s="139"/>
      <c r="AH149" s="139"/>
      <c r="AN149" s="139"/>
      <c r="AO149" s="139"/>
    </row>
    <row r="150" spans="1:41">
      <c r="A150" s="175" t="s">
        <v>154</v>
      </c>
      <c r="B150" s="143" t="s">
        <v>594</v>
      </c>
      <c r="C150" s="144">
        <v>1964</v>
      </c>
      <c r="D150" s="144">
        <v>31648</v>
      </c>
      <c r="E150" s="144">
        <v>-7840</v>
      </c>
      <c r="F150" s="161">
        <v>25772</v>
      </c>
      <c r="H150" s="161">
        <v>4874</v>
      </c>
      <c r="I150" s="161">
        <v>117660</v>
      </c>
      <c r="J150" s="161">
        <v>-41644</v>
      </c>
      <c r="K150" s="161">
        <v>80890</v>
      </c>
      <c r="M150" s="144">
        <v>4840</v>
      </c>
      <c r="N150" s="144">
        <v>23594</v>
      </c>
      <c r="O150" s="144">
        <v>-3358</v>
      </c>
      <c r="P150" s="161">
        <v>25076</v>
      </c>
      <c r="R150" s="144">
        <v>15228</v>
      </c>
      <c r="S150" s="144">
        <v>92768</v>
      </c>
      <c r="T150" s="144">
        <v>-22983</v>
      </c>
      <c r="U150" s="161">
        <v>85013</v>
      </c>
      <c r="Z150" s="139"/>
      <c r="AA150" s="139"/>
      <c r="AG150" s="139"/>
      <c r="AH150" s="139"/>
      <c r="AN150" s="139"/>
      <c r="AO150" s="139"/>
    </row>
    <row r="151" spans="1:41">
      <c r="A151" s="172" t="s">
        <v>155</v>
      </c>
      <c r="B151" s="135" t="s">
        <v>4</v>
      </c>
      <c r="C151" s="174">
        <v>2621</v>
      </c>
      <c r="D151" s="174">
        <v>22120</v>
      </c>
      <c r="E151" s="174">
        <v>-5908</v>
      </c>
      <c r="F151" s="174">
        <v>18833</v>
      </c>
      <c r="H151" s="174">
        <v>9695</v>
      </c>
      <c r="I151" s="174">
        <v>80707</v>
      </c>
      <c r="J151" s="174">
        <v>-33464</v>
      </c>
      <c r="K151" s="174">
        <v>56938</v>
      </c>
      <c r="M151" s="174">
        <v>5341</v>
      </c>
      <c r="N151" s="174">
        <v>16046</v>
      </c>
      <c r="O151" s="174">
        <v>-2871</v>
      </c>
      <c r="P151" s="174">
        <v>18516</v>
      </c>
      <c r="R151" s="174">
        <v>48282</v>
      </c>
      <c r="S151" s="174">
        <v>63548</v>
      </c>
      <c r="T151" s="174">
        <v>-18454</v>
      </c>
      <c r="U151" s="174">
        <v>93376</v>
      </c>
      <c r="Z151" s="139"/>
      <c r="AA151" s="139"/>
      <c r="AG151" s="139"/>
      <c r="AH151" s="139"/>
      <c r="AN151" s="139"/>
      <c r="AO151" s="139"/>
    </row>
    <row r="152" spans="1:41">
      <c r="A152" s="175" t="s">
        <v>156</v>
      </c>
      <c r="B152" s="143" t="s">
        <v>595</v>
      </c>
      <c r="C152" s="144">
        <v>787</v>
      </c>
      <c r="D152" s="144">
        <v>0</v>
      </c>
      <c r="E152" s="144">
        <v>-384</v>
      </c>
      <c r="F152" s="161">
        <v>403</v>
      </c>
      <c r="H152" s="161">
        <v>5134</v>
      </c>
      <c r="I152" s="161">
        <v>0</v>
      </c>
      <c r="J152" s="161">
        <v>-4243</v>
      </c>
      <c r="K152" s="161">
        <v>891</v>
      </c>
      <c r="M152" s="144">
        <v>563</v>
      </c>
      <c r="N152" s="144">
        <v>0</v>
      </c>
      <c r="O152" s="144">
        <v>-429</v>
      </c>
      <c r="P152" s="161">
        <v>134</v>
      </c>
      <c r="R152" s="144">
        <v>33610</v>
      </c>
      <c r="S152" s="144">
        <v>0</v>
      </c>
      <c r="T152" s="144">
        <v>-1213</v>
      </c>
      <c r="U152" s="161">
        <v>32397</v>
      </c>
      <c r="Z152" s="139"/>
      <c r="AA152" s="139"/>
      <c r="AG152" s="139"/>
      <c r="AH152" s="139"/>
      <c r="AN152" s="139"/>
      <c r="AO152" s="139"/>
    </row>
    <row r="153" spans="1:41">
      <c r="A153" s="175" t="s">
        <v>157</v>
      </c>
      <c r="B153" s="143" t="s">
        <v>6</v>
      </c>
      <c r="C153" s="144">
        <v>1834</v>
      </c>
      <c r="D153" s="144">
        <v>22120</v>
      </c>
      <c r="E153" s="144">
        <v>-5524</v>
      </c>
      <c r="F153" s="161">
        <v>18430</v>
      </c>
      <c r="H153" s="161">
        <v>4561</v>
      </c>
      <c r="I153" s="161">
        <v>80707</v>
      </c>
      <c r="J153" s="161">
        <v>-29221</v>
      </c>
      <c r="K153" s="161">
        <v>56047</v>
      </c>
      <c r="M153" s="144">
        <v>4778</v>
      </c>
      <c r="N153" s="144">
        <v>16046</v>
      </c>
      <c r="O153" s="144">
        <v>-2442</v>
      </c>
      <c r="P153" s="161">
        <v>18382</v>
      </c>
      <c r="R153" s="144">
        <v>14672</v>
      </c>
      <c r="S153" s="144">
        <v>63548</v>
      </c>
      <c r="T153" s="144">
        <v>-17241</v>
      </c>
      <c r="U153" s="161">
        <v>60979</v>
      </c>
      <c r="Z153" s="139"/>
      <c r="AA153" s="139"/>
      <c r="AG153" s="139"/>
      <c r="AH153" s="139"/>
      <c r="AN153" s="139"/>
      <c r="AO153" s="139"/>
    </row>
    <row r="154" spans="1:41">
      <c r="A154" s="176" t="s">
        <v>158</v>
      </c>
      <c r="B154" s="177" t="s">
        <v>596</v>
      </c>
      <c r="C154" s="174">
        <v>55379</v>
      </c>
      <c r="D154" s="174">
        <v>11295</v>
      </c>
      <c r="E154" s="174">
        <v>-618</v>
      </c>
      <c r="F154" s="174">
        <v>66056</v>
      </c>
      <c r="H154" s="174">
        <v>233142</v>
      </c>
      <c r="I154" s="174">
        <v>48439</v>
      </c>
      <c r="J154" s="174">
        <v>1052</v>
      </c>
      <c r="K154" s="174">
        <v>282633</v>
      </c>
      <c r="M154" s="174">
        <v>75239</v>
      </c>
      <c r="N154" s="174">
        <v>7559</v>
      </c>
      <c r="O154" s="174">
        <v>-411</v>
      </c>
      <c r="P154" s="174">
        <v>82387</v>
      </c>
      <c r="R154" s="174">
        <v>298764</v>
      </c>
      <c r="S154" s="174">
        <v>29249</v>
      </c>
      <c r="T154" s="174">
        <v>-1586</v>
      </c>
      <c r="U154" s="174">
        <v>326427</v>
      </c>
      <c r="Z154" s="139"/>
      <c r="AA154" s="139"/>
      <c r="AG154" s="139"/>
      <c r="AH154" s="139"/>
      <c r="AN154" s="139"/>
      <c r="AO154" s="139"/>
    </row>
    <row r="155" spans="1:41">
      <c r="A155" s="173" t="s">
        <v>159</v>
      </c>
      <c r="B155" s="146" t="s">
        <v>8</v>
      </c>
      <c r="C155" s="144">
        <v>1793</v>
      </c>
      <c r="D155" s="144">
        <v>72</v>
      </c>
      <c r="E155" s="144">
        <v>-514</v>
      </c>
      <c r="F155" s="161">
        <v>1351</v>
      </c>
      <c r="H155" s="161">
        <v>4523</v>
      </c>
      <c r="I155" s="161">
        <v>289</v>
      </c>
      <c r="J155" s="161">
        <v>-868</v>
      </c>
      <c r="K155" s="161">
        <v>3944</v>
      </c>
      <c r="M155" s="144">
        <v>1456</v>
      </c>
      <c r="N155" s="144">
        <v>73</v>
      </c>
      <c r="O155" s="144">
        <v>-296</v>
      </c>
      <c r="P155" s="161">
        <v>1233</v>
      </c>
      <c r="R155" s="144">
        <v>2274</v>
      </c>
      <c r="S155" s="144">
        <v>425</v>
      </c>
      <c r="T155" s="144">
        <v>-636</v>
      </c>
      <c r="U155" s="161">
        <v>2063</v>
      </c>
      <c r="Z155" s="139"/>
      <c r="AA155" s="139"/>
      <c r="AG155" s="139"/>
      <c r="AH155" s="139"/>
      <c r="AN155" s="139"/>
      <c r="AO155" s="139"/>
    </row>
    <row r="156" spans="1:41">
      <c r="A156" s="173" t="s">
        <v>160</v>
      </c>
      <c r="B156" s="146" t="s">
        <v>9</v>
      </c>
      <c r="C156" s="144">
        <v>8592</v>
      </c>
      <c r="D156" s="144">
        <v>7507</v>
      </c>
      <c r="E156" s="144">
        <v>-564</v>
      </c>
      <c r="F156" s="161">
        <v>15535</v>
      </c>
      <c r="H156" s="161">
        <v>45058</v>
      </c>
      <c r="I156" s="161">
        <v>27587</v>
      </c>
      <c r="J156" s="161">
        <v>1178</v>
      </c>
      <c r="K156" s="161">
        <v>73823</v>
      </c>
      <c r="M156" s="144">
        <v>24982</v>
      </c>
      <c r="N156" s="144">
        <v>5892</v>
      </c>
      <c r="O156" s="144">
        <v>781</v>
      </c>
      <c r="P156" s="161">
        <v>31655</v>
      </c>
      <c r="R156" s="144">
        <v>83043</v>
      </c>
      <c r="S156" s="144">
        <v>19370</v>
      </c>
      <c r="T156" s="144">
        <v>-573</v>
      </c>
      <c r="U156" s="161">
        <v>101840</v>
      </c>
      <c r="Z156" s="139"/>
      <c r="AA156" s="139"/>
      <c r="AG156" s="139"/>
      <c r="AH156" s="139"/>
      <c r="AN156" s="139"/>
      <c r="AO156" s="139"/>
    </row>
    <row r="157" spans="1:41">
      <c r="A157" s="173" t="s">
        <v>601</v>
      </c>
      <c r="B157" s="146" t="s">
        <v>10</v>
      </c>
      <c r="C157" s="144">
        <v>6207</v>
      </c>
      <c r="D157" s="144">
        <v>1485</v>
      </c>
      <c r="E157" s="144">
        <v>-54</v>
      </c>
      <c r="F157" s="161">
        <v>7638</v>
      </c>
      <c r="H157" s="161">
        <v>19730</v>
      </c>
      <c r="I157" s="161">
        <v>4573</v>
      </c>
      <c r="J157" s="161">
        <v>-126</v>
      </c>
      <c r="K157" s="161">
        <v>24177</v>
      </c>
      <c r="M157" s="144">
        <v>6108</v>
      </c>
      <c r="N157" s="144">
        <v>1010</v>
      </c>
      <c r="O157" s="144">
        <v>-1159</v>
      </c>
      <c r="P157" s="161">
        <v>5959</v>
      </c>
      <c r="R157" s="144">
        <v>14567</v>
      </c>
      <c r="S157" s="144">
        <v>3269</v>
      </c>
      <c r="T157" s="144">
        <v>-981</v>
      </c>
      <c r="U157" s="161">
        <v>16855</v>
      </c>
      <c r="Z157" s="139"/>
      <c r="AA157" s="139"/>
      <c r="AG157" s="139"/>
      <c r="AH157" s="139"/>
      <c r="AN157" s="139"/>
      <c r="AO157" s="139"/>
    </row>
    <row r="158" spans="1:41">
      <c r="A158" s="173" t="s">
        <v>162</v>
      </c>
      <c r="B158" s="146" t="s">
        <v>11</v>
      </c>
      <c r="C158" s="144">
        <v>1468</v>
      </c>
      <c r="D158" s="144">
        <v>110</v>
      </c>
      <c r="E158" s="144">
        <v>-514</v>
      </c>
      <c r="F158" s="161">
        <v>1064</v>
      </c>
      <c r="H158" s="161">
        <v>2925</v>
      </c>
      <c r="I158" s="161">
        <v>294</v>
      </c>
      <c r="J158" s="161">
        <v>-868</v>
      </c>
      <c r="K158" s="161">
        <v>2351</v>
      </c>
      <c r="M158" s="144">
        <v>1391</v>
      </c>
      <c r="N158" s="144">
        <v>69</v>
      </c>
      <c r="O158" s="144">
        <v>-296</v>
      </c>
      <c r="P158" s="161">
        <v>1164</v>
      </c>
      <c r="R158" s="144">
        <v>2134</v>
      </c>
      <c r="S158" s="144">
        <v>352</v>
      </c>
      <c r="T158" s="144">
        <v>-636</v>
      </c>
      <c r="U158" s="161">
        <v>1850</v>
      </c>
      <c r="Z158" s="139"/>
      <c r="AA158" s="139"/>
      <c r="AG158" s="139"/>
      <c r="AH158" s="139"/>
      <c r="AN158" s="139"/>
      <c r="AO158" s="139"/>
    </row>
    <row r="159" spans="1:41">
      <c r="A159" s="176" t="s">
        <v>163</v>
      </c>
      <c r="B159" s="177" t="s">
        <v>497</v>
      </c>
      <c r="C159" s="174">
        <v>40905</v>
      </c>
      <c r="D159" s="174">
        <v>2265</v>
      </c>
      <c r="E159" s="174">
        <v>0</v>
      </c>
      <c r="F159" s="174">
        <v>43170</v>
      </c>
      <c r="H159" s="174">
        <v>169952</v>
      </c>
      <c r="I159" s="174">
        <v>16274</v>
      </c>
      <c r="J159" s="174">
        <v>0</v>
      </c>
      <c r="K159" s="174">
        <v>186226</v>
      </c>
      <c r="M159" s="174">
        <v>44214</v>
      </c>
      <c r="N159" s="174">
        <v>661</v>
      </c>
      <c r="O159" s="174">
        <v>-33</v>
      </c>
      <c r="P159" s="174">
        <v>44842</v>
      </c>
      <c r="R159" s="174">
        <v>201294</v>
      </c>
      <c r="S159" s="174">
        <v>6683</v>
      </c>
      <c r="T159" s="174">
        <v>-32</v>
      </c>
      <c r="U159" s="174">
        <v>207945</v>
      </c>
      <c r="Z159" s="139"/>
      <c r="AA159" s="139"/>
      <c r="AG159" s="139"/>
      <c r="AH159" s="139"/>
      <c r="AN159" s="139"/>
      <c r="AO159" s="139"/>
    </row>
    <row r="160" spans="1:41">
      <c r="A160" s="173" t="s">
        <v>164</v>
      </c>
      <c r="B160" s="146" t="s">
        <v>13</v>
      </c>
      <c r="C160" s="144">
        <v>2172</v>
      </c>
      <c r="D160" s="144">
        <v>46</v>
      </c>
      <c r="E160" s="144">
        <v>-31</v>
      </c>
      <c r="F160" s="161">
        <v>2187</v>
      </c>
      <c r="H160" s="161">
        <v>7598</v>
      </c>
      <c r="I160" s="161">
        <v>428</v>
      </c>
      <c r="J160" s="161">
        <v>-378</v>
      </c>
      <c r="K160" s="161">
        <v>7648</v>
      </c>
      <c r="M160" s="144">
        <v>6740</v>
      </c>
      <c r="N160" s="144">
        <v>4</v>
      </c>
      <c r="O160" s="144">
        <v>-3885</v>
      </c>
      <c r="P160" s="161">
        <v>2859</v>
      </c>
      <c r="R160" s="144">
        <v>11515</v>
      </c>
      <c r="S160" s="144">
        <v>10</v>
      </c>
      <c r="T160" s="144">
        <v>-3901</v>
      </c>
      <c r="U160" s="161">
        <v>7624</v>
      </c>
      <c r="Z160" s="139"/>
      <c r="AA160" s="139"/>
      <c r="AG160" s="139"/>
      <c r="AH160" s="139"/>
      <c r="AN160" s="139"/>
      <c r="AO160" s="139"/>
    </row>
    <row r="161" spans="1:41">
      <c r="A161" s="173" t="s">
        <v>165</v>
      </c>
      <c r="B161" s="146" t="s">
        <v>14</v>
      </c>
      <c r="C161" s="144">
        <v>908</v>
      </c>
      <c r="D161" s="144">
        <v>21</v>
      </c>
      <c r="E161" s="144">
        <v>-31</v>
      </c>
      <c r="F161" s="161">
        <v>898</v>
      </c>
      <c r="H161" s="161">
        <v>3515</v>
      </c>
      <c r="I161" s="161">
        <v>34</v>
      </c>
      <c r="J161" s="161">
        <v>-378</v>
      </c>
      <c r="K161" s="161">
        <v>3171</v>
      </c>
      <c r="M161" s="144">
        <v>1759</v>
      </c>
      <c r="N161" s="144">
        <v>36</v>
      </c>
      <c r="O161" s="144">
        <v>-9</v>
      </c>
      <c r="P161" s="161">
        <v>1786</v>
      </c>
      <c r="R161" s="144">
        <v>1928</v>
      </c>
      <c r="S161" s="144">
        <v>219</v>
      </c>
      <c r="T161" s="144">
        <v>-24</v>
      </c>
      <c r="U161" s="161">
        <v>2123</v>
      </c>
      <c r="Z161" s="139"/>
      <c r="AA161" s="139"/>
      <c r="AG161" s="139"/>
      <c r="AH161" s="139"/>
      <c r="AN161" s="139"/>
      <c r="AO161" s="139"/>
    </row>
    <row r="162" spans="1:41">
      <c r="A162" s="176" t="s">
        <v>167</v>
      </c>
      <c r="B162" s="177" t="s">
        <v>597</v>
      </c>
      <c r="C162" s="174">
        <v>42169</v>
      </c>
      <c r="D162" s="174">
        <v>2290</v>
      </c>
      <c r="E162" s="174">
        <v>0</v>
      </c>
      <c r="F162" s="174">
        <v>44459</v>
      </c>
      <c r="H162" s="174">
        <v>174035</v>
      </c>
      <c r="I162" s="174">
        <v>16668</v>
      </c>
      <c r="J162" s="174">
        <v>0</v>
      </c>
      <c r="K162" s="174">
        <v>190703</v>
      </c>
      <c r="M162" s="174">
        <v>49195</v>
      </c>
      <c r="N162" s="174">
        <v>629</v>
      </c>
      <c r="O162" s="174">
        <v>-3909</v>
      </c>
      <c r="P162" s="174">
        <v>45915</v>
      </c>
      <c r="R162" s="174">
        <v>210881</v>
      </c>
      <c r="S162" s="174">
        <v>6474</v>
      </c>
      <c r="T162" s="174">
        <v>-3909</v>
      </c>
      <c r="U162" s="174">
        <v>213446</v>
      </c>
      <c r="Z162" s="139"/>
      <c r="AA162" s="139"/>
      <c r="AG162" s="139"/>
      <c r="AH162" s="139"/>
      <c r="AN162" s="139"/>
      <c r="AO162" s="139"/>
    </row>
    <row r="163" spans="1:41">
      <c r="A163" s="173" t="s">
        <v>168</v>
      </c>
      <c r="B163" s="146" t="s">
        <v>598</v>
      </c>
      <c r="C163" s="144">
        <v>8369</v>
      </c>
      <c r="D163" s="144">
        <v>359</v>
      </c>
      <c r="E163" s="144">
        <v>0</v>
      </c>
      <c r="F163" s="161">
        <v>8728</v>
      </c>
      <c r="H163" s="161">
        <v>34154</v>
      </c>
      <c r="I163" s="161">
        <v>2169</v>
      </c>
      <c r="J163" s="161">
        <v>0</v>
      </c>
      <c r="K163" s="161">
        <v>36323</v>
      </c>
      <c r="M163" s="144">
        <v>9227</v>
      </c>
      <c r="N163" s="144">
        <v>93</v>
      </c>
      <c r="O163" s="144">
        <v>0</v>
      </c>
      <c r="P163" s="161">
        <v>9320</v>
      </c>
      <c r="R163" s="144">
        <v>41341</v>
      </c>
      <c r="S163" s="144">
        <v>872</v>
      </c>
      <c r="T163" s="144">
        <v>0</v>
      </c>
      <c r="U163" s="161">
        <v>42213</v>
      </c>
      <c r="Z163" s="139"/>
      <c r="AA163" s="139"/>
      <c r="AG163" s="139"/>
      <c r="AH163" s="139"/>
      <c r="AN163" s="139"/>
      <c r="AO163" s="139"/>
    </row>
    <row r="164" spans="1:41">
      <c r="A164" s="176" t="s">
        <v>170</v>
      </c>
      <c r="B164" s="177" t="s">
        <v>599</v>
      </c>
      <c r="C164" s="174">
        <v>33800</v>
      </c>
      <c r="D164" s="174">
        <v>1931</v>
      </c>
      <c r="E164" s="174">
        <v>0</v>
      </c>
      <c r="F164" s="174">
        <v>35731</v>
      </c>
      <c r="H164" s="174">
        <v>139881</v>
      </c>
      <c r="I164" s="174">
        <v>14499</v>
      </c>
      <c r="J164" s="174">
        <v>0</v>
      </c>
      <c r="K164" s="174">
        <v>154380</v>
      </c>
      <c r="M164" s="174">
        <v>39968</v>
      </c>
      <c r="N164" s="174">
        <v>536</v>
      </c>
      <c r="O164" s="174">
        <v>-3909</v>
      </c>
      <c r="P164" s="174">
        <v>36595</v>
      </c>
      <c r="R164" s="174">
        <v>169540</v>
      </c>
      <c r="S164" s="174">
        <v>5602</v>
      </c>
      <c r="T164" s="174">
        <v>-3909</v>
      </c>
      <c r="U164" s="174">
        <v>171233</v>
      </c>
      <c r="Z164" s="139"/>
      <c r="AA164" s="139"/>
      <c r="AG164" s="139"/>
      <c r="AH164" s="139"/>
      <c r="AN164" s="139"/>
      <c r="AO164" s="139"/>
    </row>
    <row r="165" spans="1:41">
      <c r="A165" s="173" t="s">
        <v>171</v>
      </c>
      <c r="B165" s="146" t="s">
        <v>600</v>
      </c>
      <c r="C165" s="144"/>
      <c r="D165" s="144"/>
      <c r="E165" s="144"/>
      <c r="F165" s="161">
        <v>0</v>
      </c>
      <c r="H165" s="161"/>
      <c r="I165" s="161"/>
      <c r="J165" s="161"/>
      <c r="K165" s="161">
        <v>0</v>
      </c>
      <c r="M165" s="144"/>
      <c r="N165" s="144"/>
      <c r="O165" s="144"/>
      <c r="P165" s="161">
        <v>0</v>
      </c>
      <c r="R165" s="144"/>
      <c r="S165" s="144"/>
      <c r="T165" s="144"/>
      <c r="U165" s="161">
        <v>0</v>
      </c>
      <c r="Z165" s="139"/>
      <c r="AA165" s="139"/>
      <c r="AG165" s="139"/>
      <c r="AH165" s="139"/>
      <c r="AN165" s="139"/>
      <c r="AO165" s="139"/>
    </row>
    <row r="166" spans="1:41">
      <c r="A166" s="176" t="s">
        <v>232</v>
      </c>
      <c r="B166" s="177" t="s">
        <v>500</v>
      </c>
      <c r="C166" s="174">
        <v>33800</v>
      </c>
      <c r="D166" s="174">
        <v>1931</v>
      </c>
      <c r="E166" s="174">
        <v>0</v>
      </c>
      <c r="F166" s="174">
        <v>35731</v>
      </c>
      <c r="H166" s="174">
        <v>139881</v>
      </c>
      <c r="I166" s="174">
        <v>14499</v>
      </c>
      <c r="J166" s="174">
        <v>0</v>
      </c>
      <c r="K166" s="174">
        <v>154380</v>
      </c>
      <c r="M166" s="174">
        <v>39968</v>
      </c>
      <c r="N166" s="174">
        <v>536</v>
      </c>
      <c r="O166" s="174">
        <v>-3909</v>
      </c>
      <c r="P166" s="174">
        <v>36595</v>
      </c>
      <c r="R166" s="174">
        <v>169540</v>
      </c>
      <c r="S166" s="174">
        <v>5602</v>
      </c>
      <c r="T166" s="174">
        <v>-3909</v>
      </c>
      <c r="U166" s="174">
        <v>171233</v>
      </c>
      <c r="Z166" s="139"/>
      <c r="AA166" s="139"/>
      <c r="AG166" s="139"/>
      <c r="AH166" s="139"/>
      <c r="AN166" s="139"/>
      <c r="AO166" s="139"/>
    </row>
    <row r="167" spans="1:41">
      <c r="A167" s="173" t="s">
        <v>602</v>
      </c>
      <c r="B167" s="146" t="s">
        <v>501</v>
      </c>
      <c r="C167" s="144"/>
      <c r="D167" s="144"/>
      <c r="E167" s="144"/>
      <c r="F167" s="161">
        <v>0</v>
      </c>
      <c r="H167" s="161"/>
      <c r="I167" s="161"/>
      <c r="J167" s="161"/>
      <c r="K167" s="161">
        <v>0</v>
      </c>
      <c r="M167" s="144"/>
      <c r="N167" s="144"/>
      <c r="O167" s="144"/>
      <c r="P167" s="161">
        <v>0</v>
      </c>
      <c r="R167" s="144"/>
      <c r="S167" s="144"/>
      <c r="T167" s="144"/>
      <c r="U167" s="161">
        <v>0</v>
      </c>
      <c r="Z167" s="139"/>
      <c r="AA167" s="139"/>
      <c r="AG167" s="139"/>
      <c r="AH167" s="139"/>
      <c r="AN167" s="139"/>
      <c r="AO167" s="139"/>
    </row>
    <row r="168" spans="1:41">
      <c r="A168" s="176" t="s">
        <v>603</v>
      </c>
      <c r="B168" s="177" t="s">
        <v>502</v>
      </c>
      <c r="C168" s="174">
        <v>33800</v>
      </c>
      <c r="D168" s="174">
        <v>1931</v>
      </c>
      <c r="E168" s="174">
        <v>0</v>
      </c>
      <c r="F168" s="174">
        <v>35731</v>
      </c>
      <c r="H168" s="174">
        <v>139881</v>
      </c>
      <c r="I168" s="174">
        <v>14499</v>
      </c>
      <c r="J168" s="174">
        <v>0</v>
      </c>
      <c r="K168" s="174">
        <v>154380</v>
      </c>
      <c r="M168" s="174">
        <v>39968</v>
      </c>
      <c r="N168" s="174">
        <v>536</v>
      </c>
      <c r="O168" s="174">
        <v>-3909</v>
      </c>
      <c r="P168" s="174">
        <v>36595</v>
      </c>
      <c r="R168" s="174">
        <v>169540</v>
      </c>
      <c r="S168" s="174">
        <v>5602</v>
      </c>
      <c r="T168" s="174">
        <v>-3909</v>
      </c>
      <c r="U168" s="174">
        <v>171233</v>
      </c>
      <c r="Z168" s="139"/>
      <c r="AA168" s="139"/>
      <c r="AG168" s="139"/>
      <c r="AH168" s="139"/>
      <c r="AN168" s="139"/>
      <c r="AO168" s="139"/>
    </row>
    <row r="170" spans="1:41" ht="24">
      <c r="A170" s="133" t="s">
        <v>437</v>
      </c>
      <c r="B170" s="133" t="s">
        <v>438</v>
      </c>
      <c r="C170" s="312">
        <v>43008</v>
      </c>
      <c r="D170" s="313"/>
      <c r="E170" s="313"/>
      <c r="F170" s="314"/>
      <c r="H170" s="312" t="s">
        <v>627</v>
      </c>
      <c r="I170" s="313"/>
      <c r="J170" s="313"/>
      <c r="K170" s="314"/>
      <c r="M170" s="312" t="s">
        <v>484</v>
      </c>
      <c r="N170" s="313"/>
      <c r="O170" s="313"/>
      <c r="P170" s="314"/>
    </row>
    <row r="171" spans="1:41" ht="48">
      <c r="A171" s="140" t="s">
        <v>203</v>
      </c>
      <c r="B171" s="319" t="s">
        <v>73</v>
      </c>
      <c r="C171" s="321" t="s">
        <v>413</v>
      </c>
      <c r="D171" s="321" t="s">
        <v>414</v>
      </c>
      <c r="E171" s="137" t="s">
        <v>120</v>
      </c>
      <c r="F171" s="137" t="s">
        <v>121</v>
      </c>
      <c r="H171" s="321" t="s">
        <v>413</v>
      </c>
      <c r="I171" s="321" t="s">
        <v>414</v>
      </c>
      <c r="J171" s="137" t="s">
        <v>120</v>
      </c>
      <c r="K171" s="137" t="s">
        <v>121</v>
      </c>
      <c r="M171" s="321" t="s">
        <v>413</v>
      </c>
      <c r="N171" s="321" t="s">
        <v>414</v>
      </c>
      <c r="O171" s="137" t="s">
        <v>120</v>
      </c>
      <c r="P171" s="137" t="s">
        <v>121</v>
      </c>
      <c r="Z171" s="139"/>
      <c r="AA171" s="139"/>
      <c r="AG171" s="139"/>
      <c r="AH171" s="139"/>
    </row>
    <row r="172" spans="1:41" ht="60">
      <c r="A172" s="140" t="s">
        <v>203</v>
      </c>
      <c r="B172" s="320"/>
      <c r="C172" s="322"/>
      <c r="D172" s="322"/>
      <c r="E172" s="137" t="s">
        <v>586</v>
      </c>
      <c r="F172" s="137" t="s">
        <v>285</v>
      </c>
      <c r="H172" s="322"/>
      <c r="I172" s="322"/>
      <c r="J172" s="137" t="s">
        <v>586</v>
      </c>
      <c r="K172" s="137" t="s">
        <v>285</v>
      </c>
      <c r="M172" s="322"/>
      <c r="N172" s="322"/>
      <c r="O172" s="137" t="s">
        <v>586</v>
      </c>
      <c r="P172" s="137" t="s">
        <v>285</v>
      </c>
      <c r="AA172" s="139"/>
      <c r="AB172" s="139"/>
      <c r="AG172" s="139"/>
      <c r="AH172" s="139"/>
    </row>
    <row r="173" spans="1:41">
      <c r="A173" s="135" t="s">
        <v>181</v>
      </c>
      <c r="B173" s="135" t="s">
        <v>488</v>
      </c>
      <c r="C173" s="171">
        <v>235240</v>
      </c>
      <c r="D173" s="171">
        <v>11598</v>
      </c>
      <c r="E173" s="171">
        <v>-14487</v>
      </c>
      <c r="F173" s="171">
        <v>232351</v>
      </c>
      <c r="H173" s="171">
        <v>213948</v>
      </c>
      <c r="I173" s="171">
        <v>9942</v>
      </c>
      <c r="J173" s="171">
        <v>-14218</v>
      </c>
      <c r="K173" s="171">
        <v>209672</v>
      </c>
      <c r="M173" s="171">
        <v>176047</v>
      </c>
      <c r="N173" s="171">
        <v>8483</v>
      </c>
      <c r="O173" s="171">
        <v>-13886</v>
      </c>
      <c r="P173" s="171">
        <v>170644</v>
      </c>
      <c r="AA173" s="139"/>
      <c r="AB173" s="139"/>
    </row>
    <row r="174" spans="1:41">
      <c r="A174" s="146" t="s">
        <v>182</v>
      </c>
      <c r="B174" s="146" t="s">
        <v>27</v>
      </c>
      <c r="C174" s="161">
        <v>15754</v>
      </c>
      <c r="D174" s="161">
        <v>3075</v>
      </c>
      <c r="E174" s="161">
        <v>0</v>
      </c>
      <c r="F174" s="161">
        <v>18829</v>
      </c>
      <c r="H174" s="161">
        <v>15132</v>
      </c>
      <c r="I174" s="161">
        <v>3008</v>
      </c>
      <c r="J174" s="161">
        <v>0</v>
      </c>
      <c r="K174" s="161">
        <v>18140</v>
      </c>
      <c r="M174" s="161">
        <v>11551</v>
      </c>
      <c r="N174" s="161">
        <v>2872</v>
      </c>
      <c r="O174" s="161">
        <v>0</v>
      </c>
      <c r="P174" s="161">
        <v>14423</v>
      </c>
      <c r="AA174" s="139"/>
      <c r="AB174" s="139"/>
    </row>
    <row r="175" spans="1:41">
      <c r="A175" s="146" t="s">
        <v>183</v>
      </c>
      <c r="B175" s="146" t="s">
        <v>475</v>
      </c>
      <c r="C175" s="161">
        <v>44944</v>
      </c>
      <c r="D175" s="161">
        <v>1760</v>
      </c>
      <c r="E175" s="161">
        <v>0</v>
      </c>
      <c r="F175" s="161">
        <v>46704</v>
      </c>
      <c r="H175" s="161">
        <v>45391</v>
      </c>
      <c r="I175" s="161">
        <v>2235</v>
      </c>
      <c r="J175" s="161">
        <v>0</v>
      </c>
      <c r="K175" s="161">
        <v>47626</v>
      </c>
      <c r="M175" s="161">
        <v>43660</v>
      </c>
      <c r="N175" s="161">
        <v>3452</v>
      </c>
      <c r="O175" s="161">
        <v>0</v>
      </c>
      <c r="P175" s="161">
        <v>47112</v>
      </c>
      <c r="AA175" s="139"/>
      <c r="AB175" s="139"/>
    </row>
    <row r="176" spans="1:41">
      <c r="A176" s="146" t="s">
        <v>528</v>
      </c>
      <c r="B176" s="146" t="s">
        <v>416</v>
      </c>
      <c r="C176" s="161">
        <v>110152</v>
      </c>
      <c r="D176" s="161">
        <v>6433</v>
      </c>
      <c r="E176" s="161">
        <v>0</v>
      </c>
      <c r="F176" s="161">
        <v>116585</v>
      </c>
      <c r="H176" s="161">
        <v>92300</v>
      </c>
      <c r="I176" s="161">
        <v>4667</v>
      </c>
      <c r="J176" s="161">
        <v>0</v>
      </c>
      <c r="K176" s="161">
        <v>96967</v>
      </c>
      <c r="M176" s="161">
        <v>60050</v>
      </c>
      <c r="N176" s="161">
        <v>1961</v>
      </c>
      <c r="O176" s="161">
        <v>0</v>
      </c>
      <c r="P176" s="161">
        <v>62011</v>
      </c>
      <c r="AA176" s="139"/>
      <c r="AB176" s="139"/>
    </row>
    <row r="177" spans="1:28">
      <c r="A177" s="146" t="s">
        <v>184</v>
      </c>
      <c r="B177" s="146" t="s">
        <v>29</v>
      </c>
      <c r="C177" s="161">
        <v>46417</v>
      </c>
      <c r="D177" s="161">
        <v>0</v>
      </c>
      <c r="E177" s="161">
        <v>0</v>
      </c>
      <c r="F177" s="161">
        <v>46417</v>
      </c>
      <c r="H177" s="161">
        <v>46417</v>
      </c>
      <c r="I177" s="161">
        <v>0</v>
      </c>
      <c r="J177" s="161">
        <v>0</v>
      </c>
      <c r="K177" s="161">
        <v>46417</v>
      </c>
      <c r="M177" s="161">
        <v>46417</v>
      </c>
      <c r="N177" s="161">
        <v>0</v>
      </c>
      <c r="O177" s="161">
        <v>0</v>
      </c>
      <c r="P177" s="161">
        <v>46417</v>
      </c>
      <c r="AA177" s="139"/>
      <c r="AB177" s="139"/>
    </row>
    <row r="178" spans="1:28">
      <c r="A178" s="146" t="s">
        <v>186</v>
      </c>
      <c r="B178" s="146" t="s">
        <v>31</v>
      </c>
      <c r="C178" s="161">
        <v>14487</v>
      </c>
      <c r="D178" s="161">
        <v>0</v>
      </c>
      <c r="E178" s="161">
        <v>-14487</v>
      </c>
      <c r="F178" s="161">
        <v>0</v>
      </c>
      <c r="H178" s="161">
        <v>14218</v>
      </c>
      <c r="I178" s="161">
        <v>0</v>
      </c>
      <c r="J178" s="161">
        <v>-14218</v>
      </c>
      <c r="K178" s="161">
        <v>0</v>
      </c>
      <c r="M178" s="161">
        <v>13688</v>
      </c>
      <c r="N178" s="161">
        <v>0</v>
      </c>
      <c r="O178" s="161">
        <v>-13688</v>
      </c>
      <c r="P178" s="161">
        <v>0</v>
      </c>
      <c r="AA178" s="139"/>
      <c r="AB178" s="139"/>
    </row>
    <row r="179" spans="1:28">
      <c r="A179" s="162" t="s">
        <v>189</v>
      </c>
      <c r="B179" s="162" t="s">
        <v>34</v>
      </c>
      <c r="C179" s="163">
        <v>0</v>
      </c>
      <c r="D179" s="163">
        <v>0</v>
      </c>
      <c r="E179" s="163">
        <v>0</v>
      </c>
      <c r="F179" s="163">
        <v>0</v>
      </c>
      <c r="H179" s="161">
        <v>0</v>
      </c>
      <c r="I179" s="161">
        <v>0</v>
      </c>
      <c r="J179" s="161">
        <v>0</v>
      </c>
      <c r="K179" s="161">
        <v>0</v>
      </c>
      <c r="M179" s="161">
        <v>194</v>
      </c>
      <c r="N179" s="161">
        <v>0</v>
      </c>
      <c r="O179" s="161">
        <v>0</v>
      </c>
      <c r="P179" s="161">
        <v>194</v>
      </c>
      <c r="AA179" s="139"/>
      <c r="AB179" s="139"/>
    </row>
    <row r="180" spans="1:28">
      <c r="A180" s="146" t="s">
        <v>529</v>
      </c>
      <c r="B180" s="146" t="s">
        <v>583</v>
      </c>
      <c r="C180" s="161">
        <v>2543</v>
      </c>
      <c r="D180" s="161">
        <v>299</v>
      </c>
      <c r="E180" s="161">
        <v>0</v>
      </c>
      <c r="F180" s="161">
        <v>2842</v>
      </c>
      <c r="H180" s="161">
        <v>0</v>
      </c>
      <c r="I180" s="161">
        <v>0</v>
      </c>
      <c r="J180" s="161">
        <v>0</v>
      </c>
      <c r="K180" s="161">
        <v>0</v>
      </c>
      <c r="M180" s="161">
        <v>0</v>
      </c>
      <c r="N180" s="161">
        <v>198</v>
      </c>
      <c r="O180" s="161">
        <v>-198</v>
      </c>
      <c r="P180" s="161">
        <v>0</v>
      </c>
      <c r="AA180" s="139"/>
      <c r="AB180" s="139"/>
    </row>
    <row r="181" spans="1:28">
      <c r="A181" s="146" t="s">
        <v>466</v>
      </c>
      <c r="B181" s="146" t="s">
        <v>465</v>
      </c>
      <c r="C181" s="161">
        <v>491</v>
      </c>
      <c r="D181" s="161">
        <v>31</v>
      </c>
      <c r="E181" s="161">
        <v>0</v>
      </c>
      <c r="F181" s="161">
        <v>522</v>
      </c>
      <c r="H181" s="161">
        <v>490</v>
      </c>
      <c r="I181" s="161">
        <v>32</v>
      </c>
      <c r="J181" s="161">
        <v>0</v>
      </c>
      <c r="K181" s="161">
        <v>522</v>
      </c>
      <c r="M181" s="161">
        <v>487</v>
      </c>
      <c r="N181" s="161">
        <v>0</v>
      </c>
      <c r="O181" s="161">
        <v>0</v>
      </c>
      <c r="P181" s="161">
        <v>487</v>
      </c>
      <c r="AA181" s="139"/>
      <c r="AB181" s="139"/>
    </row>
    <row r="182" spans="1:28">
      <c r="A182" s="135" t="s">
        <v>530</v>
      </c>
      <c r="B182" s="135" t="s">
        <v>489</v>
      </c>
      <c r="C182" s="171">
        <v>647172</v>
      </c>
      <c r="D182" s="171">
        <v>58737</v>
      </c>
      <c r="E182" s="171">
        <v>-7874</v>
      </c>
      <c r="F182" s="171">
        <v>698035</v>
      </c>
      <c r="H182" s="171">
        <v>639952</v>
      </c>
      <c r="I182" s="171">
        <v>71095</v>
      </c>
      <c r="J182" s="171">
        <v>-18723</v>
      </c>
      <c r="K182" s="171">
        <v>692324</v>
      </c>
      <c r="M182" s="171">
        <v>658721</v>
      </c>
      <c r="N182" s="171">
        <v>56558</v>
      </c>
      <c r="O182" s="171">
        <v>-10963</v>
      </c>
      <c r="P182" s="171">
        <v>704316</v>
      </c>
      <c r="AA182" s="139"/>
      <c r="AB182" s="139"/>
    </row>
    <row r="183" spans="1:28">
      <c r="A183" s="146" t="s">
        <v>193</v>
      </c>
      <c r="B183" s="146" t="s">
        <v>584</v>
      </c>
      <c r="C183" s="161">
        <v>501</v>
      </c>
      <c r="D183" s="161">
        <v>0</v>
      </c>
      <c r="E183" s="161">
        <v>0</v>
      </c>
      <c r="F183" s="161">
        <v>501</v>
      </c>
      <c r="H183" s="161">
        <v>555</v>
      </c>
      <c r="I183" s="161">
        <v>0</v>
      </c>
      <c r="J183" s="161">
        <v>0</v>
      </c>
      <c r="K183" s="161">
        <v>555</v>
      </c>
      <c r="M183" s="161">
        <v>401</v>
      </c>
      <c r="N183" s="161">
        <v>0</v>
      </c>
      <c r="O183" s="161">
        <v>0</v>
      </c>
      <c r="P183" s="161">
        <v>401</v>
      </c>
      <c r="AA183" s="139"/>
      <c r="AB183" s="139"/>
    </row>
    <row r="184" spans="1:28">
      <c r="A184" s="146" t="s">
        <v>194</v>
      </c>
      <c r="B184" s="146" t="s">
        <v>39</v>
      </c>
      <c r="C184" s="161">
        <v>31353</v>
      </c>
      <c r="D184" s="161">
        <v>4451</v>
      </c>
      <c r="E184" s="161">
        <v>-2896</v>
      </c>
      <c r="F184" s="161">
        <v>32908</v>
      </c>
      <c r="H184" s="161">
        <v>83290</v>
      </c>
      <c r="I184" s="161">
        <v>3477</v>
      </c>
      <c r="J184" s="161">
        <v>-8628</v>
      </c>
      <c r="K184" s="161">
        <v>78139</v>
      </c>
      <c r="M184" s="161">
        <v>73654</v>
      </c>
      <c r="N184" s="161">
        <v>3904</v>
      </c>
      <c r="O184" s="161">
        <v>-6004</v>
      </c>
      <c r="P184" s="161">
        <v>71554</v>
      </c>
      <c r="AA184" s="139"/>
      <c r="AB184" s="139"/>
    </row>
    <row r="185" spans="1:28">
      <c r="A185" s="146" t="s">
        <v>531</v>
      </c>
      <c r="B185" s="146" t="s">
        <v>40</v>
      </c>
      <c r="C185" s="161">
        <v>0</v>
      </c>
      <c r="D185" s="161">
        <v>0</v>
      </c>
      <c r="E185" s="161">
        <v>0</v>
      </c>
      <c r="F185" s="161">
        <v>0</v>
      </c>
      <c r="H185" s="161">
        <v>2374</v>
      </c>
      <c r="I185" s="161">
        <v>109</v>
      </c>
      <c r="J185" s="161">
        <v>0</v>
      </c>
      <c r="K185" s="161">
        <v>2483</v>
      </c>
      <c r="M185" s="161">
        <v>0</v>
      </c>
      <c r="N185" s="161">
        <v>112</v>
      </c>
      <c r="O185" s="161">
        <v>0</v>
      </c>
      <c r="P185" s="161">
        <v>112</v>
      </c>
      <c r="AA185" s="139"/>
      <c r="AB185" s="139"/>
    </row>
    <row r="186" spans="1:28">
      <c r="A186" s="146" t="s">
        <v>196</v>
      </c>
      <c r="B186" s="146" t="s">
        <v>41</v>
      </c>
      <c r="C186" s="161">
        <v>17699</v>
      </c>
      <c r="D186" s="161">
        <v>2717</v>
      </c>
      <c r="E186" s="161">
        <v>-4978</v>
      </c>
      <c r="F186" s="161">
        <v>15438</v>
      </c>
      <c r="H186" s="161">
        <v>19043</v>
      </c>
      <c r="I186" s="161">
        <v>5559</v>
      </c>
      <c r="J186" s="161">
        <v>-10095</v>
      </c>
      <c r="K186" s="161">
        <v>14507</v>
      </c>
      <c r="M186" s="161">
        <v>22769</v>
      </c>
      <c r="N186" s="161">
        <v>2532</v>
      </c>
      <c r="O186" s="161">
        <v>-5033</v>
      </c>
      <c r="P186" s="161">
        <v>20268</v>
      </c>
      <c r="AA186" s="139"/>
      <c r="AB186" s="139"/>
    </row>
    <row r="187" spans="1:28">
      <c r="A187" s="162" t="s">
        <v>189</v>
      </c>
      <c r="B187" s="162" t="s">
        <v>34</v>
      </c>
      <c r="C187" s="163">
        <v>0</v>
      </c>
      <c r="D187" s="163">
        <v>0</v>
      </c>
      <c r="E187" s="163">
        <v>0</v>
      </c>
      <c r="F187" s="163">
        <v>0</v>
      </c>
      <c r="H187" s="163">
        <v>0</v>
      </c>
      <c r="I187" s="163">
        <v>0</v>
      </c>
      <c r="J187" s="163">
        <v>0</v>
      </c>
      <c r="K187" s="163">
        <v>0</v>
      </c>
      <c r="M187" s="163">
        <v>53</v>
      </c>
      <c r="N187" s="163">
        <v>0</v>
      </c>
      <c r="O187" s="163">
        <v>0</v>
      </c>
      <c r="P187" s="163">
        <v>53</v>
      </c>
      <c r="AA187" s="139"/>
      <c r="AB187" s="139"/>
    </row>
    <row r="188" spans="1:28">
      <c r="A188" s="146" t="s">
        <v>199</v>
      </c>
      <c r="B188" s="146" t="s">
        <v>44</v>
      </c>
      <c r="C188" s="161">
        <v>1570</v>
      </c>
      <c r="D188" s="161">
        <v>9595</v>
      </c>
      <c r="E188" s="161">
        <v>0</v>
      </c>
      <c r="F188" s="161">
        <v>11165</v>
      </c>
      <c r="H188" s="161">
        <v>1657</v>
      </c>
      <c r="I188" s="161">
        <v>12267</v>
      </c>
      <c r="J188" s="161">
        <v>0</v>
      </c>
      <c r="K188" s="161">
        <v>13924</v>
      </c>
      <c r="M188" s="161">
        <v>1012</v>
      </c>
      <c r="N188" s="161">
        <v>13712</v>
      </c>
      <c r="O188" s="161">
        <v>0</v>
      </c>
      <c r="P188" s="161">
        <v>14724</v>
      </c>
      <c r="AA188" s="139"/>
      <c r="AB188" s="139"/>
    </row>
    <row r="189" spans="1:28">
      <c r="A189" s="146" t="s">
        <v>200</v>
      </c>
      <c r="B189" s="146" t="s">
        <v>482</v>
      </c>
      <c r="C189" s="161">
        <v>8472</v>
      </c>
      <c r="D189" s="161">
        <v>41974</v>
      </c>
      <c r="E189" s="161">
        <v>0</v>
      </c>
      <c r="F189" s="161">
        <v>50446</v>
      </c>
      <c r="H189" s="161">
        <v>35486</v>
      </c>
      <c r="I189" s="161">
        <v>49683</v>
      </c>
      <c r="J189" s="161">
        <v>0</v>
      </c>
      <c r="K189" s="161">
        <v>85169</v>
      </c>
      <c r="M189" s="161">
        <v>180997</v>
      </c>
      <c r="N189" s="161">
        <v>36298</v>
      </c>
      <c r="O189" s="161">
        <v>74</v>
      </c>
      <c r="P189" s="161">
        <v>217369</v>
      </c>
      <c r="AA189" s="139"/>
      <c r="AB189" s="139"/>
    </row>
    <row r="190" spans="1:28">
      <c r="A190" s="146" t="s">
        <v>585</v>
      </c>
      <c r="B190" s="146" t="s">
        <v>483</v>
      </c>
      <c r="C190" s="161">
        <v>587577</v>
      </c>
      <c r="D190" s="161">
        <v>0</v>
      </c>
      <c r="E190" s="161">
        <v>0</v>
      </c>
      <c r="F190" s="161">
        <v>587577</v>
      </c>
      <c r="H190" s="163">
        <v>497547</v>
      </c>
      <c r="I190" s="163">
        <v>0</v>
      </c>
      <c r="J190" s="163">
        <v>0</v>
      </c>
      <c r="K190" s="163">
        <v>497547</v>
      </c>
      <c r="M190" s="163">
        <v>379835</v>
      </c>
      <c r="N190" s="163">
        <v>0</v>
      </c>
      <c r="O190" s="163">
        <v>0</v>
      </c>
      <c r="P190" s="163">
        <v>379835</v>
      </c>
      <c r="AA190" s="139"/>
      <c r="AB190" s="139"/>
    </row>
    <row r="191" spans="1:28">
      <c r="A191" s="135" t="s">
        <v>532</v>
      </c>
      <c r="B191" s="135" t="s">
        <v>491</v>
      </c>
      <c r="C191" s="171">
        <v>882412</v>
      </c>
      <c r="D191" s="171">
        <v>70335</v>
      </c>
      <c r="E191" s="171">
        <v>-22361</v>
      </c>
      <c r="F191" s="171">
        <v>930386</v>
      </c>
      <c r="H191" s="171">
        <v>853900</v>
      </c>
      <c r="I191" s="171">
        <v>81037</v>
      </c>
      <c r="J191" s="171">
        <v>-32941</v>
      </c>
      <c r="K191" s="171">
        <v>901996</v>
      </c>
      <c r="M191" s="171">
        <v>834768</v>
      </c>
      <c r="N191" s="171">
        <v>65041</v>
      </c>
      <c r="O191" s="171">
        <v>-24849</v>
      </c>
      <c r="P191" s="171">
        <v>874960</v>
      </c>
      <c r="AA191" s="139"/>
      <c r="AB191" s="139"/>
    </row>
    <row r="192" spans="1:28">
      <c r="A192" s="158"/>
    </row>
    <row r="193" spans="1:28">
      <c r="A193" s="133"/>
      <c r="B193" s="133"/>
      <c r="C193" s="312">
        <v>43008</v>
      </c>
      <c r="D193" s="313"/>
      <c r="E193" s="313"/>
      <c r="F193" s="314"/>
      <c r="H193" s="312" t="s">
        <v>627</v>
      </c>
      <c r="I193" s="313"/>
      <c r="J193" s="313"/>
      <c r="K193" s="314"/>
      <c r="M193" s="312" t="s">
        <v>484</v>
      </c>
      <c r="N193" s="313"/>
      <c r="O193" s="313"/>
      <c r="P193" s="314"/>
      <c r="AA193" s="139"/>
      <c r="AB193" s="139"/>
    </row>
    <row r="194" spans="1:28" ht="48">
      <c r="A194" s="319" t="s">
        <v>229</v>
      </c>
      <c r="B194" s="319" t="s">
        <v>48</v>
      </c>
      <c r="C194" s="321" t="s">
        <v>413</v>
      </c>
      <c r="D194" s="321" t="s">
        <v>414</v>
      </c>
      <c r="E194" s="137" t="s">
        <v>120</v>
      </c>
      <c r="F194" s="137" t="s">
        <v>121</v>
      </c>
      <c r="H194" s="321" t="s">
        <v>413</v>
      </c>
      <c r="I194" s="321" t="s">
        <v>414</v>
      </c>
      <c r="J194" s="137" t="s">
        <v>120</v>
      </c>
      <c r="K194" s="137" t="s">
        <v>121</v>
      </c>
      <c r="M194" s="321" t="s">
        <v>413</v>
      </c>
      <c r="N194" s="321" t="s">
        <v>414</v>
      </c>
      <c r="O194" s="137" t="s">
        <v>120</v>
      </c>
      <c r="P194" s="137" t="s">
        <v>121</v>
      </c>
      <c r="AA194" s="139"/>
      <c r="AB194" s="139"/>
    </row>
    <row r="195" spans="1:28" ht="60">
      <c r="A195" s="320"/>
      <c r="B195" s="320"/>
      <c r="C195" s="322"/>
      <c r="D195" s="322"/>
      <c r="E195" s="137" t="s">
        <v>586</v>
      </c>
      <c r="F195" s="137" t="s">
        <v>285</v>
      </c>
      <c r="H195" s="322"/>
      <c r="I195" s="322"/>
      <c r="J195" s="137" t="s">
        <v>586</v>
      </c>
      <c r="K195" s="137" t="s">
        <v>285</v>
      </c>
      <c r="M195" s="322"/>
      <c r="N195" s="322"/>
      <c r="O195" s="137" t="s">
        <v>586</v>
      </c>
      <c r="P195" s="137" t="s">
        <v>285</v>
      </c>
    </row>
    <row r="196" spans="1:28">
      <c r="A196" s="172" t="s">
        <v>533</v>
      </c>
      <c r="B196" s="135" t="s">
        <v>518</v>
      </c>
      <c r="C196" s="171">
        <v>810826</v>
      </c>
      <c r="D196" s="171">
        <v>38127</v>
      </c>
      <c r="E196" s="171">
        <v>-14488</v>
      </c>
      <c r="F196" s="171">
        <v>834465</v>
      </c>
      <c r="H196" s="171">
        <v>774400</v>
      </c>
      <c r="I196" s="171">
        <v>36191</v>
      </c>
      <c r="J196" s="171">
        <v>-14218</v>
      </c>
      <c r="K196" s="171">
        <v>796373</v>
      </c>
      <c r="M196" s="171">
        <v>764350</v>
      </c>
      <c r="N196" s="171">
        <v>26276</v>
      </c>
      <c r="O196" s="171">
        <v>-13688</v>
      </c>
      <c r="P196" s="171">
        <v>776938</v>
      </c>
      <c r="AA196" s="139"/>
      <c r="AB196" s="139"/>
    </row>
    <row r="197" spans="1:28">
      <c r="A197" s="172" t="s">
        <v>534</v>
      </c>
      <c r="B197" s="135" t="s">
        <v>50</v>
      </c>
      <c r="C197" s="171">
        <v>810826</v>
      </c>
      <c r="D197" s="171">
        <v>38127</v>
      </c>
      <c r="E197" s="171">
        <v>-14488</v>
      </c>
      <c r="F197" s="171">
        <v>834465</v>
      </c>
      <c r="H197" s="171">
        <v>774400</v>
      </c>
      <c r="I197" s="171">
        <v>36191</v>
      </c>
      <c r="J197" s="171">
        <v>-14218</v>
      </c>
      <c r="K197" s="171">
        <v>796373</v>
      </c>
      <c r="M197" s="171">
        <v>764350</v>
      </c>
      <c r="N197" s="171">
        <v>26276</v>
      </c>
      <c r="O197" s="171">
        <v>-13688</v>
      </c>
      <c r="P197" s="171">
        <v>776938</v>
      </c>
      <c r="AA197" s="139"/>
      <c r="AB197" s="139"/>
    </row>
    <row r="198" spans="1:28">
      <c r="A198" s="173" t="s">
        <v>206</v>
      </c>
      <c r="B198" s="146" t="s">
        <v>51</v>
      </c>
      <c r="C198" s="161">
        <v>96120</v>
      </c>
      <c r="D198" s="161">
        <v>136</v>
      </c>
      <c r="E198" s="161">
        <v>-136</v>
      </c>
      <c r="F198" s="161">
        <v>96120</v>
      </c>
      <c r="H198" s="161">
        <v>96120</v>
      </c>
      <c r="I198" s="161">
        <v>136</v>
      </c>
      <c r="J198" s="161">
        <v>-136</v>
      </c>
      <c r="K198" s="161">
        <v>96120</v>
      </c>
      <c r="M198" s="161">
        <v>96120</v>
      </c>
      <c r="N198" s="161">
        <v>136</v>
      </c>
      <c r="O198" s="161">
        <v>-136</v>
      </c>
      <c r="P198" s="161">
        <v>96120</v>
      </c>
      <c r="AA198" s="139"/>
      <c r="AB198" s="139"/>
    </row>
    <row r="199" spans="1:28">
      <c r="A199" s="173" t="s">
        <v>470</v>
      </c>
      <c r="B199" s="146" t="s">
        <v>469</v>
      </c>
      <c r="C199" s="161">
        <v>550780</v>
      </c>
      <c r="D199" s="161">
        <v>3227</v>
      </c>
      <c r="E199" s="161">
        <v>-4672</v>
      </c>
      <c r="F199" s="161">
        <v>549335</v>
      </c>
      <c r="H199" s="161">
        <v>550780</v>
      </c>
      <c r="I199" s="161">
        <v>3227</v>
      </c>
      <c r="J199" s="161">
        <v>-4672</v>
      </c>
      <c r="K199" s="161">
        <v>549335</v>
      </c>
      <c r="M199" s="161">
        <v>402004</v>
      </c>
      <c r="N199" s="161">
        <v>5669</v>
      </c>
      <c r="O199" s="161">
        <v>-4672</v>
      </c>
      <c r="P199" s="161">
        <v>403001</v>
      </c>
      <c r="AA199" s="139"/>
      <c r="AB199" s="139"/>
    </row>
    <row r="200" spans="1:28">
      <c r="A200" s="173" t="s">
        <v>209</v>
      </c>
      <c r="B200" s="146" t="s">
        <v>587</v>
      </c>
      <c r="C200" s="161">
        <v>12417</v>
      </c>
      <c r="D200" s="161">
        <v>799</v>
      </c>
      <c r="E200" s="161">
        <v>-799</v>
      </c>
      <c r="F200" s="161">
        <v>12417</v>
      </c>
      <c r="H200" s="161">
        <v>9776</v>
      </c>
      <c r="I200" s="161">
        <v>530</v>
      </c>
      <c r="J200" s="161">
        <v>-529</v>
      </c>
      <c r="K200" s="161">
        <v>9777</v>
      </c>
      <c r="M200" s="161">
        <v>4271</v>
      </c>
      <c r="N200" s="161">
        <v>524</v>
      </c>
      <c r="O200" s="161">
        <v>0</v>
      </c>
      <c r="P200" s="161">
        <v>4795</v>
      </c>
      <c r="AA200" s="139"/>
      <c r="AB200" s="139"/>
    </row>
    <row r="201" spans="1:28">
      <c r="A201" s="173" t="s">
        <v>315</v>
      </c>
      <c r="B201" s="146" t="s">
        <v>588</v>
      </c>
      <c r="C201" s="161">
        <v>-49</v>
      </c>
      <c r="D201" s="161">
        <v>-52</v>
      </c>
      <c r="E201" s="161">
        <v>470</v>
      </c>
      <c r="F201" s="161">
        <v>369</v>
      </c>
      <c r="H201" s="161">
        <v>-34</v>
      </c>
      <c r="I201" s="161">
        <v>212</v>
      </c>
      <c r="J201" s="161">
        <v>470</v>
      </c>
      <c r="K201" s="161">
        <v>648</v>
      </c>
      <c r="M201" s="161">
        <v>54</v>
      </c>
      <c r="N201" s="161">
        <v>3394</v>
      </c>
      <c r="O201" s="161">
        <v>470</v>
      </c>
      <c r="P201" s="161">
        <v>3918</v>
      </c>
      <c r="AA201" s="139"/>
      <c r="AB201" s="139"/>
    </row>
    <row r="202" spans="1:28">
      <c r="A202" s="173" t="s">
        <v>211</v>
      </c>
      <c r="B202" s="146" t="s">
        <v>589</v>
      </c>
      <c r="C202" s="161">
        <v>11677</v>
      </c>
      <c r="D202" s="161">
        <v>19518</v>
      </c>
      <c r="E202" s="161">
        <v>-9351</v>
      </c>
      <c r="F202" s="161">
        <v>21844</v>
      </c>
      <c r="H202" s="161">
        <v>11677</v>
      </c>
      <c r="I202" s="161">
        <v>19518</v>
      </c>
      <c r="J202" s="161">
        <v>-9351</v>
      </c>
      <c r="K202" s="161">
        <v>21844</v>
      </c>
      <c r="M202" s="161">
        <v>12325</v>
      </c>
      <c r="N202" s="161">
        <v>11742</v>
      </c>
      <c r="O202" s="161">
        <v>-5477</v>
      </c>
      <c r="P202" s="161">
        <v>18590</v>
      </c>
      <c r="AA202" s="139"/>
      <c r="AB202" s="139"/>
    </row>
    <row r="203" spans="1:28">
      <c r="A203" s="173" t="s">
        <v>212</v>
      </c>
      <c r="B203" s="146" t="s">
        <v>57</v>
      </c>
      <c r="C203" s="161">
        <v>139881</v>
      </c>
      <c r="D203" s="161">
        <v>14499</v>
      </c>
      <c r="E203" s="161">
        <v>0</v>
      </c>
      <c r="F203" s="161">
        <v>154380</v>
      </c>
      <c r="H203" s="161">
        <v>106081</v>
      </c>
      <c r="I203" s="161">
        <v>12568</v>
      </c>
      <c r="J203" s="161">
        <v>0</v>
      </c>
      <c r="K203" s="161">
        <v>118649</v>
      </c>
      <c r="M203" s="161">
        <v>249576</v>
      </c>
      <c r="N203" s="161">
        <v>4811</v>
      </c>
      <c r="O203" s="161">
        <v>-3873</v>
      </c>
      <c r="P203" s="161">
        <v>250514</v>
      </c>
      <c r="AA203" s="139"/>
      <c r="AB203" s="139"/>
    </row>
    <row r="204" spans="1:28">
      <c r="A204" s="135" t="s">
        <v>590</v>
      </c>
      <c r="B204" s="135" t="s">
        <v>58</v>
      </c>
      <c r="C204" s="171">
        <v>0</v>
      </c>
      <c r="D204" s="171">
        <v>0</v>
      </c>
      <c r="E204" s="171">
        <v>0</v>
      </c>
      <c r="F204" s="171">
        <v>0</v>
      </c>
      <c r="H204" s="171">
        <v>0</v>
      </c>
      <c r="I204" s="171">
        <v>0</v>
      </c>
      <c r="J204" s="171">
        <v>0</v>
      </c>
      <c r="K204" s="171">
        <v>0</v>
      </c>
      <c r="M204" s="171"/>
      <c r="N204" s="171"/>
      <c r="O204" s="171"/>
      <c r="P204" s="171">
        <v>0</v>
      </c>
      <c r="AA204" s="139"/>
      <c r="AB204" s="139"/>
    </row>
    <row r="205" spans="1:28">
      <c r="A205" s="172" t="s">
        <v>536</v>
      </c>
      <c r="B205" s="135" t="s">
        <v>521</v>
      </c>
      <c r="C205" s="171">
        <v>900</v>
      </c>
      <c r="D205" s="171">
        <v>7</v>
      </c>
      <c r="E205" s="171">
        <v>0</v>
      </c>
      <c r="F205" s="171">
        <v>907</v>
      </c>
      <c r="H205" s="171">
        <v>6319</v>
      </c>
      <c r="I205" s="171">
        <v>157</v>
      </c>
      <c r="J205" s="171">
        <v>0</v>
      </c>
      <c r="K205" s="171">
        <v>6476</v>
      </c>
      <c r="M205" s="171">
        <v>8464</v>
      </c>
      <c r="N205" s="171">
        <v>9</v>
      </c>
      <c r="O205" s="171">
        <v>-198</v>
      </c>
      <c r="P205" s="171">
        <v>8275</v>
      </c>
      <c r="AA205" s="139"/>
      <c r="AB205" s="139"/>
    </row>
    <row r="206" spans="1:28">
      <c r="A206" s="173" t="s">
        <v>216</v>
      </c>
      <c r="B206" s="146" t="s">
        <v>61</v>
      </c>
      <c r="C206" s="161">
        <v>177</v>
      </c>
      <c r="D206" s="161">
        <v>0</v>
      </c>
      <c r="E206" s="161">
        <v>0</v>
      </c>
      <c r="F206" s="161">
        <v>177</v>
      </c>
      <c r="H206" s="161">
        <v>205</v>
      </c>
      <c r="I206" s="161">
        <v>0</v>
      </c>
      <c r="J206" s="161">
        <v>0</v>
      </c>
      <c r="K206" s="161">
        <v>205</v>
      </c>
      <c r="M206" s="161">
        <v>76</v>
      </c>
      <c r="N206" s="161">
        <v>0</v>
      </c>
      <c r="O206" s="161">
        <v>0</v>
      </c>
      <c r="P206" s="161">
        <v>76</v>
      </c>
      <c r="AA206" s="139"/>
      <c r="AB206" s="139"/>
    </row>
    <row r="207" spans="1:28">
      <c r="A207" s="173" t="s">
        <v>218</v>
      </c>
      <c r="B207" s="146" t="s">
        <v>63</v>
      </c>
      <c r="C207" s="161">
        <v>0</v>
      </c>
      <c r="D207" s="161">
        <v>0</v>
      </c>
      <c r="E207" s="161">
        <v>0</v>
      </c>
      <c r="F207" s="161">
        <v>0</v>
      </c>
      <c r="H207" s="161">
        <v>5633</v>
      </c>
      <c r="I207" s="161">
        <v>149</v>
      </c>
      <c r="J207" s="161">
        <v>0</v>
      </c>
      <c r="K207" s="161">
        <v>5782</v>
      </c>
      <c r="M207" s="161">
        <v>7396</v>
      </c>
      <c r="N207" s="161">
        <v>0</v>
      </c>
      <c r="O207" s="161">
        <v>-198</v>
      </c>
      <c r="P207" s="161">
        <v>7198</v>
      </c>
      <c r="AA207" s="139"/>
      <c r="AB207" s="139"/>
    </row>
    <row r="208" spans="1:28">
      <c r="A208" s="173" t="s">
        <v>219</v>
      </c>
      <c r="B208" s="146" t="s">
        <v>64</v>
      </c>
      <c r="C208" s="161">
        <v>668</v>
      </c>
      <c r="D208" s="161">
        <v>5</v>
      </c>
      <c r="E208" s="161">
        <v>0</v>
      </c>
      <c r="F208" s="161">
        <v>673</v>
      </c>
      <c r="H208" s="161">
        <v>427</v>
      </c>
      <c r="I208" s="161">
        <v>5</v>
      </c>
      <c r="J208" s="161">
        <v>0</v>
      </c>
      <c r="K208" s="161">
        <v>432</v>
      </c>
      <c r="M208" s="161">
        <v>937</v>
      </c>
      <c r="N208" s="161">
        <v>7</v>
      </c>
      <c r="O208" s="161">
        <v>0</v>
      </c>
      <c r="P208" s="161">
        <v>944</v>
      </c>
      <c r="AA208" s="139"/>
      <c r="AB208" s="139"/>
    </row>
    <row r="209" spans="1:28">
      <c r="A209" s="173" t="s">
        <v>220</v>
      </c>
      <c r="B209" s="146" t="s">
        <v>65</v>
      </c>
      <c r="C209" s="161">
        <v>55</v>
      </c>
      <c r="D209" s="161">
        <v>2</v>
      </c>
      <c r="E209" s="161">
        <v>0</v>
      </c>
      <c r="F209" s="161">
        <v>57</v>
      </c>
      <c r="H209" s="161">
        <v>54</v>
      </c>
      <c r="I209" s="161">
        <v>3</v>
      </c>
      <c r="J209" s="161">
        <v>0</v>
      </c>
      <c r="K209" s="161">
        <v>57</v>
      </c>
      <c r="M209" s="161">
        <v>55</v>
      </c>
      <c r="N209" s="161">
        <v>2</v>
      </c>
      <c r="O209" s="161">
        <v>0</v>
      </c>
      <c r="P209" s="161">
        <v>57</v>
      </c>
      <c r="AA209" s="139"/>
      <c r="AB209" s="139"/>
    </row>
    <row r="210" spans="1:28">
      <c r="A210" s="172" t="s">
        <v>537</v>
      </c>
      <c r="B210" s="135" t="s">
        <v>523</v>
      </c>
      <c r="C210" s="171">
        <v>70686</v>
      </c>
      <c r="D210" s="171">
        <v>32201</v>
      </c>
      <c r="E210" s="171">
        <v>-7873</v>
      </c>
      <c r="F210" s="171">
        <v>95014</v>
      </c>
      <c r="H210" s="171">
        <v>73181</v>
      </c>
      <c r="I210" s="171">
        <v>44689</v>
      </c>
      <c r="J210" s="171">
        <v>-18723</v>
      </c>
      <c r="K210" s="171">
        <v>99147</v>
      </c>
      <c r="M210" s="171">
        <v>61954</v>
      </c>
      <c r="N210" s="171">
        <v>38756</v>
      </c>
      <c r="O210" s="171">
        <v>-10963</v>
      </c>
      <c r="P210" s="171">
        <v>89747</v>
      </c>
      <c r="AA210" s="139"/>
      <c r="AB210" s="139"/>
    </row>
    <row r="211" spans="1:28">
      <c r="A211" s="173" t="s">
        <v>215</v>
      </c>
      <c r="B211" s="146" t="s">
        <v>60</v>
      </c>
      <c r="C211" s="161">
        <v>0</v>
      </c>
      <c r="D211" s="161">
        <v>0</v>
      </c>
      <c r="E211" s="161">
        <v>0</v>
      </c>
      <c r="F211" s="161">
        <v>0</v>
      </c>
      <c r="H211" s="161">
        <v>0</v>
      </c>
      <c r="I211" s="161">
        <v>0</v>
      </c>
      <c r="J211" s="161">
        <v>0</v>
      </c>
      <c r="K211" s="161">
        <v>0</v>
      </c>
      <c r="M211" s="161">
        <v>0</v>
      </c>
      <c r="N211" s="161">
        <v>0</v>
      </c>
      <c r="O211" s="161">
        <v>0</v>
      </c>
      <c r="P211" s="161">
        <v>0</v>
      </c>
      <c r="AA211" s="139"/>
      <c r="AB211" s="139"/>
    </row>
    <row r="212" spans="1:28">
      <c r="A212" s="173" t="s">
        <v>216</v>
      </c>
      <c r="B212" s="146" t="s">
        <v>61</v>
      </c>
      <c r="C212" s="161">
        <v>205</v>
      </c>
      <c r="D212" s="161">
        <v>0</v>
      </c>
      <c r="E212" s="161">
        <v>0</v>
      </c>
      <c r="F212" s="161">
        <v>205</v>
      </c>
      <c r="H212" s="161">
        <v>220</v>
      </c>
      <c r="I212" s="161">
        <v>0</v>
      </c>
      <c r="J212" s="161">
        <v>0</v>
      </c>
      <c r="K212" s="161">
        <v>220</v>
      </c>
      <c r="M212" s="161">
        <v>63</v>
      </c>
      <c r="N212" s="161">
        <v>0</v>
      </c>
      <c r="O212" s="161">
        <v>0</v>
      </c>
      <c r="P212" s="161">
        <v>63</v>
      </c>
      <c r="AA212" s="139"/>
      <c r="AB212" s="139"/>
    </row>
    <row r="213" spans="1:28">
      <c r="A213" s="173" t="s">
        <v>223</v>
      </c>
      <c r="B213" s="146" t="s">
        <v>68</v>
      </c>
      <c r="C213" s="161">
        <v>5659</v>
      </c>
      <c r="D213" s="161">
        <v>19303</v>
      </c>
      <c r="E213" s="161">
        <v>-2895</v>
      </c>
      <c r="F213" s="161">
        <v>22067</v>
      </c>
      <c r="H213" s="161">
        <v>8532</v>
      </c>
      <c r="I213" s="161">
        <v>28579</v>
      </c>
      <c r="J213" s="161">
        <v>-8628</v>
      </c>
      <c r="K213" s="161">
        <v>28483</v>
      </c>
      <c r="M213" s="161">
        <v>5705</v>
      </c>
      <c r="N213" s="161">
        <v>28131</v>
      </c>
      <c r="O213" s="161">
        <v>-5930</v>
      </c>
      <c r="P213" s="161">
        <v>27906</v>
      </c>
      <c r="AA213" s="139"/>
      <c r="AB213" s="139"/>
    </row>
    <row r="214" spans="1:28">
      <c r="A214" s="173" t="s">
        <v>591</v>
      </c>
      <c r="B214" s="146" t="s">
        <v>69</v>
      </c>
      <c r="C214" s="161">
        <v>4103</v>
      </c>
      <c r="D214" s="161">
        <v>1129</v>
      </c>
      <c r="E214" s="161">
        <v>0</v>
      </c>
      <c r="F214" s="161">
        <v>5232</v>
      </c>
      <c r="H214" s="161">
        <v>18</v>
      </c>
      <c r="I214" s="161">
        <v>1479</v>
      </c>
      <c r="J214" s="161">
        <v>0</v>
      </c>
      <c r="K214" s="161">
        <v>1497</v>
      </c>
      <c r="M214" s="161">
        <v>3678</v>
      </c>
      <c r="N214" s="161">
        <v>84</v>
      </c>
      <c r="O214" s="161">
        <v>0</v>
      </c>
      <c r="P214" s="161">
        <v>3762</v>
      </c>
      <c r="AA214" s="139"/>
      <c r="AB214" s="139"/>
    </row>
    <row r="215" spans="1:28">
      <c r="A215" s="173" t="s">
        <v>225</v>
      </c>
      <c r="B215" s="146" t="s">
        <v>524</v>
      </c>
      <c r="C215" s="161">
        <v>3366</v>
      </c>
      <c r="D215" s="161">
        <v>7096</v>
      </c>
      <c r="E215" s="161">
        <v>-4978</v>
      </c>
      <c r="F215" s="161">
        <v>5484</v>
      </c>
      <c r="H215" s="161">
        <v>12418</v>
      </c>
      <c r="I215" s="161">
        <v>10639</v>
      </c>
      <c r="J215" s="161">
        <v>-10095</v>
      </c>
      <c r="K215" s="161">
        <v>12962</v>
      </c>
      <c r="M215" s="161">
        <v>8240</v>
      </c>
      <c r="N215" s="161">
        <v>6620</v>
      </c>
      <c r="O215" s="161">
        <v>-5033</v>
      </c>
      <c r="P215" s="161">
        <v>9827</v>
      </c>
      <c r="AA215" s="139"/>
      <c r="AB215" s="139"/>
    </row>
    <row r="216" spans="1:28">
      <c r="A216" s="173" t="s">
        <v>219</v>
      </c>
      <c r="B216" s="146" t="s">
        <v>64</v>
      </c>
      <c r="C216" s="161">
        <v>585</v>
      </c>
      <c r="D216" s="161">
        <v>2398</v>
      </c>
      <c r="E216" s="161">
        <v>0</v>
      </c>
      <c r="F216" s="161">
        <v>2983</v>
      </c>
      <c r="H216" s="161">
        <v>789</v>
      </c>
      <c r="I216" s="161">
        <v>1900</v>
      </c>
      <c r="J216" s="161">
        <v>0</v>
      </c>
      <c r="K216" s="161">
        <v>2689</v>
      </c>
      <c r="M216" s="161">
        <v>587</v>
      </c>
      <c r="N216" s="161">
        <v>2277</v>
      </c>
      <c r="O216" s="161">
        <v>0</v>
      </c>
      <c r="P216" s="161">
        <v>2864</v>
      </c>
      <c r="AA216" s="139"/>
      <c r="AB216" s="139"/>
    </row>
    <row r="217" spans="1:28">
      <c r="A217" s="173" t="s">
        <v>592</v>
      </c>
      <c r="B217" s="146" t="s">
        <v>65</v>
      </c>
      <c r="C217" s="161">
        <v>52</v>
      </c>
      <c r="D217" s="161">
        <v>0</v>
      </c>
      <c r="E217" s="161">
        <v>0</v>
      </c>
      <c r="F217" s="161">
        <v>52</v>
      </c>
      <c r="H217" s="161">
        <v>52</v>
      </c>
      <c r="I217" s="161">
        <v>2</v>
      </c>
      <c r="J217" s="161">
        <v>0</v>
      </c>
      <c r="K217" s="161">
        <v>54</v>
      </c>
      <c r="M217" s="161">
        <v>182</v>
      </c>
      <c r="N217" s="161">
        <v>112</v>
      </c>
      <c r="O217" s="161">
        <v>0</v>
      </c>
      <c r="P217" s="161">
        <v>294</v>
      </c>
      <c r="AA217" s="139"/>
      <c r="AB217" s="139"/>
    </row>
    <row r="218" spans="1:28">
      <c r="A218" s="173" t="s">
        <v>539</v>
      </c>
      <c r="B218" s="146" t="s">
        <v>66</v>
      </c>
      <c r="C218" s="161">
        <v>56716</v>
      </c>
      <c r="D218" s="161">
        <v>2275</v>
      </c>
      <c r="E218" s="161">
        <v>0</v>
      </c>
      <c r="F218" s="161">
        <v>58991</v>
      </c>
      <c r="H218" s="161">
        <v>51152</v>
      </c>
      <c r="I218" s="161">
        <v>2090</v>
      </c>
      <c r="J218" s="161">
        <v>0</v>
      </c>
      <c r="K218" s="161">
        <v>53242</v>
      </c>
      <c r="M218" s="161">
        <v>43499</v>
      </c>
      <c r="N218" s="161">
        <v>1532</v>
      </c>
      <c r="O218" s="161">
        <v>0</v>
      </c>
      <c r="P218" s="161">
        <v>45031</v>
      </c>
      <c r="AA218" s="139"/>
      <c r="AB218" s="139"/>
    </row>
    <row r="219" spans="1:28">
      <c r="A219" s="172" t="s">
        <v>540</v>
      </c>
      <c r="B219" s="135" t="s">
        <v>525</v>
      </c>
      <c r="C219" s="171">
        <v>882412</v>
      </c>
      <c r="D219" s="171">
        <v>70335</v>
      </c>
      <c r="E219" s="171">
        <v>-22361</v>
      </c>
      <c r="F219" s="171">
        <v>930386</v>
      </c>
      <c r="H219" s="171">
        <v>853900</v>
      </c>
      <c r="I219" s="171">
        <v>81037</v>
      </c>
      <c r="J219" s="171">
        <v>-32941</v>
      </c>
      <c r="K219" s="171">
        <v>901996</v>
      </c>
      <c r="M219" s="171">
        <v>834768</v>
      </c>
      <c r="N219" s="171">
        <v>65041</v>
      </c>
      <c r="O219" s="171">
        <v>-24849</v>
      </c>
      <c r="P219" s="171">
        <v>874960</v>
      </c>
      <c r="AA219" s="139"/>
      <c r="AB219" s="139"/>
    </row>
    <row r="220" spans="1:28">
      <c r="A220" s="158" t="s">
        <v>541</v>
      </c>
    </row>
    <row r="227" s="98" customFormat="1"/>
    <row r="228" s="98" customFormat="1"/>
    <row r="229" s="98" customFormat="1"/>
    <row r="230" s="98" customFormat="1"/>
    <row r="231" s="98" customFormat="1"/>
    <row r="232" s="98" customFormat="1"/>
    <row r="233" s="98" customFormat="1"/>
    <row r="234" s="98" customFormat="1"/>
    <row r="235" s="98" customFormat="1"/>
    <row r="236" s="98" customFormat="1"/>
    <row r="237" s="98" customFormat="1"/>
    <row r="238" s="98" customFormat="1"/>
    <row r="239" s="98" customFormat="1"/>
    <row r="240" s="98" customFormat="1"/>
    <row r="241" s="98" customFormat="1"/>
    <row r="242" s="98" customFormat="1"/>
    <row r="243" s="98" customFormat="1"/>
    <row r="244" s="98" customFormat="1"/>
    <row r="245" s="98" customFormat="1"/>
    <row r="246" s="98" customFormat="1"/>
    <row r="247" s="98" customFormat="1"/>
    <row r="248" s="98" customFormat="1"/>
    <row r="249" s="98" customFormat="1"/>
    <row r="250" s="98" customFormat="1"/>
    <row r="251" s="98" customFormat="1"/>
    <row r="252" s="98" customFormat="1"/>
    <row r="253" s="98" customFormat="1"/>
    <row r="254" s="98" customFormat="1"/>
    <row r="259" s="98" customFormat="1"/>
    <row r="260" s="98" customFormat="1"/>
    <row r="261" s="98" customFormat="1"/>
    <row r="262" s="98" customFormat="1"/>
    <row r="263" s="98" customFormat="1"/>
    <row r="264" s="98" customFormat="1"/>
    <row r="327" spans="21:21">
      <c r="U327" s="98">
        <v>1.42</v>
      </c>
    </row>
  </sheetData>
  <mergeCells count="35">
    <mergeCell ref="M144:P144"/>
    <mergeCell ref="R144:U144"/>
    <mergeCell ref="M145:M146"/>
    <mergeCell ref="N145:N146"/>
    <mergeCell ref="R145:R146"/>
    <mergeCell ref="S145:S146"/>
    <mergeCell ref="M170:P170"/>
    <mergeCell ref="M171:M172"/>
    <mergeCell ref="N171:N172"/>
    <mergeCell ref="M193:P193"/>
    <mergeCell ref="M194:M195"/>
    <mergeCell ref="N194:N195"/>
    <mergeCell ref="H193:K193"/>
    <mergeCell ref="A194:A195"/>
    <mergeCell ref="B194:B195"/>
    <mergeCell ref="C194:C195"/>
    <mergeCell ref="D194:D195"/>
    <mergeCell ref="H194:H195"/>
    <mergeCell ref="I194:I195"/>
    <mergeCell ref="C193:F193"/>
    <mergeCell ref="H170:K170"/>
    <mergeCell ref="B171:B172"/>
    <mergeCell ref="C171:C172"/>
    <mergeCell ref="D171:D172"/>
    <mergeCell ref="H171:H172"/>
    <mergeCell ref="I171:I172"/>
    <mergeCell ref="C170:F170"/>
    <mergeCell ref="H144:K144"/>
    <mergeCell ref="A145:A146"/>
    <mergeCell ref="B145:B146"/>
    <mergeCell ref="C145:C146"/>
    <mergeCell ref="D145:D146"/>
    <mergeCell ref="H145:H146"/>
    <mergeCell ref="I145:I146"/>
    <mergeCell ref="C144:F144"/>
  </mergeCells>
  <pageMargins left="0.7" right="0.7" top="0.75" bottom="0.75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FF00"/>
  </sheetPr>
  <dimension ref="A1:K262"/>
  <sheetViews>
    <sheetView workbookViewId="0"/>
  </sheetViews>
  <sheetFormatPr defaultColWidth="8.19921875" defaultRowHeight="13.8"/>
  <cols>
    <col min="1" max="1" width="50.19921875" style="139" customWidth="1"/>
    <col min="2" max="2" width="50" style="139" customWidth="1"/>
    <col min="3" max="6" width="12.19921875" style="98" customWidth="1"/>
    <col min="7" max="7" width="4.69921875" style="98" customWidth="1"/>
    <col min="8" max="11" width="12.19921875" style="98" customWidth="1"/>
    <col min="12" max="12" width="4.69921875" style="98" customWidth="1"/>
    <col min="13" max="16" width="12.19921875" style="98" customWidth="1"/>
    <col min="17" max="17" width="9.19921875" style="98" bestFit="1" customWidth="1"/>
    <col min="18" max="18" width="8.19921875" style="98"/>
    <col min="19" max="19" width="9.19921875" style="98" bestFit="1" customWidth="1"/>
    <col min="20" max="16384" width="8.19921875" style="98"/>
  </cols>
  <sheetData>
    <row r="1" spans="1:4">
      <c r="A1" s="138" t="s">
        <v>610</v>
      </c>
    </row>
    <row r="2" spans="1:4">
      <c r="A2" s="138" t="s">
        <v>611</v>
      </c>
    </row>
    <row r="3" spans="1:4">
      <c r="A3" s="138"/>
    </row>
    <row r="4" spans="1:4">
      <c r="A4" s="138"/>
    </row>
    <row r="5" spans="1:4" ht="24">
      <c r="A5" s="133" t="s">
        <v>431</v>
      </c>
      <c r="B5" s="134" t="s">
        <v>432</v>
      </c>
    </row>
    <row r="6" spans="1:4" ht="28.2" customHeight="1">
      <c r="A6" s="140" t="s">
        <v>404</v>
      </c>
      <c r="B6" s="140" t="s">
        <v>405</v>
      </c>
      <c r="C6" s="95" t="s">
        <v>612</v>
      </c>
      <c r="D6" s="95" t="s">
        <v>614</v>
      </c>
    </row>
    <row r="7" spans="1:4">
      <c r="A7" s="141" t="s">
        <v>151</v>
      </c>
      <c r="B7" s="141" t="s">
        <v>0</v>
      </c>
      <c r="C7" s="142">
        <v>254824</v>
      </c>
      <c r="D7" s="142">
        <v>318996</v>
      </c>
    </row>
    <row r="8" spans="1:4">
      <c r="A8" s="143" t="s">
        <v>152</v>
      </c>
      <c r="B8" s="143" t="s">
        <v>1</v>
      </c>
      <c r="C8" s="144">
        <v>199621</v>
      </c>
      <c r="D8" s="144">
        <v>258867</v>
      </c>
    </row>
    <row r="9" spans="1:4">
      <c r="A9" s="143" t="s">
        <v>153</v>
      </c>
      <c r="B9" s="143" t="s">
        <v>2</v>
      </c>
      <c r="C9" s="144">
        <v>61</v>
      </c>
      <c r="D9" s="144">
        <v>165</v>
      </c>
    </row>
    <row r="10" spans="1:4">
      <c r="A10" s="143" t="s">
        <v>154</v>
      </c>
      <c r="B10" s="143" t="s">
        <v>492</v>
      </c>
      <c r="C10" s="144">
        <v>55142</v>
      </c>
      <c r="D10" s="144">
        <v>59964</v>
      </c>
    </row>
    <row r="11" spans="1:4">
      <c r="A11" s="141" t="s">
        <v>155</v>
      </c>
      <c r="B11" s="141" t="s">
        <v>493</v>
      </c>
      <c r="C11" s="142">
        <v>38086</v>
      </c>
      <c r="D11" s="142">
        <v>74936</v>
      </c>
    </row>
    <row r="12" spans="1:4">
      <c r="A12" s="143" t="s">
        <v>156</v>
      </c>
      <c r="B12" s="143" t="s">
        <v>494</v>
      </c>
      <c r="C12" s="144">
        <v>488</v>
      </c>
      <c r="D12" s="144">
        <v>32292</v>
      </c>
    </row>
    <row r="13" spans="1:4">
      <c r="A13" s="143" t="s">
        <v>157</v>
      </c>
      <c r="B13" s="143" t="s">
        <v>495</v>
      </c>
      <c r="C13" s="144">
        <v>37598</v>
      </c>
      <c r="D13" s="144">
        <v>42644</v>
      </c>
    </row>
    <row r="14" spans="1:4">
      <c r="A14" s="145" t="s">
        <v>158</v>
      </c>
      <c r="B14" s="145" t="s">
        <v>496</v>
      </c>
      <c r="C14" s="142">
        <v>216738</v>
      </c>
      <c r="D14" s="142">
        <v>244060</v>
      </c>
    </row>
    <row r="15" spans="1:4">
      <c r="A15" s="146" t="s">
        <v>159</v>
      </c>
      <c r="B15" s="146" t="s">
        <v>8</v>
      </c>
      <c r="C15" s="144">
        <v>2603</v>
      </c>
      <c r="D15" s="144">
        <v>834</v>
      </c>
    </row>
    <row r="16" spans="1:4">
      <c r="A16" s="146" t="s">
        <v>160</v>
      </c>
      <c r="B16" s="146" t="s">
        <v>9</v>
      </c>
      <c r="C16" s="144">
        <v>58470</v>
      </c>
      <c r="D16" s="144">
        <v>70235</v>
      </c>
    </row>
    <row r="17" spans="1:4">
      <c r="A17" s="146" t="s">
        <v>161</v>
      </c>
      <c r="B17" s="146" t="s">
        <v>10</v>
      </c>
      <c r="C17" s="144">
        <v>16329</v>
      </c>
      <c r="D17" s="144">
        <v>10851</v>
      </c>
    </row>
    <row r="18" spans="1:4">
      <c r="A18" s="146" t="s">
        <v>162</v>
      </c>
      <c r="B18" s="146" t="s">
        <v>11</v>
      </c>
      <c r="C18" s="144">
        <v>1295</v>
      </c>
      <c r="D18" s="144">
        <v>690</v>
      </c>
    </row>
    <row r="19" spans="1:4">
      <c r="A19" s="145" t="s">
        <v>163</v>
      </c>
      <c r="B19" s="145" t="s">
        <v>497</v>
      </c>
      <c r="C19" s="142">
        <v>143247</v>
      </c>
      <c r="D19" s="142">
        <v>163118</v>
      </c>
    </row>
    <row r="20" spans="1:4">
      <c r="A20" s="146" t="s">
        <v>164</v>
      </c>
      <c r="B20" s="146" t="s">
        <v>13</v>
      </c>
      <c r="C20" s="144">
        <v>5459</v>
      </c>
      <c r="D20" s="144">
        <v>4808</v>
      </c>
    </row>
    <row r="21" spans="1:4">
      <c r="A21" s="146" t="s">
        <v>165</v>
      </c>
      <c r="B21" s="146" t="s">
        <v>14</v>
      </c>
      <c r="C21" s="144">
        <v>2435</v>
      </c>
      <c r="D21" s="144">
        <v>410</v>
      </c>
    </row>
    <row r="22" spans="1:4">
      <c r="A22" s="145" t="s">
        <v>503</v>
      </c>
      <c r="B22" s="145" t="s">
        <v>498</v>
      </c>
      <c r="C22" s="142">
        <v>146271</v>
      </c>
      <c r="D22" s="142">
        <v>167516</v>
      </c>
    </row>
    <row r="23" spans="1:4">
      <c r="A23" s="146" t="s">
        <v>168</v>
      </c>
      <c r="B23" s="146" t="s">
        <v>17</v>
      </c>
      <c r="C23" s="144">
        <v>27622</v>
      </c>
      <c r="D23" s="144">
        <v>32834</v>
      </c>
    </row>
    <row r="24" spans="1:4">
      <c r="A24" s="145" t="s">
        <v>504</v>
      </c>
      <c r="B24" s="145" t="s">
        <v>499</v>
      </c>
      <c r="C24" s="142">
        <v>118649</v>
      </c>
      <c r="D24" s="142">
        <v>134682</v>
      </c>
    </row>
    <row r="25" spans="1:4">
      <c r="A25" s="145" t="s">
        <v>232</v>
      </c>
      <c r="B25" s="145" t="s">
        <v>500</v>
      </c>
      <c r="C25" s="142">
        <v>118649</v>
      </c>
      <c r="D25" s="142">
        <v>134682</v>
      </c>
    </row>
    <row r="26" spans="1:4">
      <c r="A26" s="146" t="s">
        <v>172</v>
      </c>
      <c r="B26" s="146" t="s">
        <v>501</v>
      </c>
      <c r="C26" s="144"/>
      <c r="D26" s="144"/>
    </row>
    <row r="27" spans="1:4">
      <c r="A27" s="145" t="s">
        <v>505</v>
      </c>
      <c r="B27" s="145" t="s">
        <v>502</v>
      </c>
      <c r="C27" s="142">
        <v>118649</v>
      </c>
      <c r="D27" s="142">
        <v>134682</v>
      </c>
    </row>
    <row r="28" spans="1:4">
      <c r="B28" s="147"/>
      <c r="C28" s="148"/>
      <c r="D28" s="148"/>
    </row>
    <row r="29" spans="1:4">
      <c r="B29" s="149"/>
      <c r="C29" s="150"/>
      <c r="D29" s="150"/>
    </row>
    <row r="30" spans="1:4">
      <c r="A30" s="151" t="s">
        <v>175</v>
      </c>
      <c r="B30" s="151" t="s">
        <v>506</v>
      </c>
      <c r="C30" s="152"/>
      <c r="D30" s="152"/>
    </row>
    <row r="31" spans="1:4">
      <c r="A31" s="153" t="s">
        <v>176</v>
      </c>
      <c r="B31" s="153" t="s">
        <v>23</v>
      </c>
      <c r="C31" s="179">
        <v>1.23</v>
      </c>
      <c r="D31" s="179">
        <v>1.42</v>
      </c>
    </row>
    <row r="32" spans="1:4">
      <c r="A32" s="154" t="s">
        <v>177</v>
      </c>
      <c r="B32" s="154" t="s">
        <v>24</v>
      </c>
      <c r="C32" s="179">
        <v>1.2</v>
      </c>
      <c r="D32" s="179">
        <v>1.4</v>
      </c>
    </row>
    <row r="33" spans="1:4">
      <c r="A33" s="145" t="s">
        <v>178</v>
      </c>
      <c r="B33" s="145" t="s">
        <v>507</v>
      </c>
      <c r="C33" s="180"/>
      <c r="D33" s="180"/>
    </row>
    <row r="34" spans="1:4">
      <c r="A34" s="154" t="s">
        <v>176</v>
      </c>
      <c r="B34" s="154" t="s">
        <v>23</v>
      </c>
      <c r="C34" s="179">
        <v>1.23</v>
      </c>
      <c r="D34" s="179">
        <v>1.42</v>
      </c>
    </row>
    <row r="35" spans="1:4">
      <c r="A35" s="154" t="s">
        <v>177</v>
      </c>
      <c r="B35" s="154" t="s">
        <v>24</v>
      </c>
      <c r="C35" s="179">
        <v>1.2</v>
      </c>
      <c r="D35" s="179">
        <v>1.4</v>
      </c>
    </row>
    <row r="36" spans="1:4">
      <c r="A36" s="145" t="s">
        <v>509</v>
      </c>
      <c r="B36" s="145" t="s">
        <v>508</v>
      </c>
      <c r="C36" s="180"/>
      <c r="D36" s="180"/>
    </row>
    <row r="37" spans="1:4">
      <c r="A37" s="154" t="s">
        <v>176</v>
      </c>
      <c r="B37" s="154" t="s">
        <v>23</v>
      </c>
      <c r="C37" s="181">
        <v>0</v>
      </c>
      <c r="D37" s="181">
        <v>0</v>
      </c>
    </row>
    <row r="38" spans="1:4">
      <c r="A38" s="154" t="s">
        <v>177</v>
      </c>
      <c r="B38" s="154" t="s">
        <v>24</v>
      </c>
      <c r="C38" s="181">
        <v>0</v>
      </c>
      <c r="D38" s="181">
        <v>0</v>
      </c>
    </row>
    <row r="39" spans="1:4">
      <c r="A39" s="138"/>
    </row>
    <row r="41" spans="1:4">
      <c r="A41" s="151" t="s">
        <v>232</v>
      </c>
      <c r="B41" s="151" t="s">
        <v>500</v>
      </c>
      <c r="C41" s="142">
        <v>118649</v>
      </c>
      <c r="D41" s="142">
        <v>134682</v>
      </c>
    </row>
    <row r="42" spans="1:4">
      <c r="A42" s="155" t="s">
        <v>510</v>
      </c>
      <c r="B42" s="155" t="s">
        <v>513</v>
      </c>
      <c r="C42" s="156">
        <v>-3271</v>
      </c>
      <c r="D42" s="156">
        <v>425</v>
      </c>
    </row>
    <row r="43" spans="1:4">
      <c r="A43" s="157" t="s">
        <v>315</v>
      </c>
      <c r="B43" s="157" t="s">
        <v>514</v>
      </c>
      <c r="C43" s="144">
        <v>-3271</v>
      </c>
      <c r="D43" s="144">
        <v>425</v>
      </c>
    </row>
    <row r="44" spans="1:4">
      <c r="A44" s="157" t="s">
        <v>511</v>
      </c>
      <c r="B44" s="157" t="s">
        <v>515</v>
      </c>
      <c r="C44" s="144"/>
      <c r="D44" s="144"/>
    </row>
    <row r="45" spans="1:4">
      <c r="A45" s="151" t="s">
        <v>312</v>
      </c>
      <c r="B45" s="151" t="s">
        <v>516</v>
      </c>
      <c r="C45" s="142">
        <v>115378</v>
      </c>
      <c r="D45" s="142">
        <v>135107</v>
      </c>
    </row>
    <row r="46" spans="1:4">
      <c r="A46" s="157" t="s">
        <v>313</v>
      </c>
      <c r="B46" s="157" t="s">
        <v>480</v>
      </c>
      <c r="C46" s="144"/>
      <c r="D46" s="144"/>
    </row>
    <row r="47" spans="1:4" ht="24">
      <c r="A47" s="151" t="s">
        <v>512</v>
      </c>
      <c r="B47" s="151" t="s">
        <v>517</v>
      </c>
      <c r="C47" s="142">
        <v>115378</v>
      </c>
      <c r="D47" s="142">
        <v>135107</v>
      </c>
    </row>
    <row r="48" spans="1:4">
      <c r="A48" s="158" t="s">
        <v>541</v>
      </c>
    </row>
    <row r="50" spans="1:8" ht="24">
      <c r="A50" s="133" t="s">
        <v>433</v>
      </c>
      <c r="B50" s="133" t="s">
        <v>434</v>
      </c>
    </row>
    <row r="51" spans="1:8">
      <c r="A51" s="140" t="s">
        <v>203</v>
      </c>
      <c r="B51" s="140" t="s">
        <v>73</v>
      </c>
      <c r="C51" s="182" t="s">
        <v>613</v>
      </c>
      <c r="D51" s="182" t="s">
        <v>484</v>
      </c>
      <c r="E51" s="183"/>
      <c r="G51" s="183"/>
      <c r="H51" s="183"/>
    </row>
    <row r="52" spans="1:8">
      <c r="A52" s="159" t="s">
        <v>526</v>
      </c>
      <c r="B52" s="159" t="s">
        <v>488</v>
      </c>
      <c r="C52" s="160">
        <v>209672</v>
      </c>
      <c r="D52" s="160">
        <v>170644</v>
      </c>
      <c r="E52" s="183"/>
      <c r="G52" s="183"/>
      <c r="H52" s="183"/>
    </row>
    <row r="53" spans="1:8">
      <c r="A53" s="146" t="s">
        <v>182</v>
      </c>
      <c r="B53" s="146" t="s">
        <v>27</v>
      </c>
      <c r="C53" s="161">
        <v>18140</v>
      </c>
      <c r="D53" s="161">
        <v>14423</v>
      </c>
      <c r="E53" s="183"/>
      <c r="G53" s="183"/>
      <c r="H53" s="183"/>
    </row>
    <row r="54" spans="1:8">
      <c r="A54" s="146" t="s">
        <v>527</v>
      </c>
      <c r="B54" s="146" t="s">
        <v>475</v>
      </c>
      <c r="C54" s="161">
        <v>47626</v>
      </c>
      <c r="D54" s="161">
        <v>47112</v>
      </c>
      <c r="E54" s="183"/>
      <c r="G54" s="183"/>
      <c r="H54" s="183"/>
    </row>
    <row r="55" spans="1:8">
      <c r="A55" s="162" t="s">
        <v>528</v>
      </c>
      <c r="B55" s="162" t="s">
        <v>416</v>
      </c>
      <c r="C55" s="163">
        <v>96967</v>
      </c>
      <c r="D55" s="163">
        <v>62011</v>
      </c>
      <c r="E55" s="183"/>
      <c r="G55" s="183"/>
      <c r="H55" s="183"/>
    </row>
    <row r="56" spans="1:8">
      <c r="A56" s="146" t="s">
        <v>184</v>
      </c>
      <c r="B56" s="146" t="s">
        <v>29</v>
      </c>
      <c r="C56" s="161">
        <v>46417</v>
      </c>
      <c r="D56" s="161">
        <v>46417</v>
      </c>
      <c r="E56" s="183"/>
      <c r="G56" s="183"/>
      <c r="H56" s="183"/>
    </row>
    <row r="57" spans="1:8">
      <c r="A57" s="146" t="s">
        <v>189</v>
      </c>
      <c r="B57" s="146" t="s">
        <v>34</v>
      </c>
      <c r="C57" s="161">
        <v>0</v>
      </c>
      <c r="D57" s="161">
        <v>194</v>
      </c>
      <c r="E57" s="183"/>
      <c r="G57" s="183"/>
      <c r="H57" s="183"/>
    </row>
    <row r="58" spans="1:8">
      <c r="A58" s="146" t="s">
        <v>529</v>
      </c>
      <c r="B58" s="146" t="s">
        <v>35</v>
      </c>
      <c r="C58" s="161">
        <v>0</v>
      </c>
      <c r="D58" s="161">
        <v>0</v>
      </c>
      <c r="E58" s="183"/>
      <c r="G58" s="183"/>
      <c r="H58" s="183"/>
    </row>
    <row r="59" spans="1:8">
      <c r="A59" s="146" t="s">
        <v>466</v>
      </c>
      <c r="B59" s="146" t="s">
        <v>465</v>
      </c>
      <c r="C59" s="161">
        <v>522</v>
      </c>
      <c r="D59" s="161">
        <v>487</v>
      </c>
      <c r="E59" s="183"/>
      <c r="G59" s="183"/>
      <c r="H59" s="183"/>
    </row>
    <row r="60" spans="1:8">
      <c r="A60" s="159" t="s">
        <v>530</v>
      </c>
      <c r="B60" s="159" t="s">
        <v>489</v>
      </c>
      <c r="C60" s="160">
        <v>692324</v>
      </c>
      <c r="D60" s="160">
        <v>704316</v>
      </c>
      <c r="E60" s="183"/>
      <c r="G60" s="183"/>
      <c r="H60" s="183"/>
    </row>
    <row r="61" spans="1:8">
      <c r="A61" s="146" t="s">
        <v>193</v>
      </c>
      <c r="B61" s="146" t="s">
        <v>38</v>
      </c>
      <c r="C61" s="161">
        <v>555</v>
      </c>
      <c r="D61" s="161">
        <v>401</v>
      </c>
      <c r="E61" s="183"/>
      <c r="G61" s="183"/>
      <c r="H61" s="183"/>
    </row>
    <row r="62" spans="1:8">
      <c r="A62" s="146" t="s">
        <v>194</v>
      </c>
      <c r="B62" s="146" t="s">
        <v>39</v>
      </c>
      <c r="C62" s="161">
        <v>78139</v>
      </c>
      <c r="D62" s="161">
        <v>71554</v>
      </c>
      <c r="E62" s="183"/>
      <c r="G62" s="183"/>
      <c r="H62" s="183"/>
    </row>
    <row r="63" spans="1:8">
      <c r="A63" s="146" t="s">
        <v>531</v>
      </c>
      <c r="B63" s="146" t="s">
        <v>40</v>
      </c>
      <c r="C63" s="161">
        <v>2483</v>
      </c>
      <c r="D63" s="161">
        <v>112</v>
      </c>
      <c r="E63" s="183"/>
      <c r="G63" s="183"/>
      <c r="H63" s="183"/>
    </row>
    <row r="64" spans="1:8">
      <c r="A64" s="146" t="s">
        <v>196</v>
      </c>
      <c r="B64" s="146" t="s">
        <v>490</v>
      </c>
      <c r="C64" s="161">
        <v>14507</v>
      </c>
      <c r="D64" s="161">
        <v>20268</v>
      </c>
      <c r="E64" s="183"/>
      <c r="G64" s="183"/>
      <c r="H64" s="183"/>
    </row>
    <row r="65" spans="1:8">
      <c r="A65" s="146" t="s">
        <v>189</v>
      </c>
      <c r="B65" s="146" t="s">
        <v>34</v>
      </c>
      <c r="C65" s="161">
        <v>0</v>
      </c>
      <c r="D65" s="161">
        <v>53</v>
      </c>
      <c r="E65" s="183"/>
      <c r="G65" s="183"/>
      <c r="H65" s="183"/>
    </row>
    <row r="66" spans="1:8">
      <c r="A66" s="146" t="s">
        <v>199</v>
      </c>
      <c r="B66" s="146" t="s">
        <v>44</v>
      </c>
      <c r="C66" s="161">
        <v>13924</v>
      </c>
      <c r="D66" s="161">
        <v>14724</v>
      </c>
      <c r="E66" s="183"/>
      <c r="G66" s="183"/>
      <c r="H66" s="183"/>
    </row>
    <row r="67" spans="1:8">
      <c r="A67" s="164" t="s">
        <v>200</v>
      </c>
      <c r="B67" s="164" t="s">
        <v>482</v>
      </c>
      <c r="C67" s="165">
        <v>85169</v>
      </c>
      <c r="D67" s="165">
        <v>217369</v>
      </c>
      <c r="E67" s="183"/>
      <c r="G67" s="183"/>
      <c r="H67" s="183"/>
    </row>
    <row r="68" spans="1:8">
      <c r="A68" s="146" t="s">
        <v>486</v>
      </c>
      <c r="B68" s="146" t="s">
        <v>483</v>
      </c>
      <c r="C68" s="161">
        <v>497547</v>
      </c>
      <c r="D68" s="161">
        <v>379835</v>
      </c>
      <c r="E68" s="183"/>
      <c r="G68" s="183"/>
      <c r="H68" s="183"/>
    </row>
    <row r="69" spans="1:8">
      <c r="A69" s="159" t="s">
        <v>532</v>
      </c>
      <c r="B69" s="159" t="s">
        <v>491</v>
      </c>
      <c r="C69" s="160">
        <v>901996</v>
      </c>
      <c r="D69" s="160">
        <v>874960</v>
      </c>
      <c r="E69" s="183"/>
      <c r="G69" s="183"/>
      <c r="H69" s="183"/>
    </row>
    <row r="70" spans="1:8">
      <c r="C70" s="166"/>
      <c r="D70" s="166"/>
    </row>
    <row r="71" spans="1:8">
      <c r="A71" s="140" t="s">
        <v>229</v>
      </c>
      <c r="B71" s="140" t="s">
        <v>48</v>
      </c>
      <c r="C71" s="182" t="s">
        <v>613</v>
      </c>
      <c r="D71" s="182" t="s">
        <v>484</v>
      </c>
    </row>
    <row r="72" spans="1:8">
      <c r="A72" s="159" t="s">
        <v>533</v>
      </c>
      <c r="B72" s="159" t="s">
        <v>518</v>
      </c>
      <c r="C72" s="160">
        <v>796373</v>
      </c>
      <c r="D72" s="160">
        <v>776938</v>
      </c>
    </row>
    <row r="73" spans="1:8">
      <c r="A73" s="159" t="s">
        <v>534</v>
      </c>
      <c r="B73" s="159" t="s">
        <v>50</v>
      </c>
      <c r="C73" s="160">
        <v>796373</v>
      </c>
      <c r="D73" s="160">
        <v>776938</v>
      </c>
    </row>
    <row r="74" spans="1:8">
      <c r="A74" s="146" t="s">
        <v>206</v>
      </c>
      <c r="B74" s="146" t="s">
        <v>51</v>
      </c>
      <c r="C74" s="161">
        <v>96120</v>
      </c>
      <c r="D74" s="161">
        <v>96120</v>
      </c>
    </row>
    <row r="75" spans="1:8">
      <c r="A75" s="146" t="s">
        <v>470</v>
      </c>
      <c r="B75" s="146" t="s">
        <v>519</v>
      </c>
      <c r="C75" s="161">
        <v>549335</v>
      </c>
      <c r="D75" s="161">
        <v>403001</v>
      </c>
    </row>
    <row r="76" spans="1:8">
      <c r="A76" s="146" t="s">
        <v>209</v>
      </c>
      <c r="B76" s="146" t="s">
        <v>54</v>
      </c>
      <c r="C76" s="161">
        <v>9777</v>
      </c>
      <c r="D76" s="161">
        <v>4795</v>
      </c>
    </row>
    <row r="77" spans="1:8">
      <c r="A77" s="146" t="s">
        <v>210</v>
      </c>
      <c r="B77" s="146" t="s">
        <v>520</v>
      </c>
      <c r="C77" s="161">
        <v>648</v>
      </c>
      <c r="D77" s="161">
        <v>3918</v>
      </c>
    </row>
    <row r="78" spans="1:8">
      <c r="A78" s="146" t="s">
        <v>211</v>
      </c>
      <c r="B78" s="146" t="s">
        <v>56</v>
      </c>
      <c r="C78" s="161">
        <v>21844</v>
      </c>
      <c r="D78" s="161">
        <v>18590</v>
      </c>
    </row>
    <row r="79" spans="1:8">
      <c r="A79" s="146" t="s">
        <v>212</v>
      </c>
      <c r="B79" s="146" t="s">
        <v>57</v>
      </c>
      <c r="C79" s="161">
        <v>118649</v>
      </c>
      <c r="D79" s="161">
        <v>250514</v>
      </c>
    </row>
    <row r="80" spans="1:8">
      <c r="A80" s="141" t="s">
        <v>535</v>
      </c>
      <c r="B80" s="141" t="s">
        <v>58</v>
      </c>
      <c r="C80" s="167">
        <v>0</v>
      </c>
      <c r="D80" s="167">
        <v>0</v>
      </c>
    </row>
    <row r="81" spans="1:4">
      <c r="A81" s="159" t="s">
        <v>536</v>
      </c>
      <c r="B81" s="159" t="s">
        <v>521</v>
      </c>
      <c r="C81" s="160">
        <v>6476</v>
      </c>
      <c r="D81" s="160">
        <v>8275</v>
      </c>
    </row>
    <row r="82" spans="1:4">
      <c r="A82" s="146" t="s">
        <v>216</v>
      </c>
      <c r="B82" s="146" t="s">
        <v>61</v>
      </c>
      <c r="C82" s="161">
        <v>205</v>
      </c>
      <c r="D82" s="161">
        <v>76</v>
      </c>
    </row>
    <row r="83" spans="1:4">
      <c r="A83" s="146" t="s">
        <v>218</v>
      </c>
      <c r="B83" s="146" t="s">
        <v>63</v>
      </c>
      <c r="C83" s="161">
        <v>5782</v>
      </c>
      <c r="D83" s="161">
        <v>7198</v>
      </c>
    </row>
    <row r="84" spans="1:4">
      <c r="A84" s="146" t="s">
        <v>219</v>
      </c>
      <c r="B84" s="146" t="s">
        <v>64</v>
      </c>
      <c r="C84" s="161">
        <v>432</v>
      </c>
      <c r="D84" s="161">
        <v>944</v>
      </c>
    </row>
    <row r="85" spans="1:4">
      <c r="A85" s="146" t="s">
        <v>220</v>
      </c>
      <c r="B85" s="146" t="s">
        <v>522</v>
      </c>
      <c r="C85" s="161">
        <v>57</v>
      </c>
      <c r="D85" s="161">
        <v>57</v>
      </c>
    </row>
    <row r="86" spans="1:4">
      <c r="A86" s="159" t="s">
        <v>537</v>
      </c>
      <c r="B86" s="159" t="s">
        <v>523</v>
      </c>
      <c r="C86" s="160">
        <v>99147</v>
      </c>
      <c r="D86" s="160">
        <v>89747</v>
      </c>
    </row>
    <row r="87" spans="1:4">
      <c r="A87" s="146" t="s">
        <v>215</v>
      </c>
      <c r="B87" s="146" t="s">
        <v>60</v>
      </c>
      <c r="C87" s="161">
        <v>0</v>
      </c>
      <c r="D87" s="161">
        <v>0</v>
      </c>
    </row>
    <row r="88" spans="1:4">
      <c r="A88" s="146" t="s">
        <v>216</v>
      </c>
      <c r="B88" s="146" t="s">
        <v>61</v>
      </c>
      <c r="C88" s="161">
        <v>220</v>
      </c>
      <c r="D88" s="161">
        <v>63</v>
      </c>
    </row>
    <row r="89" spans="1:4">
      <c r="A89" s="146" t="s">
        <v>223</v>
      </c>
      <c r="B89" s="146" t="s">
        <v>68</v>
      </c>
      <c r="C89" s="161">
        <v>28569</v>
      </c>
      <c r="D89" s="161">
        <v>27971</v>
      </c>
    </row>
    <row r="90" spans="1:4">
      <c r="A90" s="146" t="s">
        <v>538</v>
      </c>
      <c r="B90" s="146" t="s">
        <v>69</v>
      </c>
      <c r="C90" s="161">
        <v>1497</v>
      </c>
      <c r="D90" s="161">
        <v>3762</v>
      </c>
    </row>
    <row r="91" spans="1:4">
      <c r="A91" s="146" t="s">
        <v>225</v>
      </c>
      <c r="B91" s="146" t="s">
        <v>524</v>
      </c>
      <c r="C91" s="161">
        <v>12876</v>
      </c>
      <c r="D91" s="161">
        <v>9762</v>
      </c>
    </row>
    <row r="92" spans="1:4">
      <c r="A92" s="146" t="s">
        <v>219</v>
      </c>
      <c r="B92" s="146" t="s">
        <v>64</v>
      </c>
      <c r="C92" s="161">
        <v>2689</v>
      </c>
      <c r="D92" s="161">
        <v>2864</v>
      </c>
    </row>
    <row r="93" spans="1:4">
      <c r="A93" s="146" t="s">
        <v>220</v>
      </c>
      <c r="B93" s="146" t="s">
        <v>522</v>
      </c>
      <c r="C93" s="161">
        <v>54</v>
      </c>
      <c r="D93" s="161">
        <v>294</v>
      </c>
    </row>
    <row r="94" spans="1:4">
      <c r="A94" s="146" t="s">
        <v>539</v>
      </c>
      <c r="B94" s="146" t="s">
        <v>66</v>
      </c>
      <c r="C94" s="161">
        <v>53242</v>
      </c>
      <c r="D94" s="161">
        <v>45031</v>
      </c>
    </row>
    <row r="95" spans="1:4">
      <c r="A95" s="159" t="s">
        <v>540</v>
      </c>
      <c r="B95" s="159" t="s">
        <v>525</v>
      </c>
      <c r="C95" s="160">
        <v>901996</v>
      </c>
      <c r="D95" s="160">
        <v>874960</v>
      </c>
    </row>
    <row r="96" spans="1:4">
      <c r="A96" s="158" t="s">
        <v>541</v>
      </c>
    </row>
    <row r="98" spans="1:4" ht="24">
      <c r="A98" s="133" t="s">
        <v>435</v>
      </c>
      <c r="B98" s="133" t="s">
        <v>436</v>
      </c>
    </row>
    <row r="99" spans="1:4" ht="20.399999999999999">
      <c r="A99" s="140" t="s">
        <v>280</v>
      </c>
      <c r="B99" s="140" t="s">
        <v>119</v>
      </c>
      <c r="C99" s="95" t="s">
        <v>612</v>
      </c>
      <c r="D99" s="95" t="s">
        <v>614</v>
      </c>
    </row>
    <row r="100" spans="1:4">
      <c r="A100" s="135" t="s">
        <v>542</v>
      </c>
      <c r="B100" s="135" t="s">
        <v>74</v>
      </c>
      <c r="C100" s="5"/>
      <c r="D100" s="5"/>
    </row>
    <row r="101" spans="1:4">
      <c r="A101" s="136" t="s">
        <v>543</v>
      </c>
      <c r="B101" s="136" t="s">
        <v>500</v>
      </c>
      <c r="C101" s="5">
        <v>118649</v>
      </c>
      <c r="D101" s="5">
        <v>134682</v>
      </c>
    </row>
    <row r="102" spans="1:4">
      <c r="A102" s="136" t="s">
        <v>233</v>
      </c>
      <c r="B102" s="136" t="s">
        <v>75</v>
      </c>
      <c r="C102" s="5">
        <v>11252</v>
      </c>
      <c r="D102" s="5">
        <v>14756</v>
      </c>
    </row>
    <row r="103" spans="1:4">
      <c r="A103" s="169" t="s">
        <v>544</v>
      </c>
      <c r="B103" s="169" t="s">
        <v>563</v>
      </c>
      <c r="C103" s="168">
        <v>2350</v>
      </c>
      <c r="D103" s="168">
        <v>2564</v>
      </c>
    </row>
    <row r="104" spans="1:4">
      <c r="A104" s="169" t="s">
        <v>545</v>
      </c>
      <c r="B104" s="169" t="s">
        <v>424</v>
      </c>
      <c r="C104" s="168">
        <v>0</v>
      </c>
      <c r="D104" s="168">
        <v>31397</v>
      </c>
    </row>
    <row r="105" spans="1:4">
      <c r="A105" s="170" t="s">
        <v>546</v>
      </c>
      <c r="B105" s="170" t="s">
        <v>78</v>
      </c>
      <c r="C105" s="168">
        <v>-5041</v>
      </c>
      <c r="D105" s="168">
        <v>-3967</v>
      </c>
    </row>
    <row r="106" spans="1:4">
      <c r="A106" s="169" t="s">
        <v>547</v>
      </c>
      <c r="B106" s="169" t="s">
        <v>564</v>
      </c>
      <c r="C106" s="168">
        <v>945</v>
      </c>
      <c r="D106" s="168">
        <v>23</v>
      </c>
    </row>
    <row r="107" spans="1:4">
      <c r="A107" s="169" t="s">
        <v>237</v>
      </c>
      <c r="B107" s="169" t="s">
        <v>80</v>
      </c>
      <c r="C107" s="168">
        <v>7971</v>
      </c>
      <c r="D107" s="168">
        <v>9791</v>
      </c>
    </row>
    <row r="108" spans="1:4">
      <c r="A108" s="169" t="s">
        <v>238</v>
      </c>
      <c r="B108" s="169" t="s">
        <v>81</v>
      </c>
      <c r="C108" s="168">
        <v>-154</v>
      </c>
      <c r="D108" s="168">
        <v>136</v>
      </c>
    </row>
    <row r="109" spans="1:4">
      <c r="A109" s="169" t="s">
        <v>239</v>
      </c>
      <c r="B109" s="169" t="s">
        <v>82</v>
      </c>
      <c r="C109" s="168">
        <v>-825</v>
      </c>
      <c r="D109" s="168">
        <v>15028</v>
      </c>
    </row>
    <row r="110" spans="1:4">
      <c r="A110" s="169" t="s">
        <v>240</v>
      </c>
      <c r="B110" s="169" t="s">
        <v>565</v>
      </c>
      <c r="C110" s="168">
        <v>3799</v>
      </c>
      <c r="D110" s="168">
        <v>-36816</v>
      </c>
    </row>
    <row r="111" spans="1:4">
      <c r="A111" s="169" t="s">
        <v>241</v>
      </c>
      <c r="B111" s="169" t="s">
        <v>566</v>
      </c>
      <c r="C111" s="168">
        <v>113</v>
      </c>
      <c r="D111" s="168">
        <v>-4980</v>
      </c>
    </row>
    <row r="112" spans="1:4">
      <c r="A112" s="169" t="s">
        <v>242</v>
      </c>
      <c r="B112" s="169" t="s">
        <v>84</v>
      </c>
      <c r="C112" s="168">
        <v>2094</v>
      </c>
      <c r="D112" s="168">
        <v>1580</v>
      </c>
    </row>
    <row r="113" spans="1:4">
      <c r="A113" s="136" t="s">
        <v>548</v>
      </c>
      <c r="B113" s="136" t="s">
        <v>85</v>
      </c>
      <c r="C113" s="5">
        <v>129901</v>
      </c>
      <c r="D113" s="5">
        <v>149438</v>
      </c>
    </row>
    <row r="114" spans="1:4">
      <c r="A114" s="169" t="s">
        <v>244</v>
      </c>
      <c r="B114" s="169" t="s">
        <v>567</v>
      </c>
      <c r="C114" s="168">
        <v>27622</v>
      </c>
      <c r="D114" s="168">
        <v>32834</v>
      </c>
    </row>
    <row r="115" spans="1:4">
      <c r="A115" s="169" t="s">
        <v>246</v>
      </c>
      <c r="B115" s="169" t="s">
        <v>568</v>
      </c>
      <c r="C115" s="168">
        <v>-33626</v>
      </c>
      <c r="D115" s="168">
        <v>-42104</v>
      </c>
    </row>
    <row r="116" spans="1:4">
      <c r="A116" s="135" t="s">
        <v>549</v>
      </c>
      <c r="B116" s="135" t="s">
        <v>569</v>
      </c>
      <c r="C116" s="5">
        <v>123897</v>
      </c>
      <c r="D116" s="5">
        <v>140168</v>
      </c>
    </row>
    <row r="117" spans="1:4">
      <c r="A117" s="135" t="s">
        <v>248</v>
      </c>
      <c r="B117" s="135" t="s">
        <v>88</v>
      </c>
      <c r="C117" s="5"/>
      <c r="D117" s="5"/>
    </row>
    <row r="118" spans="1:4">
      <c r="A118" s="136" t="s">
        <v>249</v>
      </c>
      <c r="B118" s="136" t="s">
        <v>89</v>
      </c>
      <c r="C118" s="5">
        <v>384935</v>
      </c>
      <c r="D118" s="5">
        <v>309139</v>
      </c>
    </row>
    <row r="119" spans="1:4">
      <c r="A119" s="169" t="s">
        <v>550</v>
      </c>
      <c r="B119" s="169" t="s">
        <v>487</v>
      </c>
      <c r="C119" s="168">
        <v>59</v>
      </c>
      <c r="D119" s="168">
        <v>179</v>
      </c>
    </row>
    <row r="120" spans="1:4">
      <c r="A120" s="169" t="s">
        <v>551</v>
      </c>
      <c r="B120" s="169" t="s">
        <v>92</v>
      </c>
      <c r="C120" s="168">
        <v>0</v>
      </c>
      <c r="D120" s="168">
        <v>85</v>
      </c>
    </row>
    <row r="121" spans="1:4">
      <c r="A121" s="170" t="s">
        <v>616</v>
      </c>
      <c r="B121" s="170" t="s">
        <v>615</v>
      </c>
      <c r="C121" s="168">
        <v>379835</v>
      </c>
      <c r="D121" s="168">
        <v>304908</v>
      </c>
    </row>
    <row r="122" spans="1:4">
      <c r="A122" s="169" t="s">
        <v>552</v>
      </c>
      <c r="B122" s="169" t="s">
        <v>570</v>
      </c>
      <c r="C122" s="168">
        <v>5041</v>
      </c>
      <c r="D122" s="168">
        <v>3967</v>
      </c>
    </row>
    <row r="123" spans="1:4">
      <c r="A123" s="136" t="s">
        <v>255</v>
      </c>
      <c r="B123" s="136" t="s">
        <v>94</v>
      </c>
      <c r="C123" s="5">
        <v>539766</v>
      </c>
      <c r="D123" s="5">
        <v>219457</v>
      </c>
    </row>
    <row r="124" spans="1:4">
      <c r="A124" s="169" t="s">
        <v>553</v>
      </c>
      <c r="B124" s="169" t="s">
        <v>571</v>
      </c>
      <c r="C124" s="168">
        <v>8807</v>
      </c>
      <c r="D124" s="168">
        <v>5431</v>
      </c>
    </row>
    <row r="125" spans="1:4">
      <c r="A125" s="169" t="s">
        <v>528</v>
      </c>
      <c r="B125" s="169" t="s">
        <v>416</v>
      </c>
      <c r="C125" s="168">
        <v>33412</v>
      </c>
      <c r="D125" s="168">
        <v>28826</v>
      </c>
    </row>
    <row r="126" spans="1:4">
      <c r="A126" s="169" t="s">
        <v>554</v>
      </c>
      <c r="B126" s="169" t="s">
        <v>572</v>
      </c>
      <c r="C126" s="168">
        <v>497547</v>
      </c>
      <c r="D126" s="168">
        <v>185200</v>
      </c>
    </row>
    <row r="127" spans="1:4">
      <c r="A127" s="135" t="s">
        <v>555</v>
      </c>
      <c r="B127" s="135" t="s">
        <v>573</v>
      </c>
      <c r="C127" s="5">
        <v>-154831</v>
      </c>
      <c r="D127" s="5">
        <v>89682</v>
      </c>
    </row>
    <row r="128" spans="1:4">
      <c r="A128" s="135" t="s">
        <v>261</v>
      </c>
      <c r="B128" s="135" t="s">
        <v>580</v>
      </c>
      <c r="C128" s="5"/>
      <c r="D128" s="5"/>
    </row>
    <row r="129" spans="1:11">
      <c r="A129" s="136" t="s">
        <v>249</v>
      </c>
      <c r="B129" s="136" t="s">
        <v>89</v>
      </c>
      <c r="C129" s="5">
        <v>0</v>
      </c>
      <c r="D129" s="5">
        <v>903</v>
      </c>
    </row>
    <row r="130" spans="1:11">
      <c r="A130" s="170" t="s">
        <v>556</v>
      </c>
      <c r="B130" s="170" t="s">
        <v>574</v>
      </c>
      <c r="C130" s="168">
        <v>0</v>
      </c>
      <c r="D130" s="168">
        <v>903</v>
      </c>
    </row>
    <row r="131" spans="1:11">
      <c r="A131" s="169" t="s">
        <v>215</v>
      </c>
      <c r="B131" s="169" t="s">
        <v>60</v>
      </c>
      <c r="C131" s="168">
        <v>0</v>
      </c>
      <c r="D131" s="168">
        <v>0</v>
      </c>
    </row>
    <row r="132" spans="1:11">
      <c r="A132" s="136" t="s">
        <v>255</v>
      </c>
      <c r="B132" s="136" t="s">
        <v>94</v>
      </c>
      <c r="C132" s="5">
        <v>101266</v>
      </c>
      <c r="D132" s="5">
        <v>359</v>
      </c>
    </row>
    <row r="133" spans="1:11">
      <c r="A133" s="169" t="s">
        <v>266</v>
      </c>
      <c r="B133" s="169" t="s">
        <v>105</v>
      </c>
      <c r="C133" s="168">
        <v>100926</v>
      </c>
      <c r="D133" s="168">
        <v>0</v>
      </c>
    </row>
    <row r="134" spans="1:11">
      <c r="A134" s="169" t="s">
        <v>557</v>
      </c>
      <c r="B134" s="169" t="s">
        <v>110</v>
      </c>
      <c r="C134" s="168">
        <v>340</v>
      </c>
      <c r="D134" s="168">
        <v>359</v>
      </c>
    </row>
    <row r="135" spans="1:11">
      <c r="A135" s="135" t="s">
        <v>558</v>
      </c>
      <c r="B135" s="135" t="s">
        <v>575</v>
      </c>
      <c r="C135" s="5">
        <v>-101266</v>
      </c>
      <c r="D135" s="5">
        <v>544</v>
      </c>
    </row>
    <row r="136" spans="1:11">
      <c r="A136" s="135" t="s">
        <v>559</v>
      </c>
      <c r="B136" s="135" t="s">
        <v>576</v>
      </c>
      <c r="C136" s="5">
        <v>-132200</v>
      </c>
      <c r="D136" s="5">
        <v>230394</v>
      </c>
    </row>
    <row r="137" spans="1:11">
      <c r="A137" s="135" t="s">
        <v>560</v>
      </c>
      <c r="B137" s="135" t="s">
        <v>577</v>
      </c>
      <c r="C137" s="5">
        <v>-132200</v>
      </c>
      <c r="D137" s="5">
        <v>230394</v>
      </c>
    </row>
    <row r="138" spans="1:11">
      <c r="A138" s="135" t="s">
        <v>561</v>
      </c>
      <c r="B138" s="135" t="s">
        <v>578</v>
      </c>
      <c r="C138" s="5">
        <v>217369</v>
      </c>
      <c r="D138" s="5">
        <v>111629</v>
      </c>
    </row>
    <row r="139" spans="1:11">
      <c r="A139" s="135" t="s">
        <v>562</v>
      </c>
      <c r="B139" s="135" t="s">
        <v>579</v>
      </c>
      <c r="C139" s="5">
        <v>85169</v>
      </c>
      <c r="D139" s="5">
        <v>342023</v>
      </c>
    </row>
    <row r="140" spans="1:11">
      <c r="A140" s="158" t="s">
        <v>541</v>
      </c>
      <c r="B140" s="149"/>
      <c r="C140" s="150"/>
      <c r="D140" s="150"/>
    </row>
    <row r="141" spans="1:11">
      <c r="A141" s="158"/>
      <c r="B141" s="149"/>
      <c r="C141" s="150"/>
      <c r="D141" s="150"/>
    </row>
    <row r="142" spans="1:11" ht="24">
      <c r="A142" s="133" t="s">
        <v>605</v>
      </c>
      <c r="B142" s="134" t="s">
        <v>604</v>
      </c>
      <c r="C142" s="312" t="s">
        <v>612</v>
      </c>
      <c r="D142" s="313"/>
      <c r="E142" s="313"/>
      <c r="F142" s="314"/>
      <c r="H142" s="312" t="s">
        <v>614</v>
      </c>
      <c r="I142" s="313"/>
      <c r="J142" s="313"/>
      <c r="K142" s="314"/>
    </row>
    <row r="143" spans="1:11" ht="48">
      <c r="A143" s="315" t="s">
        <v>403</v>
      </c>
      <c r="B143" s="329" t="s">
        <v>118</v>
      </c>
      <c r="C143" s="321" t="s">
        <v>413</v>
      </c>
      <c r="D143" s="321" t="s">
        <v>414</v>
      </c>
      <c r="E143" s="137" t="s">
        <v>120</v>
      </c>
      <c r="F143" s="137" t="s">
        <v>121</v>
      </c>
      <c r="H143" s="321" t="s">
        <v>413</v>
      </c>
      <c r="I143" s="321" t="s">
        <v>414</v>
      </c>
      <c r="J143" s="137" t="s">
        <v>120</v>
      </c>
      <c r="K143" s="137" t="s">
        <v>121</v>
      </c>
    </row>
    <row r="144" spans="1:11" ht="60">
      <c r="A144" s="315"/>
      <c r="B144" s="329"/>
      <c r="C144" s="322"/>
      <c r="D144" s="322"/>
      <c r="E144" s="137" t="s">
        <v>586</v>
      </c>
      <c r="F144" s="137" t="s">
        <v>285</v>
      </c>
      <c r="H144" s="322"/>
      <c r="I144" s="322"/>
      <c r="J144" s="137" t="s">
        <v>586</v>
      </c>
      <c r="K144" s="137" t="s">
        <v>285</v>
      </c>
    </row>
    <row r="145" spans="1:11">
      <c r="A145" s="172" t="s">
        <v>151</v>
      </c>
      <c r="B145" s="135" t="s">
        <v>0</v>
      </c>
      <c r="C145" s="174">
        <v>184835</v>
      </c>
      <c r="D145" s="174">
        <v>96164</v>
      </c>
      <c r="E145" s="174">
        <v>-26175</v>
      </c>
      <c r="F145" s="174">
        <v>254824</v>
      </c>
      <c r="H145" s="174">
        <v>266496</v>
      </c>
      <c r="I145" s="174">
        <v>69259</v>
      </c>
      <c r="J145" s="174">
        <v>-16759</v>
      </c>
      <c r="K145" s="174">
        <v>318996</v>
      </c>
    </row>
    <row r="146" spans="1:11">
      <c r="A146" s="175" t="s">
        <v>152</v>
      </c>
      <c r="B146" s="143" t="s">
        <v>1</v>
      </c>
      <c r="C146" s="144">
        <v>179671</v>
      </c>
      <c r="D146" s="144">
        <v>9719</v>
      </c>
      <c r="E146" s="144">
        <v>10231</v>
      </c>
      <c r="F146" s="161">
        <v>199621</v>
      </c>
      <c r="H146" s="161">
        <v>253985</v>
      </c>
      <c r="I146" s="161">
        <v>18</v>
      </c>
      <c r="J146" s="161">
        <v>4864</v>
      </c>
      <c r="K146" s="161">
        <v>258867</v>
      </c>
    </row>
    <row r="147" spans="1:11">
      <c r="A147" s="175" t="s">
        <v>153</v>
      </c>
      <c r="B147" s="143" t="s">
        <v>593</v>
      </c>
      <c r="C147" s="144">
        <v>2253</v>
      </c>
      <c r="D147" s="144">
        <v>0</v>
      </c>
      <c r="E147" s="144">
        <v>-2192</v>
      </c>
      <c r="F147" s="161">
        <v>61</v>
      </c>
      <c r="H147" s="161">
        <v>2123</v>
      </c>
      <c r="I147" s="161">
        <v>0</v>
      </c>
      <c r="J147" s="161">
        <v>-1958</v>
      </c>
      <c r="K147" s="161">
        <v>165</v>
      </c>
    </row>
    <row r="148" spans="1:11">
      <c r="A148" s="175" t="s">
        <v>154</v>
      </c>
      <c r="B148" s="143" t="s">
        <v>594</v>
      </c>
      <c r="C148" s="144">
        <v>2911</v>
      </c>
      <c r="D148" s="144">
        <v>86445</v>
      </c>
      <c r="E148" s="144">
        <v>-34214</v>
      </c>
      <c r="F148" s="161">
        <v>55142</v>
      </c>
      <c r="H148" s="161">
        <v>10388</v>
      </c>
      <c r="I148" s="161">
        <v>69241</v>
      </c>
      <c r="J148" s="161">
        <v>-19665</v>
      </c>
      <c r="K148" s="161">
        <v>59964</v>
      </c>
    </row>
    <row r="149" spans="1:11">
      <c r="A149" s="172" t="s">
        <v>155</v>
      </c>
      <c r="B149" s="135" t="s">
        <v>4</v>
      </c>
      <c r="C149" s="174">
        <v>3831</v>
      </c>
      <c r="D149" s="174">
        <v>59071</v>
      </c>
      <c r="E149" s="174">
        <v>-24816</v>
      </c>
      <c r="F149" s="174">
        <v>38086</v>
      </c>
      <c r="H149" s="174">
        <v>42970</v>
      </c>
      <c r="I149" s="174">
        <v>47891</v>
      </c>
      <c r="J149" s="174">
        <v>-15925</v>
      </c>
      <c r="K149" s="174">
        <v>74936</v>
      </c>
    </row>
    <row r="150" spans="1:11">
      <c r="A150" s="175" t="s">
        <v>156</v>
      </c>
      <c r="B150" s="143" t="s">
        <v>595</v>
      </c>
      <c r="C150" s="144">
        <v>1103</v>
      </c>
      <c r="D150" s="144">
        <v>218</v>
      </c>
      <c r="E150" s="144">
        <v>-833</v>
      </c>
      <c r="F150" s="161">
        <v>488</v>
      </c>
      <c r="H150" s="161">
        <v>33076</v>
      </c>
      <c r="I150" s="161">
        <v>342</v>
      </c>
      <c r="J150" s="161">
        <v>-1126</v>
      </c>
      <c r="K150" s="161">
        <v>32292</v>
      </c>
    </row>
    <row r="151" spans="1:11">
      <c r="A151" s="175" t="s">
        <v>157</v>
      </c>
      <c r="B151" s="143" t="s">
        <v>6</v>
      </c>
      <c r="C151" s="144">
        <v>2728</v>
      </c>
      <c r="D151" s="144">
        <v>58853</v>
      </c>
      <c r="E151" s="144">
        <v>-23983</v>
      </c>
      <c r="F151" s="161">
        <v>37598</v>
      </c>
      <c r="H151" s="161">
        <v>9894</v>
      </c>
      <c r="I151" s="161">
        <v>47549</v>
      </c>
      <c r="J151" s="161">
        <v>-14799</v>
      </c>
      <c r="K151" s="161">
        <v>42644</v>
      </c>
    </row>
    <row r="152" spans="1:11">
      <c r="A152" s="176" t="s">
        <v>158</v>
      </c>
      <c r="B152" s="177" t="s">
        <v>596</v>
      </c>
      <c r="C152" s="174">
        <v>181004</v>
      </c>
      <c r="D152" s="174">
        <v>37093</v>
      </c>
      <c r="E152" s="174">
        <v>-1359</v>
      </c>
      <c r="F152" s="174">
        <v>216738</v>
      </c>
      <c r="H152" s="174">
        <v>223526</v>
      </c>
      <c r="I152" s="174">
        <v>21368</v>
      </c>
      <c r="J152" s="174">
        <v>-834</v>
      </c>
      <c r="K152" s="174">
        <v>244060</v>
      </c>
    </row>
    <row r="153" spans="1:11">
      <c r="A153" s="173" t="s">
        <v>159</v>
      </c>
      <c r="B153" s="146" t="s">
        <v>8</v>
      </c>
      <c r="C153" s="144">
        <v>2731</v>
      </c>
      <c r="D153" s="144">
        <v>219</v>
      </c>
      <c r="E153" s="144">
        <v>-347</v>
      </c>
      <c r="F153" s="161">
        <v>2603</v>
      </c>
      <c r="H153" s="161">
        <v>822</v>
      </c>
      <c r="I153" s="161">
        <v>352</v>
      </c>
      <c r="J153" s="161">
        <v>-340</v>
      </c>
      <c r="K153" s="161">
        <v>834</v>
      </c>
    </row>
    <row r="154" spans="1:11">
      <c r="A154" s="173" t="s">
        <v>160</v>
      </c>
      <c r="B154" s="146" t="s">
        <v>9</v>
      </c>
      <c r="C154" s="144">
        <v>39704</v>
      </c>
      <c r="D154" s="144">
        <v>20052</v>
      </c>
      <c r="E154" s="144">
        <v>-1286</v>
      </c>
      <c r="F154" s="161">
        <v>58470</v>
      </c>
      <c r="H154" s="161">
        <v>58060</v>
      </c>
      <c r="I154" s="161">
        <v>13186</v>
      </c>
      <c r="J154" s="161">
        <v>-1011</v>
      </c>
      <c r="K154" s="161">
        <v>70235</v>
      </c>
    </row>
    <row r="155" spans="1:11">
      <c r="A155" s="173" t="s">
        <v>601</v>
      </c>
      <c r="B155" s="146" t="s">
        <v>10</v>
      </c>
      <c r="C155" s="144">
        <v>13526</v>
      </c>
      <c r="D155" s="144">
        <v>2876</v>
      </c>
      <c r="E155" s="144">
        <v>-73</v>
      </c>
      <c r="F155" s="161">
        <v>16329</v>
      </c>
      <c r="H155" s="161">
        <v>8715</v>
      </c>
      <c r="I155" s="161">
        <v>1959</v>
      </c>
      <c r="J155" s="161">
        <v>177</v>
      </c>
      <c r="K155" s="161">
        <v>10851</v>
      </c>
    </row>
    <row r="156" spans="1:11">
      <c r="A156" s="173" t="s">
        <v>162</v>
      </c>
      <c r="B156" s="146" t="s">
        <v>11</v>
      </c>
      <c r="C156" s="144">
        <v>1458</v>
      </c>
      <c r="D156" s="144">
        <v>184</v>
      </c>
      <c r="E156" s="144">
        <v>-347</v>
      </c>
      <c r="F156" s="161">
        <v>1295</v>
      </c>
      <c r="H156" s="161">
        <v>746</v>
      </c>
      <c r="I156" s="161">
        <v>284</v>
      </c>
      <c r="J156" s="161">
        <v>-340</v>
      </c>
      <c r="K156" s="161">
        <v>690</v>
      </c>
    </row>
    <row r="157" spans="1:11">
      <c r="A157" s="176" t="s">
        <v>163</v>
      </c>
      <c r="B157" s="177" t="s">
        <v>497</v>
      </c>
      <c r="C157" s="174">
        <v>129047</v>
      </c>
      <c r="D157" s="174">
        <v>14200</v>
      </c>
      <c r="E157" s="174">
        <v>0</v>
      </c>
      <c r="F157" s="174">
        <v>143247</v>
      </c>
      <c r="H157" s="174">
        <v>156827</v>
      </c>
      <c r="I157" s="174">
        <v>6291</v>
      </c>
      <c r="J157" s="174">
        <v>0</v>
      </c>
      <c r="K157" s="174">
        <v>163118</v>
      </c>
    </row>
    <row r="158" spans="1:11">
      <c r="A158" s="173" t="s">
        <v>164</v>
      </c>
      <c r="B158" s="146" t="s">
        <v>13</v>
      </c>
      <c r="C158" s="144">
        <v>5425</v>
      </c>
      <c r="D158" s="144">
        <v>215</v>
      </c>
      <c r="E158" s="144">
        <v>-181</v>
      </c>
      <c r="F158" s="161">
        <v>5459</v>
      </c>
      <c r="H158" s="161">
        <v>4819</v>
      </c>
      <c r="I158" s="161">
        <v>5</v>
      </c>
      <c r="J158" s="161">
        <v>-16</v>
      </c>
      <c r="K158" s="161">
        <v>4808</v>
      </c>
    </row>
    <row r="159" spans="1:11">
      <c r="A159" s="173" t="s">
        <v>165</v>
      </c>
      <c r="B159" s="146" t="s">
        <v>14</v>
      </c>
      <c r="C159" s="144">
        <v>2604</v>
      </c>
      <c r="D159" s="144">
        <v>12</v>
      </c>
      <c r="E159" s="144">
        <v>-181</v>
      </c>
      <c r="F159" s="161">
        <v>2435</v>
      </c>
      <c r="H159" s="161">
        <v>213</v>
      </c>
      <c r="I159" s="161">
        <v>213</v>
      </c>
      <c r="J159" s="161">
        <v>-16</v>
      </c>
      <c r="K159" s="161">
        <v>410</v>
      </c>
    </row>
    <row r="160" spans="1:11">
      <c r="A160" s="176" t="s">
        <v>167</v>
      </c>
      <c r="B160" s="177" t="s">
        <v>597</v>
      </c>
      <c r="C160" s="174">
        <v>131868</v>
      </c>
      <c r="D160" s="174">
        <v>14403</v>
      </c>
      <c r="E160" s="174">
        <v>0</v>
      </c>
      <c r="F160" s="174">
        <v>146271</v>
      </c>
      <c r="H160" s="174">
        <v>161433</v>
      </c>
      <c r="I160" s="174">
        <v>6083</v>
      </c>
      <c r="J160" s="174">
        <v>0</v>
      </c>
      <c r="K160" s="174">
        <v>167516</v>
      </c>
    </row>
    <row r="161" spans="1:11">
      <c r="A161" s="173" t="s">
        <v>168</v>
      </c>
      <c r="B161" s="146" t="s">
        <v>598</v>
      </c>
      <c r="C161" s="144">
        <v>25787</v>
      </c>
      <c r="D161" s="144">
        <v>1835</v>
      </c>
      <c r="E161" s="144">
        <v>0</v>
      </c>
      <c r="F161" s="161">
        <v>27622</v>
      </c>
      <c r="H161" s="161">
        <v>32054</v>
      </c>
      <c r="I161" s="161">
        <v>780</v>
      </c>
      <c r="J161" s="161">
        <v>0</v>
      </c>
      <c r="K161" s="161">
        <v>32834</v>
      </c>
    </row>
    <row r="162" spans="1:11">
      <c r="A162" s="176" t="s">
        <v>170</v>
      </c>
      <c r="B162" s="177" t="s">
        <v>599</v>
      </c>
      <c r="C162" s="174">
        <v>106081</v>
      </c>
      <c r="D162" s="174">
        <v>12568</v>
      </c>
      <c r="E162" s="174">
        <v>0</v>
      </c>
      <c r="F162" s="174">
        <v>118649</v>
      </c>
      <c r="H162" s="174">
        <v>129379</v>
      </c>
      <c r="I162" s="174">
        <v>5303</v>
      </c>
      <c r="J162" s="174">
        <v>0</v>
      </c>
      <c r="K162" s="174">
        <v>134682</v>
      </c>
    </row>
    <row r="163" spans="1:11">
      <c r="A163" s="173" t="s">
        <v>171</v>
      </c>
      <c r="B163" s="146" t="s">
        <v>600</v>
      </c>
      <c r="C163" s="144"/>
      <c r="D163" s="144"/>
      <c r="E163" s="144"/>
      <c r="F163" s="161">
        <v>0</v>
      </c>
      <c r="H163" s="161"/>
      <c r="I163" s="161"/>
      <c r="J163" s="161"/>
      <c r="K163" s="161">
        <v>0</v>
      </c>
    </row>
    <row r="164" spans="1:11">
      <c r="A164" s="176" t="s">
        <v>232</v>
      </c>
      <c r="B164" s="177" t="s">
        <v>500</v>
      </c>
      <c r="C164" s="174">
        <v>106081</v>
      </c>
      <c r="D164" s="174">
        <v>12568</v>
      </c>
      <c r="E164" s="174">
        <v>0</v>
      </c>
      <c r="F164" s="174">
        <v>118649</v>
      </c>
      <c r="H164" s="174">
        <v>129379</v>
      </c>
      <c r="I164" s="174">
        <v>5303</v>
      </c>
      <c r="J164" s="174">
        <v>0</v>
      </c>
      <c r="K164" s="174">
        <v>134682</v>
      </c>
    </row>
    <row r="165" spans="1:11">
      <c r="A165" s="173" t="s">
        <v>602</v>
      </c>
      <c r="B165" s="146" t="s">
        <v>501</v>
      </c>
      <c r="C165" s="144"/>
      <c r="D165" s="144"/>
      <c r="E165" s="144"/>
      <c r="F165" s="161"/>
      <c r="H165" s="161"/>
      <c r="I165" s="161"/>
      <c r="J165" s="161"/>
      <c r="K165" s="161">
        <v>0</v>
      </c>
    </row>
    <row r="166" spans="1:11">
      <c r="A166" s="176" t="s">
        <v>603</v>
      </c>
      <c r="B166" s="177" t="s">
        <v>502</v>
      </c>
      <c r="C166" s="174">
        <v>106081</v>
      </c>
      <c r="D166" s="174">
        <v>12568</v>
      </c>
      <c r="E166" s="174">
        <v>0</v>
      </c>
      <c r="F166" s="174">
        <v>118649</v>
      </c>
      <c r="H166" s="174">
        <v>129379</v>
      </c>
      <c r="I166" s="174">
        <v>5303</v>
      </c>
      <c r="J166" s="174">
        <v>0</v>
      </c>
      <c r="K166" s="174">
        <v>134682</v>
      </c>
    </row>
    <row r="168" spans="1:11" ht="24">
      <c r="A168" s="133" t="s">
        <v>437</v>
      </c>
      <c r="B168" s="133" t="s">
        <v>438</v>
      </c>
      <c r="C168" s="312">
        <v>42916</v>
      </c>
      <c r="D168" s="313"/>
      <c r="E168" s="313"/>
      <c r="F168" s="314"/>
      <c r="H168" s="312" t="s">
        <v>484</v>
      </c>
      <c r="I168" s="313"/>
      <c r="J168" s="313"/>
      <c r="K168" s="314"/>
    </row>
    <row r="169" spans="1:11" ht="48">
      <c r="A169" s="140" t="s">
        <v>203</v>
      </c>
      <c r="B169" s="319" t="s">
        <v>73</v>
      </c>
      <c r="C169" s="321" t="s">
        <v>413</v>
      </c>
      <c r="D169" s="321" t="s">
        <v>414</v>
      </c>
      <c r="E169" s="137" t="s">
        <v>120</v>
      </c>
      <c r="F169" s="137" t="s">
        <v>121</v>
      </c>
      <c r="H169" s="321" t="s">
        <v>413</v>
      </c>
      <c r="I169" s="321" t="s">
        <v>414</v>
      </c>
      <c r="J169" s="137" t="s">
        <v>120</v>
      </c>
      <c r="K169" s="137" t="s">
        <v>121</v>
      </c>
    </row>
    <row r="170" spans="1:11" ht="60">
      <c r="A170" s="140" t="s">
        <v>203</v>
      </c>
      <c r="B170" s="320"/>
      <c r="C170" s="322"/>
      <c r="D170" s="322"/>
      <c r="E170" s="137" t="s">
        <v>586</v>
      </c>
      <c r="F170" s="137" t="s">
        <v>285</v>
      </c>
      <c r="H170" s="322"/>
      <c r="I170" s="322"/>
      <c r="J170" s="137" t="s">
        <v>586</v>
      </c>
      <c r="K170" s="137" t="s">
        <v>285</v>
      </c>
    </row>
    <row r="171" spans="1:11">
      <c r="A171" s="135" t="s">
        <v>181</v>
      </c>
      <c r="B171" s="135" t="s">
        <v>488</v>
      </c>
      <c r="C171" s="171">
        <v>213948</v>
      </c>
      <c r="D171" s="171">
        <v>9942</v>
      </c>
      <c r="E171" s="171">
        <v>-14218</v>
      </c>
      <c r="F171" s="171">
        <v>209672</v>
      </c>
      <c r="H171" s="171">
        <v>176047</v>
      </c>
      <c r="I171" s="171">
        <v>8483</v>
      </c>
      <c r="J171" s="171">
        <v>-13886</v>
      </c>
      <c r="K171" s="171">
        <v>170644</v>
      </c>
    </row>
    <row r="172" spans="1:11">
      <c r="A172" s="146" t="s">
        <v>182</v>
      </c>
      <c r="B172" s="146" t="s">
        <v>27</v>
      </c>
      <c r="C172" s="161">
        <v>15132</v>
      </c>
      <c r="D172" s="161">
        <v>3008</v>
      </c>
      <c r="E172" s="161">
        <v>0</v>
      </c>
      <c r="F172" s="161">
        <v>18140</v>
      </c>
      <c r="H172" s="161">
        <v>11551</v>
      </c>
      <c r="I172" s="161">
        <v>2872</v>
      </c>
      <c r="J172" s="161">
        <v>0</v>
      </c>
      <c r="K172" s="161">
        <v>14423</v>
      </c>
    </row>
    <row r="173" spans="1:11">
      <c r="A173" s="146" t="s">
        <v>183</v>
      </c>
      <c r="B173" s="146" t="s">
        <v>475</v>
      </c>
      <c r="C173" s="161">
        <v>45391</v>
      </c>
      <c r="D173" s="161">
        <v>2235</v>
      </c>
      <c r="E173" s="161">
        <v>0</v>
      </c>
      <c r="F173" s="161">
        <v>47626</v>
      </c>
      <c r="H173" s="161">
        <v>43660</v>
      </c>
      <c r="I173" s="161">
        <v>3452</v>
      </c>
      <c r="J173" s="161">
        <v>0</v>
      </c>
      <c r="K173" s="161">
        <v>47112</v>
      </c>
    </row>
    <row r="174" spans="1:11">
      <c r="A174" s="146" t="s">
        <v>528</v>
      </c>
      <c r="B174" s="146" t="s">
        <v>416</v>
      </c>
      <c r="C174" s="161">
        <v>92300</v>
      </c>
      <c r="D174" s="161">
        <v>4667</v>
      </c>
      <c r="E174" s="161">
        <v>0</v>
      </c>
      <c r="F174" s="161">
        <v>96967</v>
      </c>
      <c r="H174" s="161">
        <v>60050</v>
      </c>
      <c r="I174" s="161">
        <v>1961</v>
      </c>
      <c r="J174" s="161">
        <v>0</v>
      </c>
      <c r="K174" s="161">
        <v>62011</v>
      </c>
    </row>
    <row r="175" spans="1:11">
      <c r="A175" s="146" t="s">
        <v>184</v>
      </c>
      <c r="B175" s="146" t="s">
        <v>29</v>
      </c>
      <c r="C175" s="161">
        <v>46417</v>
      </c>
      <c r="D175" s="161">
        <v>0</v>
      </c>
      <c r="E175" s="161">
        <v>0</v>
      </c>
      <c r="F175" s="161">
        <v>46417</v>
      </c>
      <c r="H175" s="161">
        <v>46417</v>
      </c>
      <c r="I175" s="161">
        <v>0</v>
      </c>
      <c r="J175" s="161">
        <v>0</v>
      </c>
      <c r="K175" s="161">
        <v>46417</v>
      </c>
    </row>
    <row r="176" spans="1:11">
      <c r="A176" s="146" t="s">
        <v>186</v>
      </c>
      <c r="B176" s="146" t="s">
        <v>31</v>
      </c>
      <c r="C176" s="161">
        <v>14218</v>
      </c>
      <c r="D176" s="161">
        <v>0</v>
      </c>
      <c r="E176" s="161">
        <v>-14218</v>
      </c>
      <c r="F176" s="161">
        <v>0</v>
      </c>
      <c r="H176" s="161">
        <v>13688</v>
      </c>
      <c r="I176" s="161">
        <v>0</v>
      </c>
      <c r="J176" s="161">
        <v>-13688</v>
      </c>
      <c r="K176" s="161">
        <v>0</v>
      </c>
    </row>
    <row r="177" spans="1:11">
      <c r="A177" s="162" t="s">
        <v>189</v>
      </c>
      <c r="B177" s="162" t="s">
        <v>34</v>
      </c>
      <c r="C177" s="163">
        <v>0</v>
      </c>
      <c r="D177" s="163">
        <v>0</v>
      </c>
      <c r="E177" s="163">
        <v>0</v>
      </c>
      <c r="F177" s="163">
        <v>0</v>
      </c>
      <c r="H177" s="161">
        <v>194</v>
      </c>
      <c r="I177" s="161">
        <v>0</v>
      </c>
      <c r="J177" s="161">
        <v>0</v>
      </c>
      <c r="K177" s="161">
        <v>194</v>
      </c>
    </row>
    <row r="178" spans="1:11">
      <c r="A178" s="146" t="s">
        <v>529</v>
      </c>
      <c r="B178" s="146" t="s">
        <v>583</v>
      </c>
      <c r="C178" s="161">
        <v>0</v>
      </c>
      <c r="D178" s="161">
        <v>0</v>
      </c>
      <c r="E178" s="161">
        <v>0</v>
      </c>
      <c r="F178" s="161">
        <v>0</v>
      </c>
      <c r="H178" s="161">
        <v>0</v>
      </c>
      <c r="I178" s="161">
        <v>198</v>
      </c>
      <c r="J178" s="161">
        <v>-198</v>
      </c>
      <c r="K178" s="161">
        <v>0</v>
      </c>
    </row>
    <row r="179" spans="1:11">
      <c r="A179" s="146" t="s">
        <v>466</v>
      </c>
      <c r="B179" s="146" t="s">
        <v>465</v>
      </c>
      <c r="C179" s="161">
        <v>490</v>
      </c>
      <c r="D179" s="161">
        <v>32</v>
      </c>
      <c r="E179" s="161">
        <v>0</v>
      </c>
      <c r="F179" s="161">
        <v>522</v>
      </c>
      <c r="H179" s="161">
        <v>487</v>
      </c>
      <c r="I179" s="161">
        <v>0</v>
      </c>
      <c r="J179" s="161">
        <v>0</v>
      </c>
      <c r="K179" s="161">
        <v>487</v>
      </c>
    </row>
    <row r="180" spans="1:11">
      <c r="A180" s="135" t="s">
        <v>530</v>
      </c>
      <c r="B180" s="135" t="s">
        <v>489</v>
      </c>
      <c r="C180" s="171">
        <v>639952</v>
      </c>
      <c r="D180" s="171">
        <v>71095</v>
      </c>
      <c r="E180" s="171">
        <v>-18723</v>
      </c>
      <c r="F180" s="171">
        <v>692324</v>
      </c>
      <c r="H180" s="171">
        <v>658721</v>
      </c>
      <c r="I180" s="171">
        <v>56558</v>
      </c>
      <c r="J180" s="171">
        <v>-10963</v>
      </c>
      <c r="K180" s="171">
        <v>704316</v>
      </c>
    </row>
    <row r="181" spans="1:11">
      <c r="A181" s="146" t="s">
        <v>193</v>
      </c>
      <c r="B181" s="146" t="s">
        <v>584</v>
      </c>
      <c r="C181" s="161">
        <v>555</v>
      </c>
      <c r="D181" s="161">
        <v>0</v>
      </c>
      <c r="E181" s="161">
        <v>0</v>
      </c>
      <c r="F181" s="161">
        <v>555</v>
      </c>
      <c r="H181" s="161">
        <v>401</v>
      </c>
      <c r="I181" s="161">
        <v>0</v>
      </c>
      <c r="J181" s="161">
        <v>0</v>
      </c>
      <c r="K181" s="161">
        <v>401</v>
      </c>
    </row>
    <row r="182" spans="1:11">
      <c r="A182" s="146" t="s">
        <v>194</v>
      </c>
      <c r="B182" s="146" t="s">
        <v>39</v>
      </c>
      <c r="C182" s="161">
        <v>83290</v>
      </c>
      <c r="D182" s="161">
        <v>3477</v>
      </c>
      <c r="E182" s="161">
        <v>-8628</v>
      </c>
      <c r="F182" s="161">
        <v>78139</v>
      </c>
      <c r="H182" s="161">
        <v>73654</v>
      </c>
      <c r="I182" s="161">
        <v>3904</v>
      </c>
      <c r="J182" s="161">
        <v>-6004</v>
      </c>
      <c r="K182" s="161">
        <v>71554</v>
      </c>
    </row>
    <row r="183" spans="1:11">
      <c r="A183" s="146" t="s">
        <v>531</v>
      </c>
      <c r="B183" s="146" t="s">
        <v>40</v>
      </c>
      <c r="C183" s="161">
        <v>2374</v>
      </c>
      <c r="D183" s="161">
        <v>109</v>
      </c>
      <c r="E183" s="161">
        <v>0</v>
      </c>
      <c r="F183" s="161">
        <v>2483</v>
      </c>
      <c r="H183" s="161">
        <v>0</v>
      </c>
      <c r="I183" s="161">
        <v>112</v>
      </c>
      <c r="J183" s="161">
        <v>0</v>
      </c>
      <c r="K183" s="161">
        <v>112</v>
      </c>
    </row>
    <row r="184" spans="1:11">
      <c r="A184" s="146" t="s">
        <v>196</v>
      </c>
      <c r="B184" s="146" t="s">
        <v>41</v>
      </c>
      <c r="C184" s="161">
        <v>19043</v>
      </c>
      <c r="D184" s="161">
        <v>5559</v>
      </c>
      <c r="E184" s="161">
        <v>-10095</v>
      </c>
      <c r="F184" s="161">
        <v>14507</v>
      </c>
      <c r="H184" s="161">
        <v>22769</v>
      </c>
      <c r="I184" s="161">
        <v>2532</v>
      </c>
      <c r="J184" s="161">
        <v>-5033</v>
      </c>
      <c r="K184" s="161">
        <v>20268</v>
      </c>
    </row>
    <row r="185" spans="1:11">
      <c r="A185" s="162" t="s">
        <v>189</v>
      </c>
      <c r="B185" s="162" t="s">
        <v>34</v>
      </c>
      <c r="C185" s="163">
        <v>0</v>
      </c>
      <c r="D185" s="163">
        <v>0</v>
      </c>
      <c r="E185" s="163">
        <v>0</v>
      </c>
      <c r="F185" s="163">
        <v>0</v>
      </c>
      <c r="H185" s="163">
        <v>53</v>
      </c>
      <c r="I185" s="163">
        <v>0</v>
      </c>
      <c r="J185" s="163">
        <v>0</v>
      </c>
      <c r="K185" s="163">
        <v>53</v>
      </c>
    </row>
    <row r="186" spans="1:11">
      <c r="A186" s="146" t="s">
        <v>199</v>
      </c>
      <c r="B186" s="146" t="s">
        <v>44</v>
      </c>
      <c r="C186" s="161">
        <v>1657</v>
      </c>
      <c r="D186" s="161">
        <v>12267</v>
      </c>
      <c r="E186" s="161">
        <v>0</v>
      </c>
      <c r="F186" s="161">
        <v>13924</v>
      </c>
      <c r="H186" s="161">
        <v>1012</v>
      </c>
      <c r="I186" s="161">
        <v>13712</v>
      </c>
      <c r="J186" s="161">
        <v>0</v>
      </c>
      <c r="K186" s="161">
        <v>14724</v>
      </c>
    </row>
    <row r="187" spans="1:11">
      <c r="A187" s="146" t="s">
        <v>200</v>
      </c>
      <c r="B187" s="146" t="s">
        <v>482</v>
      </c>
      <c r="C187" s="161">
        <v>35486</v>
      </c>
      <c r="D187" s="161">
        <v>49683</v>
      </c>
      <c r="E187" s="161">
        <v>0</v>
      </c>
      <c r="F187" s="161">
        <v>85169</v>
      </c>
      <c r="H187" s="161">
        <v>180997</v>
      </c>
      <c r="I187" s="161">
        <v>36298</v>
      </c>
      <c r="J187" s="161">
        <v>74</v>
      </c>
      <c r="K187" s="161">
        <v>217369</v>
      </c>
    </row>
    <row r="188" spans="1:11">
      <c r="A188" s="146" t="s">
        <v>585</v>
      </c>
      <c r="B188" s="146" t="s">
        <v>483</v>
      </c>
      <c r="C188" s="161">
        <v>497547</v>
      </c>
      <c r="D188" s="161">
        <v>0</v>
      </c>
      <c r="E188" s="161">
        <v>0</v>
      </c>
      <c r="F188" s="161">
        <v>497547</v>
      </c>
      <c r="H188" s="163">
        <v>379835</v>
      </c>
      <c r="I188" s="163">
        <v>0</v>
      </c>
      <c r="J188" s="163">
        <v>0</v>
      </c>
      <c r="K188" s="163">
        <v>379835</v>
      </c>
    </row>
    <row r="189" spans="1:11">
      <c r="A189" s="135" t="s">
        <v>532</v>
      </c>
      <c r="B189" s="135" t="s">
        <v>491</v>
      </c>
      <c r="C189" s="171">
        <v>853900</v>
      </c>
      <c r="D189" s="171">
        <v>81037</v>
      </c>
      <c r="E189" s="171">
        <v>-32941</v>
      </c>
      <c r="F189" s="171">
        <v>901996</v>
      </c>
      <c r="H189" s="171">
        <v>834768</v>
      </c>
      <c r="I189" s="171">
        <v>65041</v>
      </c>
      <c r="J189" s="171">
        <v>-24849</v>
      </c>
      <c r="K189" s="171">
        <v>874960</v>
      </c>
    </row>
    <row r="190" spans="1:11">
      <c r="A190" s="158"/>
    </row>
    <row r="191" spans="1:11">
      <c r="A191" s="133"/>
      <c r="B191" s="133"/>
      <c r="C191" s="312">
        <v>42916</v>
      </c>
      <c r="D191" s="313"/>
      <c r="E191" s="313"/>
      <c r="F191" s="314"/>
      <c r="H191" s="312" t="s">
        <v>484</v>
      </c>
      <c r="I191" s="313"/>
      <c r="J191" s="313"/>
      <c r="K191" s="314"/>
    </row>
    <row r="192" spans="1:11" ht="48">
      <c r="A192" s="319" t="s">
        <v>229</v>
      </c>
      <c r="B192" s="319" t="s">
        <v>48</v>
      </c>
      <c r="C192" s="321" t="s">
        <v>413</v>
      </c>
      <c r="D192" s="321" t="s">
        <v>414</v>
      </c>
      <c r="E192" s="137" t="s">
        <v>120</v>
      </c>
      <c r="F192" s="137" t="s">
        <v>121</v>
      </c>
      <c r="H192" s="321" t="s">
        <v>413</v>
      </c>
      <c r="I192" s="321" t="s">
        <v>414</v>
      </c>
      <c r="J192" s="137" t="s">
        <v>120</v>
      </c>
      <c r="K192" s="137" t="s">
        <v>121</v>
      </c>
    </row>
    <row r="193" spans="1:11" ht="60">
      <c r="A193" s="320"/>
      <c r="B193" s="320"/>
      <c r="C193" s="322"/>
      <c r="D193" s="322"/>
      <c r="E193" s="137" t="s">
        <v>586</v>
      </c>
      <c r="F193" s="137" t="s">
        <v>285</v>
      </c>
      <c r="H193" s="322"/>
      <c r="I193" s="322"/>
      <c r="J193" s="137" t="s">
        <v>586</v>
      </c>
      <c r="K193" s="137" t="s">
        <v>285</v>
      </c>
    </row>
    <row r="194" spans="1:11">
      <c r="A194" s="172" t="s">
        <v>533</v>
      </c>
      <c r="B194" s="135" t="s">
        <v>518</v>
      </c>
      <c r="C194" s="171">
        <v>774400</v>
      </c>
      <c r="D194" s="171">
        <v>36191</v>
      </c>
      <c r="E194" s="171">
        <v>-14218</v>
      </c>
      <c r="F194" s="171">
        <v>796373</v>
      </c>
      <c r="H194" s="171">
        <v>764350</v>
      </c>
      <c r="I194" s="171">
        <v>26276</v>
      </c>
      <c r="J194" s="171">
        <v>-13688</v>
      </c>
      <c r="K194" s="171">
        <v>776938</v>
      </c>
    </row>
    <row r="195" spans="1:11">
      <c r="A195" s="172" t="s">
        <v>534</v>
      </c>
      <c r="B195" s="135" t="s">
        <v>50</v>
      </c>
      <c r="C195" s="171">
        <v>774400</v>
      </c>
      <c r="D195" s="171">
        <v>36191</v>
      </c>
      <c r="E195" s="171">
        <v>-14218</v>
      </c>
      <c r="F195" s="171">
        <v>796373</v>
      </c>
      <c r="H195" s="171">
        <v>764350</v>
      </c>
      <c r="I195" s="171">
        <v>26276</v>
      </c>
      <c r="J195" s="171">
        <v>-13688</v>
      </c>
      <c r="K195" s="171">
        <v>776938</v>
      </c>
    </row>
    <row r="196" spans="1:11">
      <c r="A196" s="173" t="s">
        <v>206</v>
      </c>
      <c r="B196" s="146" t="s">
        <v>51</v>
      </c>
      <c r="C196" s="161">
        <v>96120</v>
      </c>
      <c r="D196" s="161">
        <v>136</v>
      </c>
      <c r="E196" s="161">
        <v>-136</v>
      </c>
      <c r="F196" s="161">
        <v>96120</v>
      </c>
      <c r="H196" s="161">
        <v>96120</v>
      </c>
      <c r="I196" s="161">
        <v>136</v>
      </c>
      <c r="J196" s="161">
        <v>-136</v>
      </c>
      <c r="K196" s="161">
        <v>96120</v>
      </c>
    </row>
    <row r="197" spans="1:11">
      <c r="A197" s="173" t="s">
        <v>470</v>
      </c>
      <c r="B197" s="146" t="s">
        <v>469</v>
      </c>
      <c r="C197" s="161">
        <v>550780</v>
      </c>
      <c r="D197" s="161">
        <v>3227</v>
      </c>
      <c r="E197" s="161">
        <v>-4672</v>
      </c>
      <c r="F197" s="161">
        <v>549335</v>
      </c>
      <c r="H197" s="161">
        <v>402004</v>
      </c>
      <c r="I197" s="161">
        <v>5669</v>
      </c>
      <c r="J197" s="161">
        <v>-4672</v>
      </c>
      <c r="K197" s="161">
        <v>403001</v>
      </c>
    </row>
    <row r="198" spans="1:11">
      <c r="A198" s="173" t="s">
        <v>209</v>
      </c>
      <c r="B198" s="146" t="s">
        <v>587</v>
      </c>
      <c r="C198" s="161">
        <v>9776</v>
      </c>
      <c r="D198" s="161">
        <v>530</v>
      </c>
      <c r="E198" s="161">
        <v>-529</v>
      </c>
      <c r="F198" s="161">
        <v>9777</v>
      </c>
      <c r="H198" s="161">
        <v>4271</v>
      </c>
      <c r="I198" s="161">
        <v>524</v>
      </c>
      <c r="J198" s="161">
        <v>0</v>
      </c>
      <c r="K198" s="161">
        <v>4795</v>
      </c>
    </row>
    <row r="199" spans="1:11">
      <c r="A199" s="173" t="s">
        <v>315</v>
      </c>
      <c r="B199" s="146" t="s">
        <v>588</v>
      </c>
      <c r="C199" s="161">
        <v>-34</v>
      </c>
      <c r="D199" s="161">
        <v>212</v>
      </c>
      <c r="E199" s="161">
        <v>470</v>
      </c>
      <c r="F199" s="161">
        <v>648</v>
      </c>
      <c r="H199" s="161">
        <v>54</v>
      </c>
      <c r="I199" s="161">
        <v>3394</v>
      </c>
      <c r="J199" s="161">
        <v>470</v>
      </c>
      <c r="K199" s="161">
        <v>3918</v>
      </c>
    </row>
    <row r="200" spans="1:11">
      <c r="A200" s="173" t="s">
        <v>211</v>
      </c>
      <c r="B200" s="146" t="s">
        <v>589</v>
      </c>
      <c r="C200" s="161">
        <v>11677</v>
      </c>
      <c r="D200" s="161">
        <v>19518</v>
      </c>
      <c r="E200" s="161">
        <v>-9351</v>
      </c>
      <c r="F200" s="161">
        <v>21844</v>
      </c>
      <c r="H200" s="161">
        <v>12325</v>
      </c>
      <c r="I200" s="161">
        <v>11742</v>
      </c>
      <c r="J200" s="161">
        <v>-5477</v>
      </c>
      <c r="K200" s="161">
        <v>18590</v>
      </c>
    </row>
    <row r="201" spans="1:11">
      <c r="A201" s="173" t="s">
        <v>212</v>
      </c>
      <c r="B201" s="146" t="s">
        <v>57</v>
      </c>
      <c r="C201" s="161">
        <v>106081</v>
      </c>
      <c r="D201" s="161">
        <v>12568</v>
      </c>
      <c r="E201" s="161">
        <v>0</v>
      </c>
      <c r="F201" s="161">
        <v>118649</v>
      </c>
      <c r="H201" s="161">
        <v>249576</v>
      </c>
      <c r="I201" s="161">
        <v>4811</v>
      </c>
      <c r="J201" s="161">
        <v>-3873</v>
      </c>
      <c r="K201" s="161">
        <v>250514</v>
      </c>
    </row>
    <row r="202" spans="1:11">
      <c r="A202" s="135" t="s">
        <v>590</v>
      </c>
      <c r="B202" s="135" t="s">
        <v>58</v>
      </c>
      <c r="C202" s="171">
        <v>0</v>
      </c>
      <c r="D202" s="171">
        <v>0</v>
      </c>
      <c r="E202" s="171">
        <v>0</v>
      </c>
      <c r="F202" s="171">
        <v>0</v>
      </c>
      <c r="H202" s="171"/>
      <c r="I202" s="171"/>
      <c r="J202" s="171"/>
      <c r="K202" s="171">
        <v>0</v>
      </c>
    </row>
    <row r="203" spans="1:11">
      <c r="A203" s="172" t="s">
        <v>536</v>
      </c>
      <c r="B203" s="135" t="s">
        <v>521</v>
      </c>
      <c r="C203" s="171">
        <v>6319</v>
      </c>
      <c r="D203" s="171">
        <v>157</v>
      </c>
      <c r="E203" s="171">
        <v>0</v>
      </c>
      <c r="F203" s="171">
        <v>6476</v>
      </c>
      <c r="H203" s="171">
        <v>8464</v>
      </c>
      <c r="I203" s="171">
        <v>9</v>
      </c>
      <c r="J203" s="171">
        <v>-198</v>
      </c>
      <c r="K203" s="171">
        <v>8275</v>
      </c>
    </row>
    <row r="204" spans="1:11">
      <c r="A204" s="173" t="s">
        <v>216</v>
      </c>
      <c r="B204" s="146" t="s">
        <v>61</v>
      </c>
      <c r="C204" s="161">
        <v>205</v>
      </c>
      <c r="D204" s="161">
        <v>0</v>
      </c>
      <c r="E204" s="161">
        <v>0</v>
      </c>
      <c r="F204" s="161">
        <v>205</v>
      </c>
      <c r="H204" s="161">
        <v>76</v>
      </c>
      <c r="I204" s="161">
        <v>0</v>
      </c>
      <c r="J204" s="161">
        <v>0</v>
      </c>
      <c r="K204" s="161">
        <v>76</v>
      </c>
    </row>
    <row r="205" spans="1:11">
      <c r="A205" s="173" t="s">
        <v>218</v>
      </c>
      <c r="B205" s="146" t="s">
        <v>63</v>
      </c>
      <c r="C205" s="161">
        <v>5633</v>
      </c>
      <c r="D205" s="161">
        <v>149</v>
      </c>
      <c r="E205" s="161">
        <v>0</v>
      </c>
      <c r="F205" s="161">
        <v>5782</v>
      </c>
      <c r="H205" s="161">
        <v>7396</v>
      </c>
      <c r="I205" s="161">
        <v>0</v>
      </c>
      <c r="J205" s="161">
        <v>-198</v>
      </c>
      <c r="K205" s="161">
        <v>7198</v>
      </c>
    </row>
    <row r="206" spans="1:11">
      <c r="A206" s="173" t="s">
        <v>219</v>
      </c>
      <c r="B206" s="146" t="s">
        <v>64</v>
      </c>
      <c r="C206" s="161">
        <v>427</v>
      </c>
      <c r="D206" s="161">
        <v>5</v>
      </c>
      <c r="E206" s="161">
        <v>0</v>
      </c>
      <c r="F206" s="161">
        <v>432</v>
      </c>
      <c r="H206" s="161">
        <v>937</v>
      </c>
      <c r="I206" s="161">
        <v>7</v>
      </c>
      <c r="J206" s="161">
        <v>0</v>
      </c>
      <c r="K206" s="161">
        <v>944</v>
      </c>
    </row>
    <row r="207" spans="1:11">
      <c r="A207" s="173" t="s">
        <v>220</v>
      </c>
      <c r="B207" s="146" t="s">
        <v>65</v>
      </c>
      <c r="C207" s="161">
        <v>54</v>
      </c>
      <c r="D207" s="161">
        <v>3</v>
      </c>
      <c r="E207" s="161">
        <v>0</v>
      </c>
      <c r="F207" s="161">
        <v>57</v>
      </c>
      <c r="H207" s="161">
        <v>55</v>
      </c>
      <c r="I207" s="161">
        <v>2</v>
      </c>
      <c r="J207" s="161">
        <v>0</v>
      </c>
      <c r="K207" s="161">
        <v>57</v>
      </c>
    </row>
    <row r="208" spans="1:11">
      <c r="A208" s="172" t="s">
        <v>537</v>
      </c>
      <c r="B208" s="135" t="s">
        <v>523</v>
      </c>
      <c r="C208" s="171">
        <v>73181</v>
      </c>
      <c r="D208" s="171">
        <v>44689</v>
      </c>
      <c r="E208" s="171">
        <v>-18723</v>
      </c>
      <c r="F208" s="171">
        <v>99147</v>
      </c>
      <c r="H208" s="171">
        <v>61954</v>
      </c>
      <c r="I208" s="171">
        <v>38756</v>
      </c>
      <c r="J208" s="171">
        <v>-10963</v>
      </c>
      <c r="K208" s="171">
        <v>89747</v>
      </c>
    </row>
    <row r="209" spans="1:11">
      <c r="A209" s="173" t="s">
        <v>215</v>
      </c>
      <c r="B209" s="146" t="s">
        <v>60</v>
      </c>
      <c r="C209" s="161">
        <v>0</v>
      </c>
      <c r="D209" s="161">
        <v>0</v>
      </c>
      <c r="E209" s="161">
        <v>0</v>
      </c>
      <c r="F209" s="161">
        <v>0</v>
      </c>
      <c r="H209" s="161">
        <v>0</v>
      </c>
      <c r="I209" s="161">
        <v>0</v>
      </c>
      <c r="J209" s="161">
        <v>0</v>
      </c>
      <c r="K209" s="161">
        <v>0</v>
      </c>
    </row>
    <row r="210" spans="1:11">
      <c r="A210" s="173" t="s">
        <v>216</v>
      </c>
      <c r="B210" s="146" t="s">
        <v>61</v>
      </c>
      <c r="C210" s="161">
        <v>220</v>
      </c>
      <c r="D210" s="161">
        <v>0</v>
      </c>
      <c r="E210" s="161">
        <v>0</v>
      </c>
      <c r="F210" s="161">
        <v>220</v>
      </c>
      <c r="H210" s="161">
        <v>63</v>
      </c>
      <c r="I210" s="161">
        <v>0</v>
      </c>
      <c r="J210" s="161">
        <v>0</v>
      </c>
      <c r="K210" s="161">
        <v>63</v>
      </c>
    </row>
    <row r="211" spans="1:11">
      <c r="A211" s="173" t="s">
        <v>223</v>
      </c>
      <c r="B211" s="146" t="s">
        <v>68</v>
      </c>
      <c r="C211" s="161">
        <v>8532</v>
      </c>
      <c r="D211" s="161">
        <v>28665</v>
      </c>
      <c r="E211" s="161">
        <v>-8628</v>
      </c>
      <c r="F211" s="161">
        <v>28569</v>
      </c>
      <c r="H211" s="161">
        <v>5705</v>
      </c>
      <c r="I211" s="161">
        <v>28196</v>
      </c>
      <c r="J211" s="161">
        <v>-5930</v>
      </c>
      <c r="K211" s="161">
        <v>27971</v>
      </c>
    </row>
    <row r="212" spans="1:11">
      <c r="A212" s="173" t="s">
        <v>591</v>
      </c>
      <c r="B212" s="146" t="s">
        <v>69</v>
      </c>
      <c r="C212" s="161">
        <v>18</v>
      </c>
      <c r="D212" s="161">
        <v>1479</v>
      </c>
      <c r="E212" s="161">
        <v>0</v>
      </c>
      <c r="F212" s="161">
        <v>1497</v>
      </c>
      <c r="H212" s="161">
        <v>3678</v>
      </c>
      <c r="I212" s="161">
        <v>84</v>
      </c>
      <c r="J212" s="161">
        <v>0</v>
      </c>
      <c r="K212" s="161">
        <v>3762</v>
      </c>
    </row>
    <row r="213" spans="1:11">
      <c r="A213" s="173" t="s">
        <v>225</v>
      </c>
      <c r="B213" s="146" t="s">
        <v>524</v>
      </c>
      <c r="C213" s="161">
        <v>12418</v>
      </c>
      <c r="D213" s="161">
        <v>10553</v>
      </c>
      <c r="E213" s="161">
        <v>-10095</v>
      </c>
      <c r="F213" s="161">
        <v>12876</v>
      </c>
      <c r="H213" s="161">
        <v>8240</v>
      </c>
      <c r="I213" s="161">
        <v>6555</v>
      </c>
      <c r="J213" s="161">
        <v>-5033</v>
      </c>
      <c r="K213" s="161">
        <v>9762</v>
      </c>
    </row>
    <row r="214" spans="1:11">
      <c r="A214" s="173" t="s">
        <v>219</v>
      </c>
      <c r="B214" s="146" t="s">
        <v>64</v>
      </c>
      <c r="C214" s="161">
        <v>789</v>
      </c>
      <c r="D214" s="161">
        <v>1900</v>
      </c>
      <c r="E214" s="161">
        <v>0</v>
      </c>
      <c r="F214" s="161">
        <v>2689</v>
      </c>
      <c r="H214" s="161">
        <v>587</v>
      </c>
      <c r="I214" s="161">
        <v>2277</v>
      </c>
      <c r="J214" s="161">
        <v>0</v>
      </c>
      <c r="K214" s="161">
        <v>2864</v>
      </c>
    </row>
    <row r="215" spans="1:11">
      <c r="A215" s="173" t="s">
        <v>592</v>
      </c>
      <c r="B215" s="146" t="s">
        <v>65</v>
      </c>
      <c r="C215" s="161">
        <v>52</v>
      </c>
      <c r="D215" s="161">
        <v>2</v>
      </c>
      <c r="E215" s="161">
        <v>0</v>
      </c>
      <c r="F215" s="161">
        <v>54</v>
      </c>
      <c r="H215" s="161">
        <v>182</v>
      </c>
      <c r="I215" s="161">
        <v>112</v>
      </c>
      <c r="J215" s="161">
        <v>0</v>
      </c>
      <c r="K215" s="161">
        <v>294</v>
      </c>
    </row>
    <row r="216" spans="1:11">
      <c r="A216" s="173" t="s">
        <v>539</v>
      </c>
      <c r="B216" s="146" t="s">
        <v>66</v>
      </c>
      <c r="C216" s="161">
        <v>51152</v>
      </c>
      <c r="D216" s="161">
        <v>2090</v>
      </c>
      <c r="E216" s="161">
        <v>0</v>
      </c>
      <c r="F216" s="161">
        <v>53242</v>
      </c>
      <c r="H216" s="161">
        <v>43499</v>
      </c>
      <c r="I216" s="161">
        <v>1532</v>
      </c>
      <c r="J216" s="161">
        <v>0</v>
      </c>
      <c r="K216" s="161">
        <v>45031</v>
      </c>
    </row>
    <row r="217" spans="1:11">
      <c r="A217" s="172" t="s">
        <v>540</v>
      </c>
      <c r="B217" s="135" t="s">
        <v>525</v>
      </c>
      <c r="C217" s="171">
        <v>853900</v>
      </c>
      <c r="D217" s="171">
        <v>81037</v>
      </c>
      <c r="E217" s="171">
        <v>-32941</v>
      </c>
      <c r="F217" s="171">
        <v>901996</v>
      </c>
      <c r="H217" s="171">
        <v>834768</v>
      </c>
      <c r="I217" s="171">
        <v>65041</v>
      </c>
      <c r="J217" s="171">
        <v>-24849</v>
      </c>
      <c r="K217" s="171">
        <v>874960</v>
      </c>
    </row>
    <row r="218" spans="1:11">
      <c r="A218" s="158" t="s">
        <v>541</v>
      </c>
    </row>
    <row r="225" s="98" customFormat="1"/>
    <row r="226" s="98" customFormat="1"/>
    <row r="227" s="98" customFormat="1"/>
    <row r="228" s="98" customFormat="1"/>
    <row r="229" s="98" customFormat="1"/>
    <row r="230" s="98" customFormat="1"/>
    <row r="231" s="98" customFormat="1"/>
    <row r="232" s="98" customFormat="1"/>
    <row r="233" s="98" customFormat="1"/>
    <row r="234" s="98" customFormat="1"/>
    <row r="235" s="98" customFormat="1"/>
    <row r="236" s="98" customFormat="1"/>
    <row r="237" s="98" customFormat="1"/>
    <row r="238" s="98" customFormat="1"/>
    <row r="239" s="98" customFormat="1"/>
    <row r="240" s="98" customFormat="1"/>
    <row r="244" spans="1:5">
      <c r="A244" s="98"/>
      <c r="B244" s="98"/>
      <c r="C244" s="178"/>
      <c r="D244" s="178"/>
      <c r="E244" s="178"/>
    </row>
    <row r="257" s="98" customFormat="1"/>
    <row r="258" s="98" customFormat="1"/>
    <row r="259" s="98" customFormat="1"/>
    <row r="260" s="98" customFormat="1"/>
    <row r="261" s="98" customFormat="1"/>
    <row r="262" s="98" customFormat="1"/>
  </sheetData>
  <mergeCells count="23">
    <mergeCell ref="I192:I193"/>
    <mergeCell ref="A192:A193"/>
    <mergeCell ref="B192:B193"/>
    <mergeCell ref="C192:C193"/>
    <mergeCell ref="D192:D193"/>
    <mergeCell ref="H192:H193"/>
    <mergeCell ref="C142:F142"/>
    <mergeCell ref="H142:K142"/>
    <mergeCell ref="B169:B170"/>
    <mergeCell ref="C169:C170"/>
    <mergeCell ref="D169:D170"/>
    <mergeCell ref="H169:H170"/>
    <mergeCell ref="I169:I170"/>
    <mergeCell ref="H168:K168"/>
    <mergeCell ref="C168:F168"/>
    <mergeCell ref="C191:F191"/>
    <mergeCell ref="H191:K191"/>
    <mergeCell ref="A143:A144"/>
    <mergeCell ref="B143:B144"/>
    <mergeCell ref="C143:C144"/>
    <mergeCell ref="D143:D144"/>
    <mergeCell ref="H143:H144"/>
    <mergeCell ref="I143:I144"/>
  </mergeCells>
  <phoneticPr fontId="66" type="noConversion"/>
  <pageMargins left="0.7" right="0.7" top="0.75" bottom="0.75" header="0.3" footer="0.3"/>
  <pageSetup paperSize="9" orientation="portrait" horizontalDpi="0" verticalDpi="0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FFFF00"/>
  </sheetPr>
  <dimension ref="A1:P242"/>
  <sheetViews>
    <sheetView showZeros="0" zoomScale="99" workbookViewId="0"/>
  </sheetViews>
  <sheetFormatPr defaultColWidth="8.19921875" defaultRowHeight="13.8"/>
  <cols>
    <col min="1" max="1" width="51" style="139" customWidth="1"/>
    <col min="2" max="2" width="50.19921875" style="139" customWidth="1"/>
    <col min="3" max="6" width="12.19921875" style="98" customWidth="1"/>
    <col min="7" max="7" width="4.69921875" style="98" customWidth="1"/>
    <col min="8" max="11" width="12.19921875" style="98" customWidth="1"/>
    <col min="12" max="12" width="4.69921875" style="98" customWidth="1"/>
    <col min="13" max="16" width="12.19921875" style="98" customWidth="1"/>
    <col min="17" max="17" width="9.19921875" style="98" bestFit="1" customWidth="1"/>
    <col min="18" max="18" width="8.19921875" style="98"/>
    <col min="19" max="19" width="9.19921875" style="98" bestFit="1" customWidth="1"/>
    <col min="20" max="16384" width="8.19921875" style="98"/>
  </cols>
  <sheetData>
    <row r="1" spans="1:4">
      <c r="A1" s="138" t="s">
        <v>606</v>
      </c>
    </row>
    <row r="2" spans="1:4">
      <c r="A2" s="138" t="s">
        <v>607</v>
      </c>
    </row>
    <row r="3" spans="1:4">
      <c r="A3" s="138"/>
    </row>
    <row r="4" spans="1:4">
      <c r="A4" s="138"/>
    </row>
    <row r="5" spans="1:4" ht="24">
      <c r="A5" s="133" t="s">
        <v>431</v>
      </c>
      <c r="B5" s="134" t="s">
        <v>432</v>
      </c>
    </row>
    <row r="6" spans="1:4" ht="28.2" customHeight="1">
      <c r="A6" s="140" t="s">
        <v>404</v>
      </c>
      <c r="B6" s="140" t="s">
        <v>405</v>
      </c>
      <c r="C6" s="95" t="s">
        <v>478</v>
      </c>
      <c r="D6" s="95" t="s">
        <v>479</v>
      </c>
    </row>
    <row r="7" spans="1:4">
      <c r="A7" s="141" t="s">
        <v>151</v>
      </c>
      <c r="B7" s="141" t="s">
        <v>0</v>
      </c>
      <c r="C7" s="142">
        <v>99342</v>
      </c>
      <c r="D7" s="142">
        <v>86995</v>
      </c>
    </row>
    <row r="8" spans="1:4">
      <c r="A8" s="143" t="s">
        <v>152</v>
      </c>
      <c r="B8" s="143" t="s">
        <v>1</v>
      </c>
      <c r="C8" s="144">
        <v>77710</v>
      </c>
      <c r="D8" s="144">
        <v>64802</v>
      </c>
    </row>
    <row r="9" spans="1:4">
      <c r="A9" s="143" t="s">
        <v>153</v>
      </c>
      <c r="B9" s="143" t="s">
        <v>2</v>
      </c>
      <c r="C9" s="144">
        <v>43</v>
      </c>
      <c r="D9" s="144">
        <v>105</v>
      </c>
    </row>
    <row r="10" spans="1:4">
      <c r="A10" s="143" t="s">
        <v>154</v>
      </c>
      <c r="B10" s="143" t="s">
        <v>492</v>
      </c>
      <c r="C10" s="144">
        <v>21589</v>
      </c>
      <c r="D10" s="144">
        <v>22088</v>
      </c>
    </row>
    <row r="11" spans="1:4">
      <c r="A11" s="141" t="s">
        <v>155</v>
      </c>
      <c r="B11" s="141" t="s">
        <v>493</v>
      </c>
      <c r="C11" s="142">
        <v>14823</v>
      </c>
      <c r="D11" s="142">
        <v>17014</v>
      </c>
    </row>
    <row r="12" spans="1:4">
      <c r="A12" s="143" t="s">
        <v>156</v>
      </c>
      <c r="B12" s="143" t="s">
        <v>494</v>
      </c>
      <c r="C12" s="144">
        <v>62</v>
      </c>
      <c r="D12" s="144">
        <v>1635</v>
      </c>
    </row>
    <row r="13" spans="1:4">
      <c r="A13" s="143" t="s">
        <v>157</v>
      </c>
      <c r="B13" s="143" t="s">
        <v>495</v>
      </c>
      <c r="C13" s="144">
        <v>14761</v>
      </c>
      <c r="D13" s="144">
        <v>15379</v>
      </c>
    </row>
    <row r="14" spans="1:4">
      <c r="A14" s="145" t="s">
        <v>158</v>
      </c>
      <c r="B14" s="145" t="s">
        <v>496</v>
      </c>
      <c r="C14" s="142">
        <v>84519</v>
      </c>
      <c r="D14" s="142">
        <v>69981</v>
      </c>
    </row>
    <row r="15" spans="1:4">
      <c r="A15" s="146" t="s">
        <v>159</v>
      </c>
      <c r="B15" s="146" t="s">
        <v>8</v>
      </c>
      <c r="C15" s="144">
        <v>433</v>
      </c>
      <c r="D15" s="144">
        <v>205</v>
      </c>
    </row>
    <row r="16" spans="1:4">
      <c r="A16" s="146" t="s">
        <v>160</v>
      </c>
      <c r="B16" s="146" t="s">
        <v>9</v>
      </c>
      <c r="C16" s="144">
        <v>22434</v>
      </c>
      <c r="D16" s="144">
        <v>26014</v>
      </c>
    </row>
    <row r="17" spans="1:4">
      <c r="A17" s="146" t="s">
        <v>161</v>
      </c>
      <c r="B17" s="146" t="s">
        <v>10</v>
      </c>
      <c r="C17" s="144">
        <v>8440</v>
      </c>
      <c r="D17" s="144">
        <v>5293</v>
      </c>
    </row>
    <row r="18" spans="1:4">
      <c r="A18" s="146" t="s">
        <v>162</v>
      </c>
      <c r="B18" s="146" t="s">
        <v>11</v>
      </c>
      <c r="C18" s="144">
        <v>248</v>
      </c>
      <c r="D18" s="144">
        <v>299</v>
      </c>
    </row>
    <row r="19" spans="1:4">
      <c r="A19" s="145" t="s">
        <v>163</v>
      </c>
      <c r="B19" s="145" t="s">
        <v>497</v>
      </c>
      <c r="C19" s="142">
        <v>53830</v>
      </c>
      <c r="D19" s="142">
        <v>38580</v>
      </c>
    </row>
    <row r="20" spans="1:4">
      <c r="A20" s="146" t="s">
        <v>164</v>
      </c>
      <c r="B20" s="146" t="s">
        <v>13</v>
      </c>
      <c r="C20" s="144">
        <v>3869</v>
      </c>
      <c r="D20" s="144">
        <v>3272</v>
      </c>
    </row>
    <row r="21" spans="1:4">
      <c r="A21" s="146" t="s">
        <v>165</v>
      </c>
      <c r="B21" s="146" t="s">
        <v>14</v>
      </c>
      <c r="C21" s="144">
        <v>864</v>
      </c>
      <c r="D21" s="144">
        <v>1674</v>
      </c>
    </row>
    <row r="22" spans="1:4">
      <c r="A22" s="145" t="s">
        <v>503</v>
      </c>
      <c r="B22" s="145" t="s">
        <v>498</v>
      </c>
      <c r="C22" s="142">
        <v>56835</v>
      </c>
      <c r="D22" s="142">
        <v>40178</v>
      </c>
    </row>
    <row r="23" spans="1:4">
      <c r="A23" s="146" t="s">
        <v>168</v>
      </c>
      <c r="B23" s="146" t="s">
        <v>17</v>
      </c>
      <c r="C23" s="144">
        <v>11576</v>
      </c>
      <c r="D23" s="144">
        <v>7616</v>
      </c>
    </row>
    <row r="24" spans="1:4">
      <c r="A24" s="145" t="s">
        <v>504</v>
      </c>
      <c r="B24" s="145" t="s">
        <v>499</v>
      </c>
      <c r="C24" s="142">
        <v>45259</v>
      </c>
      <c r="D24" s="142">
        <v>32562</v>
      </c>
    </row>
    <row r="25" spans="1:4">
      <c r="A25" s="145" t="s">
        <v>232</v>
      </c>
      <c r="B25" s="145" t="s">
        <v>500</v>
      </c>
      <c r="C25" s="142">
        <v>45259</v>
      </c>
      <c r="D25" s="142">
        <v>32562</v>
      </c>
    </row>
    <row r="26" spans="1:4">
      <c r="A26" s="146" t="s">
        <v>172</v>
      </c>
      <c r="B26" s="146" t="s">
        <v>501</v>
      </c>
      <c r="C26" s="144">
        <v>0</v>
      </c>
      <c r="D26" s="144">
        <v>0</v>
      </c>
    </row>
    <row r="27" spans="1:4">
      <c r="A27" s="145" t="s">
        <v>505</v>
      </c>
      <c r="B27" s="145" t="s">
        <v>502</v>
      </c>
      <c r="C27" s="142">
        <v>45259</v>
      </c>
      <c r="D27" s="142">
        <v>32562</v>
      </c>
    </row>
    <row r="28" spans="1:4">
      <c r="B28" s="147"/>
      <c r="C28" s="148"/>
      <c r="D28" s="148"/>
    </row>
    <row r="29" spans="1:4">
      <c r="B29" s="149"/>
      <c r="C29" s="150"/>
      <c r="D29" s="150"/>
    </row>
    <row r="30" spans="1:4">
      <c r="A30" s="151" t="s">
        <v>175</v>
      </c>
      <c r="B30" s="151" t="s">
        <v>506</v>
      </c>
      <c r="C30" s="152"/>
      <c r="D30" s="152"/>
    </row>
    <row r="31" spans="1:4">
      <c r="A31" s="153" t="s">
        <v>176</v>
      </c>
      <c r="B31" s="153" t="s">
        <v>23</v>
      </c>
      <c r="C31" s="179">
        <v>0.47</v>
      </c>
      <c r="D31" s="179">
        <v>0.34</v>
      </c>
    </row>
    <row r="32" spans="1:4">
      <c r="A32" s="154" t="s">
        <v>177</v>
      </c>
      <c r="B32" s="154" t="s">
        <v>24</v>
      </c>
      <c r="C32" s="179">
        <v>0.47</v>
      </c>
      <c r="D32" s="179">
        <v>0.34</v>
      </c>
    </row>
    <row r="33" spans="1:4">
      <c r="A33" s="145" t="s">
        <v>178</v>
      </c>
      <c r="B33" s="145" t="s">
        <v>507</v>
      </c>
      <c r="C33" s="180"/>
      <c r="D33" s="180"/>
    </row>
    <row r="34" spans="1:4">
      <c r="A34" s="154" t="s">
        <v>176</v>
      </c>
      <c r="B34" s="154" t="s">
        <v>23</v>
      </c>
      <c r="C34" s="179">
        <v>0.47</v>
      </c>
      <c r="D34" s="179">
        <v>0.34</v>
      </c>
    </row>
    <row r="35" spans="1:4">
      <c r="A35" s="154" t="s">
        <v>177</v>
      </c>
      <c r="B35" s="154" t="s">
        <v>24</v>
      </c>
      <c r="C35" s="179">
        <v>0.47</v>
      </c>
      <c r="D35" s="179">
        <v>0.34</v>
      </c>
    </row>
    <row r="36" spans="1:4">
      <c r="A36" s="145" t="s">
        <v>509</v>
      </c>
      <c r="B36" s="145" t="s">
        <v>508</v>
      </c>
      <c r="C36" s="180"/>
      <c r="D36" s="180"/>
    </row>
    <row r="37" spans="1:4">
      <c r="A37" s="154" t="s">
        <v>176</v>
      </c>
      <c r="B37" s="154" t="s">
        <v>23</v>
      </c>
      <c r="C37" s="181">
        <v>0</v>
      </c>
      <c r="D37" s="181">
        <v>0</v>
      </c>
    </row>
    <row r="38" spans="1:4">
      <c r="A38" s="154" t="s">
        <v>177</v>
      </c>
      <c r="B38" s="154" t="s">
        <v>24</v>
      </c>
      <c r="C38" s="181">
        <v>0</v>
      </c>
      <c r="D38" s="181">
        <v>0</v>
      </c>
    </row>
    <row r="39" spans="1:4">
      <c r="A39" s="138"/>
    </row>
    <row r="41" spans="1:4">
      <c r="A41" s="151" t="s">
        <v>232</v>
      </c>
      <c r="B41" s="151" t="s">
        <v>500</v>
      </c>
      <c r="C41" s="142">
        <v>45259</v>
      </c>
      <c r="D41" s="142">
        <v>32562</v>
      </c>
    </row>
    <row r="42" spans="1:4">
      <c r="A42" s="155" t="s">
        <v>510</v>
      </c>
      <c r="B42" s="155" t="s">
        <v>513</v>
      </c>
      <c r="C42" s="156">
        <v>-1444</v>
      </c>
      <c r="D42" s="156">
        <v>-662</v>
      </c>
    </row>
    <row r="43" spans="1:4">
      <c r="A43" s="157" t="s">
        <v>315</v>
      </c>
      <c r="B43" s="157" t="s">
        <v>514</v>
      </c>
      <c r="C43" s="144">
        <v>-1444</v>
      </c>
      <c r="D43" s="144">
        <v>-662</v>
      </c>
    </row>
    <row r="44" spans="1:4">
      <c r="A44" s="157" t="s">
        <v>511</v>
      </c>
      <c r="B44" s="157" t="s">
        <v>515</v>
      </c>
      <c r="C44" s="144">
        <v>0</v>
      </c>
      <c r="D44" s="144">
        <v>0</v>
      </c>
    </row>
    <row r="45" spans="1:4">
      <c r="A45" s="151" t="s">
        <v>312</v>
      </c>
      <c r="B45" s="151" t="s">
        <v>516</v>
      </c>
      <c r="C45" s="142">
        <v>43815</v>
      </c>
      <c r="D45" s="142">
        <v>31900</v>
      </c>
    </row>
    <row r="46" spans="1:4">
      <c r="A46" s="157" t="s">
        <v>313</v>
      </c>
      <c r="B46" s="157" t="s">
        <v>480</v>
      </c>
      <c r="C46" s="144">
        <v>0</v>
      </c>
      <c r="D46" s="144">
        <v>0</v>
      </c>
    </row>
    <row r="47" spans="1:4" ht="24">
      <c r="A47" s="151" t="s">
        <v>512</v>
      </c>
      <c r="B47" s="151" t="s">
        <v>517</v>
      </c>
      <c r="C47" s="142">
        <v>43815</v>
      </c>
      <c r="D47" s="142">
        <v>31900</v>
      </c>
    </row>
    <row r="48" spans="1:4">
      <c r="A48" s="158" t="s">
        <v>541</v>
      </c>
    </row>
    <row r="50" spans="1:5" ht="24">
      <c r="A50" s="133" t="s">
        <v>433</v>
      </c>
      <c r="B50" s="133" t="s">
        <v>434</v>
      </c>
    </row>
    <row r="51" spans="1:5">
      <c r="A51" s="140" t="s">
        <v>203</v>
      </c>
      <c r="B51" s="140" t="s">
        <v>73</v>
      </c>
      <c r="C51" s="182" t="s">
        <v>481</v>
      </c>
      <c r="D51" s="182">
        <v>42735</v>
      </c>
      <c r="E51" s="182" t="s">
        <v>485</v>
      </c>
    </row>
    <row r="52" spans="1:5">
      <c r="A52" s="159" t="s">
        <v>526</v>
      </c>
      <c r="B52" s="159" t="s">
        <v>488</v>
      </c>
      <c r="C52" s="160">
        <v>188377</v>
      </c>
      <c r="D52" s="160">
        <v>170644</v>
      </c>
      <c r="E52" s="160">
        <v>153534</v>
      </c>
    </row>
    <row r="53" spans="1:5">
      <c r="A53" s="146" t="s">
        <v>182</v>
      </c>
      <c r="B53" s="146" t="s">
        <v>27</v>
      </c>
      <c r="C53" s="161">
        <v>16146</v>
      </c>
      <c r="D53" s="161">
        <v>14423</v>
      </c>
      <c r="E53" s="161">
        <v>10529</v>
      </c>
    </row>
    <row r="54" spans="1:5">
      <c r="A54" s="146" t="s">
        <v>527</v>
      </c>
      <c r="B54" s="146" t="s">
        <v>475</v>
      </c>
      <c r="C54" s="161">
        <v>46263</v>
      </c>
      <c r="D54" s="161">
        <v>47112</v>
      </c>
      <c r="E54" s="161">
        <v>46794</v>
      </c>
    </row>
    <row r="55" spans="1:5">
      <c r="A55" s="162" t="s">
        <v>528</v>
      </c>
      <c r="B55" s="162" t="s">
        <v>416</v>
      </c>
      <c r="C55" s="163">
        <v>79064</v>
      </c>
      <c r="D55" s="163">
        <v>62011</v>
      </c>
      <c r="E55" s="163">
        <v>46170</v>
      </c>
    </row>
    <row r="56" spans="1:5">
      <c r="A56" s="146" t="s">
        <v>184</v>
      </c>
      <c r="B56" s="146" t="s">
        <v>29</v>
      </c>
      <c r="C56" s="161">
        <v>46417</v>
      </c>
      <c r="D56" s="161">
        <v>46417</v>
      </c>
      <c r="E56" s="161">
        <v>46417</v>
      </c>
    </row>
    <row r="57" spans="1:5">
      <c r="A57" s="146" t="s">
        <v>189</v>
      </c>
      <c r="B57" s="146" t="s">
        <v>34</v>
      </c>
      <c r="C57" s="161">
        <v>0</v>
      </c>
      <c r="D57" s="161">
        <v>194</v>
      </c>
      <c r="E57" s="161">
        <v>547</v>
      </c>
    </row>
    <row r="58" spans="1:5">
      <c r="A58" s="146" t="s">
        <v>529</v>
      </c>
      <c r="B58" s="146" t="s">
        <v>35</v>
      </c>
      <c r="C58" s="161">
        <v>0</v>
      </c>
      <c r="D58" s="161">
        <v>0</v>
      </c>
      <c r="E58" s="161">
        <v>2862</v>
      </c>
    </row>
    <row r="59" spans="1:5">
      <c r="A59" s="146" t="s">
        <v>466</v>
      </c>
      <c r="B59" s="146" t="s">
        <v>465</v>
      </c>
      <c r="C59" s="161">
        <v>487</v>
      </c>
      <c r="D59" s="161">
        <v>487</v>
      </c>
      <c r="E59" s="161">
        <v>215</v>
      </c>
    </row>
    <row r="60" spans="1:5">
      <c r="A60" s="159" t="s">
        <v>530</v>
      </c>
      <c r="B60" s="159" t="s">
        <v>489</v>
      </c>
      <c r="C60" s="160">
        <v>720358</v>
      </c>
      <c r="D60" s="160">
        <v>704316</v>
      </c>
      <c r="E60" s="160">
        <v>530371</v>
      </c>
    </row>
    <row r="61" spans="1:5">
      <c r="A61" s="146" t="s">
        <v>193</v>
      </c>
      <c r="B61" s="146" t="s">
        <v>38</v>
      </c>
      <c r="C61" s="161">
        <v>490</v>
      </c>
      <c r="D61" s="161">
        <v>401</v>
      </c>
      <c r="E61" s="161">
        <v>2005</v>
      </c>
    </row>
    <row r="62" spans="1:5">
      <c r="A62" s="146" t="s">
        <v>194</v>
      </c>
      <c r="B62" s="146" t="s">
        <v>39</v>
      </c>
      <c r="C62" s="161">
        <v>39963</v>
      </c>
      <c r="D62" s="161">
        <v>71554</v>
      </c>
      <c r="E62" s="161">
        <v>45908</v>
      </c>
    </row>
    <row r="63" spans="1:5">
      <c r="A63" s="146" t="s">
        <v>531</v>
      </c>
      <c r="B63" s="146" t="s">
        <v>40</v>
      </c>
      <c r="C63" s="161">
        <v>5378</v>
      </c>
      <c r="D63" s="161">
        <v>112</v>
      </c>
      <c r="E63" s="161">
        <v>21222</v>
      </c>
    </row>
    <row r="64" spans="1:5">
      <c r="A64" s="146" t="s">
        <v>196</v>
      </c>
      <c r="B64" s="146" t="s">
        <v>490</v>
      </c>
      <c r="C64" s="161">
        <v>15844</v>
      </c>
      <c r="D64" s="161">
        <v>20268</v>
      </c>
      <c r="E64" s="161">
        <v>15043</v>
      </c>
    </row>
    <row r="65" spans="1:5">
      <c r="A65" s="146" t="s">
        <v>189</v>
      </c>
      <c r="B65" s="146" t="s">
        <v>34</v>
      </c>
      <c r="C65" s="161">
        <v>0</v>
      </c>
      <c r="D65" s="161">
        <v>53</v>
      </c>
      <c r="E65" s="161">
        <v>0</v>
      </c>
    </row>
    <row r="66" spans="1:5">
      <c r="A66" s="146" t="s">
        <v>199</v>
      </c>
      <c r="B66" s="146" t="s">
        <v>44</v>
      </c>
      <c r="C66" s="161">
        <v>12251</v>
      </c>
      <c r="D66" s="161">
        <v>14724</v>
      </c>
      <c r="E66" s="161">
        <v>11316</v>
      </c>
    </row>
    <row r="67" spans="1:5">
      <c r="A67" s="164" t="s">
        <v>200</v>
      </c>
      <c r="B67" s="164" t="s">
        <v>482</v>
      </c>
      <c r="C67" s="165">
        <v>124155</v>
      </c>
      <c r="D67" s="165">
        <v>557204</v>
      </c>
      <c r="E67" s="165">
        <v>434877</v>
      </c>
    </row>
    <row r="68" spans="1:5">
      <c r="A68" s="146" t="s">
        <v>486</v>
      </c>
      <c r="B68" s="146" t="s">
        <v>483</v>
      </c>
      <c r="C68" s="161">
        <v>522277</v>
      </c>
      <c r="D68" s="161">
        <v>40000</v>
      </c>
      <c r="E68" s="161">
        <v>0</v>
      </c>
    </row>
    <row r="69" spans="1:5">
      <c r="A69" s="159" t="s">
        <v>532</v>
      </c>
      <c r="B69" s="159" t="s">
        <v>491</v>
      </c>
      <c r="C69" s="160">
        <v>908735</v>
      </c>
      <c r="D69" s="160">
        <v>874960</v>
      </c>
      <c r="E69" s="160">
        <v>683905</v>
      </c>
    </row>
    <row r="70" spans="1:5">
      <c r="C70" s="166"/>
      <c r="D70" s="166"/>
    </row>
    <row r="71" spans="1:5">
      <c r="A71" s="140" t="s">
        <v>229</v>
      </c>
      <c r="B71" s="140" t="s">
        <v>48</v>
      </c>
      <c r="C71" s="182" t="s">
        <v>481</v>
      </c>
      <c r="D71" s="182">
        <v>42735</v>
      </c>
      <c r="E71" s="182" t="s">
        <v>485</v>
      </c>
    </row>
    <row r="72" spans="1:5">
      <c r="A72" s="159" t="s">
        <v>533</v>
      </c>
      <c r="B72" s="159" t="s">
        <v>518</v>
      </c>
      <c r="C72" s="160">
        <v>823236</v>
      </c>
      <c r="D72" s="160">
        <v>776938</v>
      </c>
      <c r="E72" s="160">
        <v>547119</v>
      </c>
    </row>
    <row r="73" spans="1:5">
      <c r="A73" s="159" t="s">
        <v>534</v>
      </c>
      <c r="B73" s="159" t="s">
        <v>50</v>
      </c>
      <c r="C73" s="160">
        <v>823236</v>
      </c>
      <c r="D73" s="160">
        <v>776938</v>
      </c>
      <c r="E73" s="160">
        <v>547119</v>
      </c>
    </row>
    <row r="74" spans="1:5">
      <c r="A74" s="146" t="s">
        <v>206</v>
      </c>
      <c r="B74" s="146" t="s">
        <v>51</v>
      </c>
      <c r="C74" s="161">
        <v>96120</v>
      </c>
      <c r="D74" s="161">
        <v>96120</v>
      </c>
      <c r="E74" s="161">
        <v>94950</v>
      </c>
    </row>
    <row r="75" spans="1:5">
      <c r="A75" s="146" t="s">
        <v>470</v>
      </c>
      <c r="B75" s="146" t="s">
        <v>519</v>
      </c>
      <c r="C75" s="161">
        <v>403001</v>
      </c>
      <c r="D75" s="161">
        <v>403001</v>
      </c>
      <c r="E75" s="161">
        <v>120199</v>
      </c>
    </row>
    <row r="76" spans="1:5">
      <c r="A76" s="146" t="s">
        <v>209</v>
      </c>
      <c r="B76" s="146" t="s">
        <v>54</v>
      </c>
      <c r="C76" s="161">
        <v>7278</v>
      </c>
      <c r="D76" s="161">
        <v>4795</v>
      </c>
      <c r="E76" s="161">
        <v>4837</v>
      </c>
    </row>
    <row r="77" spans="1:5">
      <c r="A77" s="146" t="s">
        <v>210</v>
      </c>
      <c r="B77" s="146" t="s">
        <v>520</v>
      </c>
      <c r="C77" s="161">
        <v>2474</v>
      </c>
      <c r="D77" s="161">
        <v>3918</v>
      </c>
      <c r="E77" s="161">
        <v>1852</v>
      </c>
    </row>
    <row r="78" spans="1:5">
      <c r="A78" s="146" t="s">
        <v>211</v>
      </c>
      <c r="B78" s="146" t="s">
        <v>56</v>
      </c>
      <c r="C78" s="161">
        <v>269104</v>
      </c>
      <c r="D78" s="161">
        <v>18590</v>
      </c>
      <c r="E78" s="161">
        <v>292719</v>
      </c>
    </row>
    <row r="79" spans="1:5">
      <c r="A79" s="146" t="s">
        <v>212</v>
      </c>
      <c r="B79" s="146" t="s">
        <v>57</v>
      </c>
      <c r="C79" s="161">
        <v>45259</v>
      </c>
      <c r="D79" s="161">
        <v>250514</v>
      </c>
      <c r="E79" s="161">
        <v>32562</v>
      </c>
    </row>
    <row r="80" spans="1:5">
      <c r="A80" s="141" t="s">
        <v>535</v>
      </c>
      <c r="B80" s="141" t="s">
        <v>58</v>
      </c>
      <c r="C80" s="167">
        <v>0</v>
      </c>
      <c r="D80" s="167">
        <v>0</v>
      </c>
      <c r="E80" s="167">
        <v>0</v>
      </c>
    </row>
    <row r="81" spans="1:5">
      <c r="A81" s="159" t="s">
        <v>536</v>
      </c>
      <c r="B81" s="159" t="s">
        <v>521</v>
      </c>
      <c r="C81" s="160">
        <v>2225</v>
      </c>
      <c r="D81" s="160">
        <v>8275</v>
      </c>
      <c r="E81" s="160">
        <v>553</v>
      </c>
    </row>
    <row r="82" spans="1:5">
      <c r="A82" s="146" t="s">
        <v>216</v>
      </c>
      <c r="B82" s="146" t="s">
        <v>61</v>
      </c>
      <c r="C82" s="161">
        <v>233</v>
      </c>
      <c r="D82" s="161">
        <v>76</v>
      </c>
      <c r="E82" s="161">
        <v>124</v>
      </c>
    </row>
    <row r="83" spans="1:5">
      <c r="A83" s="146" t="s">
        <v>218</v>
      </c>
      <c r="B83" s="146" t="s">
        <v>63</v>
      </c>
      <c r="C83" s="161">
        <v>1038</v>
      </c>
      <c r="D83" s="161">
        <v>7198</v>
      </c>
      <c r="E83" s="161">
        <v>0</v>
      </c>
    </row>
    <row r="84" spans="1:5">
      <c r="A84" s="146" t="s">
        <v>219</v>
      </c>
      <c r="B84" s="146" t="s">
        <v>64</v>
      </c>
      <c r="C84" s="161">
        <v>897</v>
      </c>
      <c r="D84" s="161">
        <v>944</v>
      </c>
      <c r="E84" s="161">
        <v>394</v>
      </c>
    </row>
    <row r="85" spans="1:5">
      <c r="A85" s="146" t="s">
        <v>220</v>
      </c>
      <c r="B85" s="146" t="s">
        <v>522</v>
      </c>
      <c r="C85" s="161">
        <v>57</v>
      </c>
      <c r="D85" s="161">
        <v>57</v>
      </c>
      <c r="E85" s="161">
        <v>35</v>
      </c>
    </row>
    <row r="86" spans="1:5">
      <c r="A86" s="159" t="s">
        <v>537</v>
      </c>
      <c r="B86" s="159" t="s">
        <v>523</v>
      </c>
      <c r="C86" s="160">
        <v>83274</v>
      </c>
      <c r="D86" s="160">
        <v>89747</v>
      </c>
      <c r="E86" s="160">
        <v>136233</v>
      </c>
    </row>
    <row r="87" spans="1:5">
      <c r="A87" s="146" t="s">
        <v>215</v>
      </c>
      <c r="B87" s="146" t="s">
        <v>60</v>
      </c>
      <c r="C87" s="161">
        <v>2</v>
      </c>
      <c r="D87" s="161">
        <v>0</v>
      </c>
      <c r="E87" s="161">
        <v>0</v>
      </c>
    </row>
    <row r="88" spans="1:5">
      <c r="A88" s="146" t="s">
        <v>216</v>
      </c>
      <c r="B88" s="146" t="s">
        <v>61</v>
      </c>
      <c r="C88" s="161">
        <v>234</v>
      </c>
      <c r="D88" s="161">
        <v>63</v>
      </c>
      <c r="E88" s="161">
        <v>290</v>
      </c>
    </row>
    <row r="89" spans="1:5">
      <c r="A89" s="146" t="s">
        <v>223</v>
      </c>
      <c r="B89" s="146" t="s">
        <v>68</v>
      </c>
      <c r="C89" s="161">
        <v>18570</v>
      </c>
      <c r="D89" s="161">
        <v>27971</v>
      </c>
      <c r="E89" s="161">
        <v>22126</v>
      </c>
    </row>
    <row r="90" spans="1:5">
      <c r="A90" s="146" t="s">
        <v>538</v>
      </c>
      <c r="B90" s="146" t="s">
        <v>69</v>
      </c>
      <c r="C90" s="161">
        <v>484</v>
      </c>
      <c r="D90" s="161">
        <v>3762</v>
      </c>
      <c r="E90" s="161">
        <v>182</v>
      </c>
    </row>
    <row r="91" spans="1:5">
      <c r="A91" s="146" t="s">
        <v>225</v>
      </c>
      <c r="B91" s="146" t="s">
        <v>524</v>
      </c>
      <c r="C91" s="161">
        <v>7660</v>
      </c>
      <c r="D91" s="161">
        <v>9762</v>
      </c>
      <c r="E91" s="161">
        <v>60054</v>
      </c>
    </row>
    <row r="92" spans="1:5">
      <c r="A92" s="146" t="s">
        <v>219</v>
      </c>
      <c r="B92" s="146" t="s">
        <v>64</v>
      </c>
      <c r="C92" s="161">
        <v>3598</v>
      </c>
      <c r="D92" s="161">
        <v>2864</v>
      </c>
      <c r="E92" s="161">
        <v>8526</v>
      </c>
    </row>
    <row r="93" spans="1:5">
      <c r="A93" s="146" t="s">
        <v>220</v>
      </c>
      <c r="B93" s="146" t="s">
        <v>522</v>
      </c>
      <c r="C93" s="161">
        <v>147</v>
      </c>
      <c r="D93" s="161">
        <v>294</v>
      </c>
      <c r="E93" s="161">
        <v>187</v>
      </c>
    </row>
    <row r="94" spans="1:5">
      <c r="A94" s="146" t="s">
        <v>539</v>
      </c>
      <c r="B94" s="146" t="s">
        <v>66</v>
      </c>
      <c r="C94" s="161">
        <v>52579</v>
      </c>
      <c r="D94" s="161">
        <v>45031</v>
      </c>
      <c r="E94" s="161">
        <v>44868</v>
      </c>
    </row>
    <row r="95" spans="1:5">
      <c r="A95" s="159" t="s">
        <v>540</v>
      </c>
      <c r="B95" s="159" t="s">
        <v>525</v>
      </c>
      <c r="C95" s="160">
        <v>908735</v>
      </c>
      <c r="D95" s="160">
        <v>874960</v>
      </c>
      <c r="E95" s="160">
        <v>683905</v>
      </c>
    </row>
    <row r="96" spans="1:5">
      <c r="A96" s="158" t="s">
        <v>541</v>
      </c>
    </row>
    <row r="98" spans="1:4" ht="24">
      <c r="A98" s="133" t="s">
        <v>435</v>
      </c>
      <c r="B98" s="133" t="s">
        <v>436</v>
      </c>
    </row>
    <row r="99" spans="1:4" ht="20.399999999999999">
      <c r="A99" s="140" t="s">
        <v>280</v>
      </c>
      <c r="B99" s="140" t="s">
        <v>119</v>
      </c>
      <c r="C99" s="95" t="s">
        <v>581</v>
      </c>
      <c r="D99" s="95" t="s">
        <v>582</v>
      </c>
    </row>
    <row r="100" spans="1:4">
      <c r="A100" s="135" t="s">
        <v>542</v>
      </c>
      <c r="B100" s="135" t="s">
        <v>74</v>
      </c>
      <c r="C100" s="5"/>
      <c r="D100" s="5"/>
    </row>
    <row r="101" spans="1:4">
      <c r="A101" s="136" t="s">
        <v>543</v>
      </c>
      <c r="B101" s="136" t="s">
        <v>500</v>
      </c>
      <c r="C101" s="5">
        <v>45259</v>
      </c>
      <c r="D101" s="5">
        <v>32562</v>
      </c>
    </row>
    <row r="102" spans="1:4">
      <c r="A102" s="136" t="s">
        <v>233</v>
      </c>
      <c r="B102" s="136" t="s">
        <v>75</v>
      </c>
      <c r="C102" s="5">
        <v>33731</v>
      </c>
      <c r="D102" s="5">
        <v>54861</v>
      </c>
    </row>
    <row r="103" spans="1:4">
      <c r="A103" s="169" t="s">
        <v>544</v>
      </c>
      <c r="B103" s="169" t="s">
        <v>563</v>
      </c>
      <c r="C103" s="168">
        <v>961</v>
      </c>
      <c r="D103" s="168">
        <v>1059</v>
      </c>
    </row>
    <row r="104" spans="1:4">
      <c r="A104" s="169" t="s">
        <v>545</v>
      </c>
      <c r="B104" s="169" t="s">
        <v>424</v>
      </c>
      <c r="C104" s="168">
        <v>0</v>
      </c>
      <c r="D104" s="168">
        <v>1565</v>
      </c>
    </row>
    <row r="105" spans="1:4">
      <c r="A105" s="170" t="s">
        <v>546</v>
      </c>
      <c r="B105" s="170" t="s">
        <v>78</v>
      </c>
      <c r="C105" s="168">
        <v>-3401</v>
      </c>
      <c r="D105" s="168">
        <v>-2393</v>
      </c>
    </row>
    <row r="106" spans="1:4">
      <c r="A106" s="169" t="s">
        <v>547</v>
      </c>
      <c r="B106" s="169" t="s">
        <v>564</v>
      </c>
      <c r="C106" s="168">
        <v>249</v>
      </c>
      <c r="D106" s="168">
        <v>79</v>
      </c>
    </row>
    <row r="107" spans="1:4">
      <c r="A107" s="169" t="s">
        <v>237</v>
      </c>
      <c r="B107" s="169" t="s">
        <v>80</v>
      </c>
      <c r="C107" s="168">
        <v>7401</v>
      </c>
      <c r="D107" s="168">
        <v>-11552</v>
      </c>
    </row>
    <row r="108" spans="1:4">
      <c r="A108" s="169" t="s">
        <v>238</v>
      </c>
      <c r="B108" s="169" t="s">
        <v>81</v>
      </c>
      <c r="C108" s="168">
        <v>-89</v>
      </c>
      <c r="D108" s="168">
        <v>-1387</v>
      </c>
    </row>
    <row r="109" spans="1:4">
      <c r="A109" s="169" t="s">
        <v>239</v>
      </c>
      <c r="B109" s="169" t="s">
        <v>82</v>
      </c>
      <c r="C109" s="168">
        <v>36016</v>
      </c>
      <c r="D109" s="168">
        <v>53283</v>
      </c>
    </row>
    <row r="110" spans="1:4">
      <c r="A110" s="169" t="s">
        <v>240</v>
      </c>
      <c r="B110" s="169" t="s">
        <v>565</v>
      </c>
      <c r="C110" s="168">
        <v>-12059</v>
      </c>
      <c r="D110" s="168">
        <v>12121</v>
      </c>
    </row>
    <row r="111" spans="1:4">
      <c r="A111" s="169" t="s">
        <v>241</v>
      </c>
      <c r="B111" s="169" t="s">
        <v>566</v>
      </c>
      <c r="C111" s="168">
        <v>3160</v>
      </c>
      <c r="D111" s="168">
        <v>1838</v>
      </c>
    </row>
    <row r="112" spans="1:4">
      <c r="A112" s="169" t="s">
        <v>242</v>
      </c>
      <c r="B112" s="169" t="s">
        <v>84</v>
      </c>
      <c r="C112" s="168">
        <v>1493</v>
      </c>
      <c r="D112" s="168">
        <v>248</v>
      </c>
    </row>
    <row r="113" spans="1:4">
      <c r="A113" s="136" t="s">
        <v>548</v>
      </c>
      <c r="B113" s="136" t="s">
        <v>85</v>
      </c>
      <c r="C113" s="5">
        <v>78990</v>
      </c>
      <c r="D113" s="5">
        <v>87423</v>
      </c>
    </row>
    <row r="114" spans="1:4">
      <c r="A114" s="169" t="s">
        <v>244</v>
      </c>
      <c r="B114" s="169" t="s">
        <v>567</v>
      </c>
      <c r="C114" s="168">
        <v>11576</v>
      </c>
      <c r="D114" s="168">
        <v>7616</v>
      </c>
    </row>
    <row r="115" spans="1:4">
      <c r="A115" s="169" t="s">
        <v>246</v>
      </c>
      <c r="B115" s="169" t="s">
        <v>568</v>
      </c>
      <c r="C115" s="168">
        <v>-26269</v>
      </c>
      <c r="D115" s="168">
        <v>-42160</v>
      </c>
    </row>
    <row r="116" spans="1:4">
      <c r="A116" s="135" t="s">
        <v>549</v>
      </c>
      <c r="B116" s="135" t="s">
        <v>569</v>
      </c>
      <c r="C116" s="5">
        <v>64297</v>
      </c>
      <c r="D116" s="5">
        <v>52879</v>
      </c>
    </row>
    <row r="117" spans="1:4">
      <c r="A117" s="135" t="s">
        <v>248</v>
      </c>
      <c r="B117" s="135" t="s">
        <v>88</v>
      </c>
      <c r="C117" s="5"/>
      <c r="D117" s="5"/>
    </row>
    <row r="118" spans="1:4">
      <c r="A118" s="136" t="s">
        <v>249</v>
      </c>
      <c r="B118" s="136" t="s">
        <v>89</v>
      </c>
      <c r="C118" s="5">
        <v>3402</v>
      </c>
      <c r="D118" s="5">
        <v>2478</v>
      </c>
    </row>
    <row r="119" spans="1:4">
      <c r="A119" s="169" t="s">
        <v>550</v>
      </c>
      <c r="B119" s="169" t="s">
        <v>487</v>
      </c>
      <c r="C119" s="168">
        <v>1</v>
      </c>
      <c r="D119" s="168">
        <v>0</v>
      </c>
    </row>
    <row r="120" spans="1:4">
      <c r="A120" s="169" t="s">
        <v>551</v>
      </c>
      <c r="B120" s="169" t="s">
        <v>92</v>
      </c>
      <c r="C120" s="168">
        <v>0</v>
      </c>
      <c r="D120" s="168">
        <v>85</v>
      </c>
    </row>
    <row r="121" spans="1:4">
      <c r="A121" s="169" t="s">
        <v>552</v>
      </c>
      <c r="B121" s="169" t="s">
        <v>570</v>
      </c>
      <c r="C121" s="168">
        <v>3401</v>
      </c>
      <c r="D121" s="168">
        <v>2393</v>
      </c>
    </row>
    <row r="122" spans="1:4">
      <c r="A122" s="136" t="s">
        <v>255</v>
      </c>
      <c r="B122" s="136" t="s">
        <v>94</v>
      </c>
      <c r="C122" s="5">
        <v>500453</v>
      </c>
      <c r="D122" s="5">
        <v>14796</v>
      </c>
    </row>
    <row r="123" spans="1:4">
      <c r="A123" s="169" t="s">
        <v>553</v>
      </c>
      <c r="B123" s="169" t="s">
        <v>571</v>
      </c>
      <c r="C123" s="168">
        <v>2157</v>
      </c>
      <c r="D123" s="168">
        <v>1263</v>
      </c>
    </row>
    <row r="124" spans="1:4">
      <c r="A124" s="169" t="s">
        <v>528</v>
      </c>
      <c r="B124" s="169" t="s">
        <v>416</v>
      </c>
      <c r="C124" s="168">
        <v>16019</v>
      </c>
      <c r="D124" s="168">
        <v>13533</v>
      </c>
    </row>
    <row r="125" spans="1:4">
      <c r="A125" s="169" t="s">
        <v>554</v>
      </c>
      <c r="B125" s="169" t="s">
        <v>572</v>
      </c>
      <c r="C125" s="168">
        <v>482277</v>
      </c>
      <c r="D125" s="168">
        <v>0</v>
      </c>
    </row>
    <row r="126" spans="1:4">
      <c r="A126" s="135" t="s">
        <v>555</v>
      </c>
      <c r="B126" s="135" t="s">
        <v>573</v>
      </c>
      <c r="C126" s="5">
        <v>-497051</v>
      </c>
      <c r="D126" s="5">
        <v>-12318</v>
      </c>
    </row>
    <row r="127" spans="1:4">
      <c r="A127" s="135" t="s">
        <v>261</v>
      </c>
      <c r="B127" s="135" t="s">
        <v>580</v>
      </c>
      <c r="C127" s="5"/>
      <c r="D127" s="5"/>
    </row>
    <row r="128" spans="1:4">
      <c r="A128" s="136" t="s">
        <v>249</v>
      </c>
      <c r="B128" s="136" t="s">
        <v>89</v>
      </c>
      <c r="C128" s="5">
        <v>2</v>
      </c>
      <c r="D128" s="5">
        <v>903</v>
      </c>
    </row>
    <row r="129" spans="1:16">
      <c r="A129" s="170" t="s">
        <v>556</v>
      </c>
      <c r="B129" s="170" t="s">
        <v>574</v>
      </c>
      <c r="C129" s="168">
        <v>0</v>
      </c>
      <c r="D129" s="168">
        <v>903</v>
      </c>
    </row>
    <row r="130" spans="1:16">
      <c r="A130" s="169" t="s">
        <v>215</v>
      </c>
      <c r="B130" s="169" t="s">
        <v>60</v>
      </c>
      <c r="C130" s="168">
        <v>2</v>
      </c>
      <c r="D130" s="168">
        <v>0</v>
      </c>
    </row>
    <row r="131" spans="1:16">
      <c r="A131" s="136" t="s">
        <v>255</v>
      </c>
      <c r="B131" s="136" t="s">
        <v>94</v>
      </c>
      <c r="C131" s="5">
        <v>297</v>
      </c>
      <c r="D131" s="5">
        <v>224</v>
      </c>
    </row>
    <row r="132" spans="1:16">
      <c r="A132" s="169" t="s">
        <v>557</v>
      </c>
      <c r="B132" s="169" t="s">
        <v>110</v>
      </c>
      <c r="C132" s="168">
        <v>297</v>
      </c>
      <c r="D132" s="168">
        <v>224</v>
      </c>
    </row>
    <row r="133" spans="1:16">
      <c r="A133" s="135" t="s">
        <v>558</v>
      </c>
      <c r="B133" s="135" t="s">
        <v>575</v>
      </c>
      <c r="C133" s="5">
        <v>-295</v>
      </c>
      <c r="D133" s="5">
        <v>679</v>
      </c>
    </row>
    <row r="134" spans="1:16">
      <c r="A134" s="135" t="s">
        <v>559</v>
      </c>
      <c r="B134" s="135" t="s">
        <v>576</v>
      </c>
      <c r="C134" s="5">
        <v>-433049</v>
      </c>
      <c r="D134" s="5">
        <v>41240</v>
      </c>
    </row>
    <row r="135" spans="1:16">
      <c r="A135" s="135" t="s">
        <v>560</v>
      </c>
      <c r="B135" s="135" t="s">
        <v>577</v>
      </c>
      <c r="C135" s="5">
        <v>-433049</v>
      </c>
      <c r="D135" s="5">
        <v>41240</v>
      </c>
    </row>
    <row r="136" spans="1:16">
      <c r="A136" s="135" t="s">
        <v>561</v>
      </c>
      <c r="B136" s="135" t="s">
        <v>578</v>
      </c>
      <c r="C136" s="5">
        <v>557204</v>
      </c>
      <c r="D136" s="5">
        <v>393637</v>
      </c>
    </row>
    <row r="137" spans="1:16">
      <c r="A137" s="135" t="s">
        <v>562</v>
      </c>
      <c r="B137" s="135" t="s">
        <v>579</v>
      </c>
      <c r="C137" s="5">
        <v>124155</v>
      </c>
      <c r="D137" s="5">
        <v>434877</v>
      </c>
    </row>
    <row r="138" spans="1:16">
      <c r="A138" s="158" t="s">
        <v>541</v>
      </c>
      <c r="B138" s="149"/>
      <c r="C138" s="150"/>
      <c r="D138" s="150"/>
    </row>
    <row r="139" spans="1:16">
      <c r="A139" s="158"/>
      <c r="B139" s="149"/>
      <c r="C139" s="150"/>
      <c r="D139" s="150"/>
    </row>
    <row r="140" spans="1:16" ht="28.95" customHeight="1">
      <c r="A140" s="133" t="s">
        <v>605</v>
      </c>
      <c r="B140" s="134" t="s">
        <v>604</v>
      </c>
      <c r="C140" s="312" t="s">
        <v>478</v>
      </c>
      <c r="D140" s="313"/>
      <c r="E140" s="313"/>
      <c r="F140" s="314"/>
      <c r="M140" s="312" t="s">
        <v>479</v>
      </c>
      <c r="N140" s="313"/>
      <c r="O140" s="313"/>
      <c r="P140" s="314"/>
    </row>
    <row r="141" spans="1:16" ht="48">
      <c r="A141" s="315" t="s">
        <v>403</v>
      </c>
      <c r="B141" s="329" t="s">
        <v>118</v>
      </c>
      <c r="C141" s="321" t="s">
        <v>413</v>
      </c>
      <c r="D141" s="321" t="s">
        <v>414</v>
      </c>
      <c r="E141" s="137" t="s">
        <v>120</v>
      </c>
      <c r="F141" s="137" t="s">
        <v>121</v>
      </c>
      <c r="M141" s="321" t="s">
        <v>413</v>
      </c>
      <c r="N141" s="321" t="s">
        <v>414</v>
      </c>
      <c r="O141" s="137" t="s">
        <v>120</v>
      </c>
      <c r="P141" s="137" t="s">
        <v>121</v>
      </c>
    </row>
    <row r="142" spans="1:16" ht="60">
      <c r="A142" s="315"/>
      <c r="B142" s="329"/>
      <c r="C142" s="322"/>
      <c r="D142" s="322"/>
      <c r="E142" s="137" t="s">
        <v>586</v>
      </c>
      <c r="F142" s="137" t="s">
        <v>285</v>
      </c>
      <c r="M142" s="322"/>
      <c r="N142" s="322"/>
      <c r="O142" s="137" t="s">
        <v>586</v>
      </c>
      <c r="P142" s="137" t="s">
        <v>285</v>
      </c>
    </row>
    <row r="143" spans="1:16">
      <c r="A143" s="172" t="s">
        <v>151</v>
      </c>
      <c r="B143" s="135" t="s">
        <v>0</v>
      </c>
      <c r="C143" s="174">
        <v>75521</v>
      </c>
      <c r="D143" s="174">
        <v>32871</v>
      </c>
      <c r="E143" s="174">
        <v>-9050</v>
      </c>
      <c r="F143" s="174">
        <v>99342</v>
      </c>
      <c r="M143" s="174">
        <v>68652</v>
      </c>
      <c r="N143" s="174">
        <v>20114</v>
      </c>
      <c r="O143" s="174">
        <v>-1771</v>
      </c>
      <c r="P143" s="174">
        <v>86995</v>
      </c>
    </row>
    <row r="144" spans="1:16">
      <c r="A144" s="175" t="s">
        <v>152</v>
      </c>
      <c r="B144" s="143" t="s">
        <v>1</v>
      </c>
      <c r="C144" s="144">
        <v>72784</v>
      </c>
      <c r="D144" s="144">
        <v>1566</v>
      </c>
      <c r="E144" s="144">
        <v>3360</v>
      </c>
      <c r="F144" s="161">
        <v>77710</v>
      </c>
      <c r="M144" s="161">
        <v>64501</v>
      </c>
      <c r="N144" s="161">
        <v>11</v>
      </c>
      <c r="O144" s="161">
        <v>290</v>
      </c>
      <c r="P144" s="161">
        <v>64802</v>
      </c>
    </row>
    <row r="145" spans="1:16">
      <c r="A145" s="175" t="s">
        <v>153</v>
      </c>
      <c r="B145" s="143" t="s">
        <v>593</v>
      </c>
      <c r="C145" s="144">
        <v>1189</v>
      </c>
      <c r="D145" s="144">
        <v>0</v>
      </c>
      <c r="E145" s="144">
        <v>-1146</v>
      </c>
      <c r="F145" s="161">
        <v>43</v>
      </c>
      <c r="M145" s="161">
        <v>1031</v>
      </c>
      <c r="N145" s="161">
        <v>0</v>
      </c>
      <c r="O145" s="161">
        <v>-926</v>
      </c>
      <c r="P145" s="161">
        <v>105</v>
      </c>
    </row>
    <row r="146" spans="1:16">
      <c r="A146" s="175" t="s">
        <v>154</v>
      </c>
      <c r="B146" s="143" t="s">
        <v>594</v>
      </c>
      <c r="C146" s="144">
        <v>1548</v>
      </c>
      <c r="D146" s="144">
        <v>31305</v>
      </c>
      <c r="E146" s="144">
        <v>-11264</v>
      </c>
      <c r="F146" s="161">
        <v>21589</v>
      </c>
      <c r="M146" s="161">
        <v>3120</v>
      </c>
      <c r="N146" s="161">
        <v>20103</v>
      </c>
      <c r="O146" s="161">
        <v>-1135</v>
      </c>
      <c r="P146" s="161">
        <v>22088</v>
      </c>
    </row>
    <row r="147" spans="1:16">
      <c r="A147" s="172" t="s">
        <v>155</v>
      </c>
      <c r="B147" s="135" t="s">
        <v>4</v>
      </c>
      <c r="C147" s="174">
        <v>1834</v>
      </c>
      <c r="D147" s="174">
        <v>21409</v>
      </c>
      <c r="E147" s="174">
        <v>-8420</v>
      </c>
      <c r="F147" s="174">
        <v>14823</v>
      </c>
      <c r="M147" s="174">
        <v>4529</v>
      </c>
      <c r="N147" s="174">
        <v>13487</v>
      </c>
      <c r="O147" s="174">
        <v>-1002</v>
      </c>
      <c r="P147" s="174">
        <v>17014</v>
      </c>
    </row>
    <row r="148" spans="1:16">
      <c r="A148" s="175" t="s">
        <v>156</v>
      </c>
      <c r="B148" s="143" t="s">
        <v>595</v>
      </c>
      <c r="C148" s="144">
        <v>420</v>
      </c>
      <c r="D148" s="144">
        <v>158</v>
      </c>
      <c r="E148" s="144">
        <v>-516</v>
      </c>
      <c r="F148" s="161">
        <v>62</v>
      </c>
      <c r="M148" s="161">
        <v>1634</v>
      </c>
      <c r="N148" s="161">
        <v>179</v>
      </c>
      <c r="O148" s="161">
        <v>-178</v>
      </c>
      <c r="P148" s="161">
        <v>1635</v>
      </c>
    </row>
    <row r="149" spans="1:16">
      <c r="A149" s="175" t="s">
        <v>157</v>
      </c>
      <c r="B149" s="143" t="s">
        <v>6</v>
      </c>
      <c r="C149" s="144">
        <v>1414</v>
      </c>
      <c r="D149" s="144">
        <v>21251</v>
      </c>
      <c r="E149" s="144">
        <v>-7904</v>
      </c>
      <c r="F149" s="161">
        <v>14761</v>
      </c>
      <c r="M149" s="161">
        <v>2895</v>
      </c>
      <c r="N149" s="161">
        <v>13308</v>
      </c>
      <c r="O149" s="161">
        <v>-824</v>
      </c>
      <c r="P149" s="161">
        <v>15379</v>
      </c>
    </row>
    <row r="150" spans="1:16">
      <c r="A150" s="176" t="s">
        <v>158</v>
      </c>
      <c r="B150" s="177" t="s">
        <v>596</v>
      </c>
      <c r="C150" s="174">
        <v>73687</v>
      </c>
      <c r="D150" s="174">
        <v>11462</v>
      </c>
      <c r="E150" s="174">
        <v>-630</v>
      </c>
      <c r="F150" s="174">
        <v>84519</v>
      </c>
      <c r="M150" s="174">
        <v>64123</v>
      </c>
      <c r="N150" s="174">
        <v>6627</v>
      </c>
      <c r="O150" s="174">
        <v>-769</v>
      </c>
      <c r="P150" s="174">
        <v>69981</v>
      </c>
    </row>
    <row r="151" spans="1:16">
      <c r="A151" s="173" t="s">
        <v>159</v>
      </c>
      <c r="B151" s="146" t="s">
        <v>8</v>
      </c>
      <c r="C151" s="144">
        <v>439</v>
      </c>
      <c r="D151" s="144">
        <v>127</v>
      </c>
      <c r="E151" s="144">
        <v>-133</v>
      </c>
      <c r="F151" s="161">
        <v>433</v>
      </c>
      <c r="M151" s="161">
        <v>187</v>
      </c>
      <c r="N151" s="161">
        <v>276</v>
      </c>
      <c r="O151" s="161">
        <v>-258</v>
      </c>
      <c r="P151" s="161">
        <v>205</v>
      </c>
    </row>
    <row r="152" spans="1:16">
      <c r="A152" s="173" t="s">
        <v>160</v>
      </c>
      <c r="B152" s="146" t="s">
        <v>9</v>
      </c>
      <c r="C152" s="144">
        <v>14966</v>
      </c>
      <c r="D152" s="144">
        <v>8126</v>
      </c>
      <c r="E152" s="144">
        <v>-658</v>
      </c>
      <c r="F152" s="161">
        <v>22434</v>
      </c>
      <c r="M152" s="161">
        <v>21612</v>
      </c>
      <c r="N152" s="161">
        <v>5056</v>
      </c>
      <c r="O152" s="161">
        <v>-654</v>
      </c>
      <c r="P152" s="161">
        <v>26014</v>
      </c>
    </row>
    <row r="153" spans="1:16">
      <c r="A153" s="173" t="s">
        <v>601</v>
      </c>
      <c r="B153" s="146" t="s">
        <v>10</v>
      </c>
      <c r="C153" s="144">
        <v>7064</v>
      </c>
      <c r="D153" s="144">
        <v>1348</v>
      </c>
      <c r="E153" s="144">
        <v>28</v>
      </c>
      <c r="F153" s="161">
        <v>8440</v>
      </c>
      <c r="M153" s="161">
        <v>4252</v>
      </c>
      <c r="N153" s="161">
        <v>1412</v>
      </c>
      <c r="O153" s="161">
        <v>-371</v>
      </c>
      <c r="P153" s="161">
        <v>5293</v>
      </c>
    </row>
    <row r="154" spans="1:16">
      <c r="A154" s="173" t="s">
        <v>162</v>
      </c>
      <c r="B154" s="146" t="s">
        <v>11</v>
      </c>
      <c r="C154" s="144">
        <v>272</v>
      </c>
      <c r="D154" s="144">
        <v>109</v>
      </c>
      <c r="E154" s="144">
        <v>-133</v>
      </c>
      <c r="F154" s="161">
        <v>248</v>
      </c>
      <c r="M154" s="161">
        <v>262</v>
      </c>
      <c r="N154" s="161">
        <v>39</v>
      </c>
      <c r="O154" s="161">
        <v>-2</v>
      </c>
      <c r="P154" s="161">
        <v>299</v>
      </c>
    </row>
    <row r="155" spans="1:16">
      <c r="A155" s="176" t="s">
        <v>163</v>
      </c>
      <c r="B155" s="177" t="s">
        <v>497</v>
      </c>
      <c r="C155" s="174">
        <v>51824</v>
      </c>
      <c r="D155" s="174">
        <v>2006</v>
      </c>
      <c r="E155" s="174">
        <v>0</v>
      </c>
      <c r="F155" s="174">
        <v>53830</v>
      </c>
      <c r="M155" s="174">
        <v>38184</v>
      </c>
      <c r="N155" s="174">
        <v>396</v>
      </c>
      <c r="O155" s="174">
        <v>0</v>
      </c>
      <c r="P155" s="174">
        <v>38580</v>
      </c>
    </row>
    <row r="156" spans="1:16">
      <c r="A156" s="173" t="s">
        <v>164</v>
      </c>
      <c r="B156" s="146" t="s">
        <v>13</v>
      </c>
      <c r="C156" s="144">
        <v>3850</v>
      </c>
      <c r="D156" s="144">
        <v>23</v>
      </c>
      <c r="E156" s="144">
        <v>-4</v>
      </c>
      <c r="F156" s="161">
        <v>3869</v>
      </c>
      <c r="M156" s="161">
        <v>3262</v>
      </c>
      <c r="N156" s="161">
        <v>14</v>
      </c>
      <c r="O156" s="161">
        <v>-4</v>
      </c>
      <c r="P156" s="161">
        <v>3272</v>
      </c>
    </row>
    <row r="157" spans="1:16">
      <c r="A157" s="173" t="s">
        <v>165</v>
      </c>
      <c r="B157" s="146" t="s">
        <v>14</v>
      </c>
      <c r="C157" s="144">
        <v>860</v>
      </c>
      <c r="D157" s="144">
        <v>8</v>
      </c>
      <c r="E157" s="144">
        <v>-4</v>
      </c>
      <c r="F157" s="161">
        <v>864</v>
      </c>
      <c r="M157" s="161">
        <v>1673</v>
      </c>
      <c r="N157" s="161">
        <v>5</v>
      </c>
      <c r="O157" s="161">
        <v>-4</v>
      </c>
      <c r="P157" s="161">
        <v>1674</v>
      </c>
    </row>
    <row r="158" spans="1:16">
      <c r="A158" s="176" t="s">
        <v>167</v>
      </c>
      <c r="B158" s="177" t="s">
        <v>597</v>
      </c>
      <c r="C158" s="174">
        <v>54814</v>
      </c>
      <c r="D158" s="174">
        <v>2021</v>
      </c>
      <c r="E158" s="174">
        <v>0</v>
      </c>
      <c r="F158" s="174">
        <v>56835</v>
      </c>
      <c r="M158" s="174">
        <v>39773</v>
      </c>
      <c r="N158" s="174">
        <v>405</v>
      </c>
      <c r="O158" s="174">
        <v>0</v>
      </c>
      <c r="P158" s="174">
        <v>40178</v>
      </c>
    </row>
    <row r="159" spans="1:16">
      <c r="A159" s="173" t="s">
        <v>168</v>
      </c>
      <c r="B159" s="146" t="s">
        <v>598</v>
      </c>
      <c r="C159" s="144">
        <v>11114</v>
      </c>
      <c r="D159" s="144">
        <v>462</v>
      </c>
      <c r="E159" s="144">
        <v>0</v>
      </c>
      <c r="F159" s="161">
        <v>11576</v>
      </c>
      <c r="M159" s="161">
        <v>7473</v>
      </c>
      <c r="N159" s="161">
        <v>143</v>
      </c>
      <c r="O159" s="161">
        <v>0</v>
      </c>
      <c r="P159" s="161">
        <v>7616</v>
      </c>
    </row>
    <row r="160" spans="1:16">
      <c r="A160" s="176" t="s">
        <v>170</v>
      </c>
      <c r="B160" s="177" t="s">
        <v>599</v>
      </c>
      <c r="C160" s="174">
        <v>43700</v>
      </c>
      <c r="D160" s="174">
        <v>1559</v>
      </c>
      <c r="E160" s="174">
        <v>0</v>
      </c>
      <c r="F160" s="174">
        <v>45259</v>
      </c>
      <c r="M160" s="174">
        <v>32300</v>
      </c>
      <c r="N160" s="174">
        <v>262</v>
      </c>
      <c r="O160" s="174">
        <v>0</v>
      </c>
      <c r="P160" s="174">
        <v>32562</v>
      </c>
    </row>
    <row r="161" spans="1:16">
      <c r="A161" s="173" t="s">
        <v>171</v>
      </c>
      <c r="B161" s="146" t="s">
        <v>600</v>
      </c>
      <c r="C161" s="144">
        <v>0</v>
      </c>
      <c r="D161" s="144">
        <v>0</v>
      </c>
      <c r="E161" s="144">
        <v>0</v>
      </c>
      <c r="F161" s="161">
        <v>0</v>
      </c>
      <c r="M161" s="161">
        <v>0</v>
      </c>
      <c r="N161" s="161">
        <v>0</v>
      </c>
      <c r="O161" s="161">
        <v>0</v>
      </c>
      <c r="P161" s="161">
        <v>0</v>
      </c>
    </row>
    <row r="162" spans="1:16">
      <c r="A162" s="176" t="s">
        <v>232</v>
      </c>
      <c r="B162" s="177" t="s">
        <v>500</v>
      </c>
      <c r="C162" s="174">
        <v>43700</v>
      </c>
      <c r="D162" s="174">
        <v>1559</v>
      </c>
      <c r="E162" s="174">
        <v>0</v>
      </c>
      <c r="F162" s="174">
        <v>45259</v>
      </c>
      <c r="M162" s="174">
        <v>32300</v>
      </c>
      <c r="N162" s="174">
        <v>262</v>
      </c>
      <c r="O162" s="174">
        <v>0</v>
      </c>
      <c r="P162" s="174">
        <v>32562</v>
      </c>
    </row>
    <row r="163" spans="1:16">
      <c r="A163" s="173" t="s">
        <v>602</v>
      </c>
      <c r="B163" s="146" t="s">
        <v>501</v>
      </c>
      <c r="C163" s="144">
        <v>0</v>
      </c>
      <c r="D163" s="144">
        <v>0</v>
      </c>
      <c r="E163" s="144">
        <v>0</v>
      </c>
      <c r="F163" s="161">
        <v>0</v>
      </c>
      <c r="M163" s="161">
        <v>0</v>
      </c>
      <c r="N163" s="161">
        <v>0</v>
      </c>
      <c r="O163" s="161">
        <v>0</v>
      </c>
      <c r="P163" s="161">
        <v>0</v>
      </c>
    </row>
    <row r="164" spans="1:16">
      <c r="A164" s="176" t="s">
        <v>603</v>
      </c>
      <c r="B164" s="177" t="s">
        <v>502</v>
      </c>
      <c r="C164" s="174">
        <v>43700</v>
      </c>
      <c r="D164" s="174">
        <v>1559</v>
      </c>
      <c r="E164" s="174">
        <v>0</v>
      </c>
      <c r="F164" s="174">
        <v>45259</v>
      </c>
      <c r="M164" s="174">
        <v>32300</v>
      </c>
      <c r="N164" s="174">
        <v>262</v>
      </c>
      <c r="O164" s="174">
        <v>0</v>
      </c>
      <c r="P164" s="174">
        <v>32562</v>
      </c>
    </row>
    <row r="166" spans="1:16" ht="24">
      <c r="A166" s="133" t="s">
        <v>437</v>
      </c>
      <c r="B166" s="133" t="s">
        <v>438</v>
      </c>
      <c r="C166" s="312">
        <v>42825</v>
      </c>
      <c r="D166" s="313"/>
      <c r="E166" s="313"/>
      <c r="F166" s="314"/>
      <c r="H166" s="312" t="s">
        <v>484</v>
      </c>
      <c r="I166" s="313"/>
      <c r="J166" s="313"/>
      <c r="K166" s="314"/>
      <c r="M166" s="312" t="s">
        <v>485</v>
      </c>
      <c r="N166" s="313"/>
      <c r="O166" s="313"/>
      <c r="P166" s="314"/>
    </row>
    <row r="167" spans="1:16" ht="48">
      <c r="A167" s="140" t="s">
        <v>203</v>
      </c>
      <c r="B167" s="319" t="s">
        <v>73</v>
      </c>
      <c r="C167" s="321" t="s">
        <v>413</v>
      </c>
      <c r="D167" s="321" t="s">
        <v>414</v>
      </c>
      <c r="E167" s="137" t="s">
        <v>120</v>
      </c>
      <c r="F167" s="137" t="s">
        <v>121</v>
      </c>
      <c r="H167" s="321" t="s">
        <v>413</v>
      </c>
      <c r="I167" s="321" t="s">
        <v>414</v>
      </c>
      <c r="J167" s="137" t="s">
        <v>120</v>
      </c>
      <c r="K167" s="137" t="s">
        <v>121</v>
      </c>
      <c r="M167" s="321" t="s">
        <v>413</v>
      </c>
      <c r="N167" s="321" t="s">
        <v>414</v>
      </c>
      <c r="O167" s="137" t="s">
        <v>120</v>
      </c>
      <c r="P167" s="137" t="s">
        <v>121</v>
      </c>
    </row>
    <row r="168" spans="1:16" ht="60">
      <c r="A168" s="140" t="s">
        <v>203</v>
      </c>
      <c r="B168" s="320"/>
      <c r="C168" s="322"/>
      <c r="D168" s="322"/>
      <c r="E168" s="137" t="s">
        <v>586</v>
      </c>
      <c r="F168" s="137" t="s">
        <v>285</v>
      </c>
      <c r="H168" s="322"/>
      <c r="I168" s="322"/>
      <c r="J168" s="137" t="s">
        <v>586</v>
      </c>
      <c r="K168" s="137" t="s">
        <v>285</v>
      </c>
      <c r="M168" s="322"/>
      <c r="N168" s="322"/>
      <c r="O168" s="137" t="s">
        <v>586</v>
      </c>
      <c r="P168" s="137" t="s">
        <v>285</v>
      </c>
    </row>
    <row r="169" spans="1:16">
      <c r="A169" s="135" t="s">
        <v>181</v>
      </c>
      <c r="B169" s="135" t="s">
        <v>488</v>
      </c>
      <c r="C169" s="171">
        <v>193540</v>
      </c>
      <c r="D169" s="171">
        <v>8864</v>
      </c>
      <c r="E169" s="171">
        <v>-14027</v>
      </c>
      <c r="F169" s="171">
        <v>188377</v>
      </c>
      <c r="H169" s="171">
        <v>176047</v>
      </c>
      <c r="I169" s="171">
        <v>8483</v>
      </c>
      <c r="J169" s="171">
        <v>-13886</v>
      </c>
      <c r="K169" s="171">
        <v>170644</v>
      </c>
      <c r="M169" s="171">
        <v>158634</v>
      </c>
      <c r="N169" s="171">
        <v>6488</v>
      </c>
      <c r="O169" s="171">
        <v>-11588</v>
      </c>
      <c r="P169" s="171">
        <v>153534</v>
      </c>
    </row>
    <row r="170" spans="1:16">
      <c r="A170" s="146" t="s">
        <v>182</v>
      </c>
      <c r="B170" s="146" t="s">
        <v>27</v>
      </c>
      <c r="C170" s="161">
        <v>13205</v>
      </c>
      <c r="D170" s="161">
        <v>2941</v>
      </c>
      <c r="E170" s="161">
        <v>0</v>
      </c>
      <c r="F170" s="161">
        <v>16146</v>
      </c>
      <c r="H170" s="161">
        <v>11551</v>
      </c>
      <c r="I170" s="161">
        <v>2872</v>
      </c>
      <c r="J170" s="161">
        <v>0</v>
      </c>
      <c r="K170" s="161">
        <v>14423</v>
      </c>
      <c r="M170" s="161">
        <v>8039</v>
      </c>
      <c r="N170" s="161">
        <v>2490</v>
      </c>
      <c r="O170" s="161">
        <v>0</v>
      </c>
      <c r="P170" s="161">
        <v>10529</v>
      </c>
    </row>
    <row r="171" spans="1:16">
      <c r="A171" s="146" t="s">
        <v>183</v>
      </c>
      <c r="B171" s="146" t="s">
        <v>475</v>
      </c>
      <c r="C171" s="161">
        <v>43447</v>
      </c>
      <c r="D171" s="161">
        <v>2816</v>
      </c>
      <c r="E171" s="161">
        <v>0</v>
      </c>
      <c r="F171" s="161">
        <v>46263</v>
      </c>
      <c r="H171" s="161">
        <v>43660</v>
      </c>
      <c r="I171" s="161">
        <v>3452</v>
      </c>
      <c r="J171" s="161">
        <v>0</v>
      </c>
      <c r="K171" s="161">
        <v>47112</v>
      </c>
      <c r="M171" s="161">
        <v>43188</v>
      </c>
      <c r="N171" s="161">
        <v>3606</v>
      </c>
      <c r="O171" s="161">
        <v>0</v>
      </c>
      <c r="P171" s="161">
        <v>46794</v>
      </c>
    </row>
    <row r="172" spans="1:16">
      <c r="A172" s="146" t="s">
        <v>528</v>
      </c>
      <c r="B172" s="146" t="s">
        <v>416</v>
      </c>
      <c r="C172" s="161">
        <v>76032</v>
      </c>
      <c r="D172" s="161">
        <v>3032</v>
      </c>
      <c r="E172" s="161">
        <v>0</v>
      </c>
      <c r="F172" s="161">
        <v>79064</v>
      </c>
      <c r="H172" s="161">
        <v>60050</v>
      </c>
      <c r="I172" s="161">
        <v>1961</v>
      </c>
      <c r="J172" s="161">
        <v>0</v>
      </c>
      <c r="K172" s="161">
        <v>62011</v>
      </c>
      <c r="M172" s="161">
        <v>45787</v>
      </c>
      <c r="N172" s="161">
        <v>383</v>
      </c>
      <c r="O172" s="161">
        <v>0</v>
      </c>
      <c r="P172" s="161">
        <v>46170</v>
      </c>
    </row>
    <row r="173" spans="1:16">
      <c r="A173" s="146" t="s">
        <v>184</v>
      </c>
      <c r="B173" s="146" t="s">
        <v>29</v>
      </c>
      <c r="C173" s="161">
        <v>46417</v>
      </c>
      <c r="D173" s="161">
        <v>0</v>
      </c>
      <c r="E173" s="161">
        <v>0</v>
      </c>
      <c r="F173" s="161">
        <v>46417</v>
      </c>
      <c r="H173" s="161">
        <v>46417</v>
      </c>
      <c r="I173" s="161">
        <v>0</v>
      </c>
      <c r="J173" s="161">
        <v>0</v>
      </c>
      <c r="K173" s="161">
        <v>46417</v>
      </c>
      <c r="M173" s="161">
        <v>46417</v>
      </c>
      <c r="N173" s="161">
        <v>0</v>
      </c>
      <c r="O173" s="161">
        <v>0</v>
      </c>
      <c r="P173" s="161">
        <v>46417</v>
      </c>
    </row>
    <row r="174" spans="1:16">
      <c r="A174" s="146" t="s">
        <v>186</v>
      </c>
      <c r="B174" s="146" t="s">
        <v>31</v>
      </c>
      <c r="C174" s="161">
        <v>13952</v>
      </c>
      <c r="D174" s="161">
        <v>0</v>
      </c>
      <c r="E174" s="161">
        <v>-13952</v>
      </c>
      <c r="F174" s="161">
        <v>0</v>
      </c>
      <c r="H174" s="161">
        <v>13688</v>
      </c>
      <c r="I174" s="161">
        <v>0</v>
      </c>
      <c r="J174" s="161">
        <v>-13688</v>
      </c>
      <c r="K174" s="161">
        <v>0</v>
      </c>
      <c r="M174" s="161">
        <v>11588</v>
      </c>
      <c r="N174" s="161">
        <v>0</v>
      </c>
      <c r="O174" s="161">
        <v>-11588</v>
      </c>
      <c r="P174" s="161">
        <v>0</v>
      </c>
    </row>
    <row r="175" spans="1:16">
      <c r="A175" s="162" t="s">
        <v>189</v>
      </c>
      <c r="B175" s="162" t="s">
        <v>34</v>
      </c>
      <c r="C175" s="163">
        <v>0</v>
      </c>
      <c r="D175" s="163">
        <v>0</v>
      </c>
      <c r="E175" s="163"/>
      <c r="F175" s="163">
        <v>0</v>
      </c>
      <c r="H175" s="163">
        <v>194</v>
      </c>
      <c r="I175" s="163">
        <v>0</v>
      </c>
      <c r="J175" s="163">
        <v>0</v>
      </c>
      <c r="K175" s="163">
        <v>194</v>
      </c>
      <c r="M175" s="161">
        <v>547</v>
      </c>
      <c r="N175" s="161">
        <v>0</v>
      </c>
      <c r="O175" s="161">
        <v>0</v>
      </c>
      <c r="P175" s="161">
        <v>547</v>
      </c>
    </row>
    <row r="176" spans="1:16">
      <c r="A176" s="146" t="s">
        <v>529</v>
      </c>
      <c r="B176" s="146" t="s">
        <v>583</v>
      </c>
      <c r="C176" s="161">
        <v>0</v>
      </c>
      <c r="D176" s="161">
        <v>75</v>
      </c>
      <c r="E176" s="161">
        <v>-75</v>
      </c>
      <c r="F176" s="161">
        <v>0</v>
      </c>
      <c r="H176" s="161">
        <v>0</v>
      </c>
      <c r="I176" s="161">
        <v>198</v>
      </c>
      <c r="J176" s="161">
        <v>-198</v>
      </c>
      <c r="K176" s="161">
        <v>0</v>
      </c>
      <c r="M176" s="161">
        <v>2853</v>
      </c>
      <c r="N176" s="161">
        <v>9</v>
      </c>
      <c r="O176" s="161">
        <v>0</v>
      </c>
      <c r="P176" s="161">
        <v>2862</v>
      </c>
    </row>
    <row r="177" spans="1:16">
      <c r="A177" s="146" t="s">
        <v>466</v>
      </c>
      <c r="B177" s="146" t="s">
        <v>465</v>
      </c>
      <c r="C177" s="161">
        <v>487</v>
      </c>
      <c r="D177" s="161">
        <v>0</v>
      </c>
      <c r="E177" s="161">
        <v>0</v>
      </c>
      <c r="F177" s="161">
        <v>487</v>
      </c>
      <c r="H177" s="161">
        <v>487</v>
      </c>
      <c r="I177" s="161">
        <v>0</v>
      </c>
      <c r="J177" s="161">
        <v>0</v>
      </c>
      <c r="K177" s="161">
        <v>487</v>
      </c>
      <c r="M177" s="161">
        <v>215</v>
      </c>
      <c r="N177" s="161">
        <v>0</v>
      </c>
      <c r="O177" s="161">
        <v>0</v>
      </c>
      <c r="P177" s="161">
        <v>215</v>
      </c>
    </row>
    <row r="178" spans="1:16">
      <c r="A178" s="135" t="s">
        <v>530</v>
      </c>
      <c r="B178" s="135" t="s">
        <v>489</v>
      </c>
      <c r="C178" s="171">
        <v>680280</v>
      </c>
      <c r="D178" s="171">
        <v>46913</v>
      </c>
      <c r="E178" s="171">
        <v>-6835</v>
      </c>
      <c r="F178" s="171">
        <v>720358</v>
      </c>
      <c r="H178" s="171">
        <v>658721</v>
      </c>
      <c r="I178" s="171">
        <v>56558</v>
      </c>
      <c r="J178" s="171">
        <v>-10963</v>
      </c>
      <c r="K178" s="171">
        <v>704316</v>
      </c>
      <c r="M178" s="171">
        <v>498524</v>
      </c>
      <c r="N178" s="171">
        <v>40527</v>
      </c>
      <c r="O178" s="171">
        <v>-8680</v>
      </c>
      <c r="P178" s="171">
        <v>530371</v>
      </c>
    </row>
    <row r="179" spans="1:16">
      <c r="A179" s="146" t="s">
        <v>193</v>
      </c>
      <c r="B179" s="146" t="s">
        <v>584</v>
      </c>
      <c r="C179" s="161">
        <v>490</v>
      </c>
      <c r="D179" s="161">
        <v>0</v>
      </c>
      <c r="E179" s="161">
        <v>0</v>
      </c>
      <c r="F179" s="161">
        <v>490</v>
      </c>
      <c r="H179" s="161">
        <v>401</v>
      </c>
      <c r="I179" s="161">
        <v>0</v>
      </c>
      <c r="J179" s="161">
        <v>0</v>
      </c>
      <c r="K179" s="161">
        <v>401</v>
      </c>
      <c r="M179" s="161">
        <v>2005</v>
      </c>
      <c r="N179" s="161">
        <v>0</v>
      </c>
      <c r="O179" s="161">
        <v>0</v>
      </c>
      <c r="P179" s="161">
        <v>2005</v>
      </c>
    </row>
    <row r="180" spans="1:16">
      <c r="A180" s="146" t="s">
        <v>194</v>
      </c>
      <c r="B180" s="146" t="s">
        <v>39</v>
      </c>
      <c r="C180" s="161">
        <v>40716</v>
      </c>
      <c r="D180" s="161">
        <v>3350</v>
      </c>
      <c r="E180" s="161">
        <v>-4103</v>
      </c>
      <c r="F180" s="161">
        <v>39963</v>
      </c>
      <c r="H180" s="161">
        <v>73654</v>
      </c>
      <c r="I180" s="161">
        <v>3904</v>
      </c>
      <c r="J180" s="161">
        <v>-6004</v>
      </c>
      <c r="K180" s="161">
        <v>71554</v>
      </c>
      <c r="M180" s="161">
        <v>44330</v>
      </c>
      <c r="N180" s="161">
        <v>2624</v>
      </c>
      <c r="O180" s="161">
        <v>-1046</v>
      </c>
      <c r="P180" s="161">
        <v>45908</v>
      </c>
    </row>
    <row r="181" spans="1:16">
      <c r="A181" s="146" t="s">
        <v>531</v>
      </c>
      <c r="B181" s="146" t="s">
        <v>40</v>
      </c>
      <c r="C181" s="161">
        <v>5266</v>
      </c>
      <c r="D181" s="161">
        <v>112</v>
      </c>
      <c r="E181" s="161">
        <v>0</v>
      </c>
      <c r="F181" s="161">
        <v>5378</v>
      </c>
      <c r="H181" s="161">
        <v>0</v>
      </c>
      <c r="I181" s="161">
        <v>112</v>
      </c>
      <c r="J181" s="161">
        <v>0</v>
      </c>
      <c r="K181" s="161">
        <v>112</v>
      </c>
      <c r="M181" s="161">
        <v>21158</v>
      </c>
      <c r="N181" s="161">
        <v>64</v>
      </c>
      <c r="O181" s="161">
        <v>0</v>
      </c>
      <c r="P181" s="161">
        <v>21222</v>
      </c>
    </row>
    <row r="182" spans="1:16">
      <c r="A182" s="146" t="s">
        <v>196</v>
      </c>
      <c r="B182" s="146" t="s">
        <v>41</v>
      </c>
      <c r="C182" s="161">
        <v>17442</v>
      </c>
      <c r="D182" s="161">
        <v>1134</v>
      </c>
      <c r="E182" s="161">
        <v>-2732</v>
      </c>
      <c r="F182" s="161">
        <v>15844</v>
      </c>
      <c r="H182" s="161">
        <v>22769</v>
      </c>
      <c r="I182" s="161">
        <v>2532</v>
      </c>
      <c r="J182" s="161">
        <v>-5033</v>
      </c>
      <c r="K182" s="161">
        <v>20268</v>
      </c>
      <c r="M182" s="161">
        <v>16272</v>
      </c>
      <c r="N182" s="161">
        <v>6407</v>
      </c>
      <c r="O182" s="161">
        <v>-7636</v>
      </c>
      <c r="P182" s="161">
        <v>15043</v>
      </c>
    </row>
    <row r="183" spans="1:16">
      <c r="A183" s="162" t="s">
        <v>189</v>
      </c>
      <c r="B183" s="162" t="s">
        <v>34</v>
      </c>
      <c r="C183" s="163"/>
      <c r="D183" s="163"/>
      <c r="E183" s="163"/>
      <c r="F183" s="163"/>
      <c r="H183" s="163">
        <v>53</v>
      </c>
      <c r="I183" s="163">
        <v>0</v>
      </c>
      <c r="J183" s="163">
        <v>0</v>
      </c>
      <c r="K183" s="163">
        <v>53</v>
      </c>
      <c r="M183" s="163"/>
      <c r="N183" s="163"/>
      <c r="O183" s="163"/>
      <c r="P183" s="163"/>
    </row>
    <row r="184" spans="1:16">
      <c r="A184" s="146" t="s">
        <v>199</v>
      </c>
      <c r="B184" s="146" t="s">
        <v>44</v>
      </c>
      <c r="C184" s="161">
        <v>1232</v>
      </c>
      <c r="D184" s="161">
        <v>11019</v>
      </c>
      <c r="E184" s="161">
        <v>0</v>
      </c>
      <c r="F184" s="161">
        <v>12251</v>
      </c>
      <c r="H184" s="161">
        <v>1012</v>
      </c>
      <c r="I184" s="161">
        <v>13712</v>
      </c>
      <c r="J184" s="161">
        <v>0</v>
      </c>
      <c r="K184" s="161">
        <v>14724</v>
      </c>
      <c r="M184" s="161">
        <v>1121</v>
      </c>
      <c r="N184" s="161">
        <v>10195</v>
      </c>
      <c r="O184" s="161">
        <v>0</v>
      </c>
      <c r="P184" s="161">
        <v>11316</v>
      </c>
    </row>
    <row r="185" spans="1:16">
      <c r="A185" s="146" t="s">
        <v>200</v>
      </c>
      <c r="B185" s="146" t="s">
        <v>482</v>
      </c>
      <c r="C185" s="161">
        <v>92857</v>
      </c>
      <c r="D185" s="161">
        <v>31298</v>
      </c>
      <c r="E185" s="161">
        <v>0</v>
      </c>
      <c r="F185" s="161">
        <v>124155</v>
      </c>
      <c r="H185" s="161">
        <v>520832</v>
      </c>
      <c r="I185" s="161">
        <v>36298</v>
      </c>
      <c r="J185" s="161">
        <v>74</v>
      </c>
      <c r="K185" s="161">
        <v>557204</v>
      </c>
      <c r="M185" s="161">
        <v>413638</v>
      </c>
      <c r="N185" s="161">
        <v>21237</v>
      </c>
      <c r="O185" s="161">
        <v>2</v>
      </c>
      <c r="P185" s="161">
        <v>434877</v>
      </c>
    </row>
    <row r="186" spans="1:16">
      <c r="A186" s="146" t="s">
        <v>585</v>
      </c>
      <c r="B186" s="146" t="s">
        <v>483</v>
      </c>
      <c r="C186" s="161">
        <v>522277</v>
      </c>
      <c r="D186" s="161">
        <v>0</v>
      </c>
      <c r="E186" s="161">
        <v>0</v>
      </c>
      <c r="F186" s="161">
        <v>522277</v>
      </c>
      <c r="H186" s="161">
        <v>40000</v>
      </c>
      <c r="I186" s="161">
        <v>0</v>
      </c>
      <c r="J186" s="161">
        <v>0</v>
      </c>
      <c r="K186" s="161">
        <v>40000</v>
      </c>
      <c r="M186" s="163"/>
      <c r="N186" s="163"/>
      <c r="O186" s="163"/>
      <c r="P186" s="163"/>
    </row>
    <row r="187" spans="1:16" ht="28.95" customHeight="1">
      <c r="A187" s="135" t="s">
        <v>532</v>
      </c>
      <c r="B187" s="135" t="s">
        <v>491</v>
      </c>
      <c r="C187" s="171">
        <v>873820</v>
      </c>
      <c r="D187" s="171">
        <v>55777</v>
      </c>
      <c r="E187" s="171">
        <v>-20862</v>
      </c>
      <c r="F187" s="171">
        <v>908735</v>
      </c>
      <c r="H187" s="171">
        <v>834768</v>
      </c>
      <c r="I187" s="171">
        <v>65041</v>
      </c>
      <c r="J187" s="171">
        <v>-24849</v>
      </c>
      <c r="K187" s="171">
        <v>874960</v>
      </c>
      <c r="M187" s="171">
        <v>657158</v>
      </c>
      <c r="N187" s="171">
        <v>47015</v>
      </c>
      <c r="O187" s="171">
        <v>-20268</v>
      </c>
      <c r="P187" s="171">
        <v>683905</v>
      </c>
    </row>
    <row r="188" spans="1:16">
      <c r="A188" s="158"/>
    </row>
    <row r="189" spans="1:16" ht="24" customHeight="1">
      <c r="A189" s="133"/>
      <c r="B189" s="133"/>
      <c r="C189" s="312">
        <v>42825</v>
      </c>
      <c r="D189" s="313"/>
      <c r="E189" s="313"/>
      <c r="F189" s="314"/>
      <c r="H189" s="312" t="s">
        <v>484</v>
      </c>
      <c r="I189" s="313"/>
      <c r="J189" s="313"/>
      <c r="K189" s="314"/>
      <c r="M189" s="312" t="s">
        <v>485</v>
      </c>
      <c r="N189" s="313"/>
      <c r="O189" s="313"/>
      <c r="P189" s="314"/>
    </row>
    <row r="190" spans="1:16" ht="48">
      <c r="A190" s="319" t="s">
        <v>229</v>
      </c>
      <c r="B190" s="319" t="s">
        <v>48</v>
      </c>
      <c r="C190" s="321" t="s">
        <v>413</v>
      </c>
      <c r="D190" s="321" t="s">
        <v>414</v>
      </c>
      <c r="E190" s="137" t="s">
        <v>120</v>
      </c>
      <c r="F190" s="137" t="s">
        <v>121</v>
      </c>
      <c r="H190" s="321" t="s">
        <v>413</v>
      </c>
      <c r="I190" s="321" t="s">
        <v>414</v>
      </c>
      <c r="J190" s="137" t="s">
        <v>120</v>
      </c>
      <c r="K190" s="137" t="s">
        <v>121</v>
      </c>
      <c r="M190" s="321" t="s">
        <v>413</v>
      </c>
      <c r="N190" s="321" t="s">
        <v>414</v>
      </c>
      <c r="O190" s="137" t="s">
        <v>120</v>
      </c>
      <c r="P190" s="137" t="s">
        <v>121</v>
      </c>
    </row>
    <row r="191" spans="1:16" ht="60">
      <c r="A191" s="320"/>
      <c r="B191" s="320"/>
      <c r="C191" s="322"/>
      <c r="D191" s="322"/>
      <c r="E191" s="137" t="s">
        <v>586</v>
      </c>
      <c r="F191" s="137" t="s">
        <v>285</v>
      </c>
      <c r="H191" s="322"/>
      <c r="I191" s="322"/>
      <c r="J191" s="137" t="s">
        <v>586</v>
      </c>
      <c r="K191" s="137" t="s">
        <v>285</v>
      </c>
      <c r="M191" s="322"/>
      <c r="N191" s="322"/>
      <c r="O191" s="137" t="s">
        <v>586</v>
      </c>
      <c r="P191" s="137" t="s">
        <v>285</v>
      </c>
    </row>
    <row r="192" spans="1:16">
      <c r="A192" s="172" t="s">
        <v>533</v>
      </c>
      <c r="B192" s="135" t="s">
        <v>518</v>
      </c>
      <c r="C192" s="171">
        <v>810493</v>
      </c>
      <c r="D192" s="171">
        <v>26695</v>
      </c>
      <c r="E192" s="171">
        <v>-13952</v>
      </c>
      <c r="F192" s="171">
        <v>823236</v>
      </c>
      <c r="H192" s="171">
        <v>764350</v>
      </c>
      <c r="I192" s="171">
        <v>26276</v>
      </c>
      <c r="J192" s="171">
        <v>-13688</v>
      </c>
      <c r="K192" s="171">
        <v>776938</v>
      </c>
      <c r="M192" s="171">
        <v>539651</v>
      </c>
      <c r="N192" s="171">
        <v>19056</v>
      </c>
      <c r="O192" s="171">
        <v>-11588</v>
      </c>
      <c r="P192" s="171">
        <v>547119</v>
      </c>
    </row>
    <row r="193" spans="1:16">
      <c r="A193" s="172" t="s">
        <v>534</v>
      </c>
      <c r="B193" s="135" t="s">
        <v>50</v>
      </c>
      <c r="C193" s="171">
        <v>810493</v>
      </c>
      <c r="D193" s="171">
        <v>26695</v>
      </c>
      <c r="E193" s="171">
        <v>-13952</v>
      </c>
      <c r="F193" s="171">
        <v>823236</v>
      </c>
      <c r="H193" s="171">
        <v>764350</v>
      </c>
      <c r="I193" s="171">
        <v>26276</v>
      </c>
      <c r="J193" s="171">
        <v>-13688</v>
      </c>
      <c r="K193" s="171">
        <v>776938</v>
      </c>
      <c r="M193" s="171">
        <v>539651</v>
      </c>
      <c r="N193" s="171">
        <v>19056</v>
      </c>
      <c r="O193" s="171">
        <v>-11588</v>
      </c>
      <c r="P193" s="171">
        <v>547119</v>
      </c>
    </row>
    <row r="194" spans="1:16">
      <c r="A194" s="173" t="s">
        <v>206</v>
      </c>
      <c r="B194" s="146" t="s">
        <v>51</v>
      </c>
      <c r="C194" s="161">
        <v>96120</v>
      </c>
      <c r="D194" s="161">
        <v>136</v>
      </c>
      <c r="E194" s="161">
        <v>-136</v>
      </c>
      <c r="F194" s="161">
        <v>96120</v>
      </c>
      <c r="H194" s="161">
        <v>96120</v>
      </c>
      <c r="I194" s="161">
        <v>136</v>
      </c>
      <c r="J194" s="161">
        <v>-136</v>
      </c>
      <c r="K194" s="161">
        <v>96120</v>
      </c>
      <c r="M194" s="161">
        <v>94950</v>
      </c>
      <c r="N194" s="161">
        <v>86</v>
      </c>
      <c r="O194" s="161">
        <v>-86</v>
      </c>
      <c r="P194" s="161">
        <v>94950</v>
      </c>
    </row>
    <row r="195" spans="1:16">
      <c r="A195" s="173" t="s">
        <v>470</v>
      </c>
      <c r="B195" s="146" t="s">
        <v>469</v>
      </c>
      <c r="C195" s="161">
        <v>402004</v>
      </c>
      <c r="D195" s="161">
        <v>5669</v>
      </c>
      <c r="E195" s="161">
        <v>-4672</v>
      </c>
      <c r="F195" s="161">
        <v>403001</v>
      </c>
      <c r="H195" s="161">
        <v>402004</v>
      </c>
      <c r="I195" s="161">
        <v>5669</v>
      </c>
      <c r="J195" s="161">
        <v>-4672</v>
      </c>
      <c r="K195" s="161">
        <v>403001</v>
      </c>
      <c r="M195" s="161">
        <v>119263</v>
      </c>
      <c r="N195" s="161">
        <v>1657</v>
      </c>
      <c r="O195" s="161">
        <v>-721</v>
      </c>
      <c r="P195" s="161">
        <v>120199</v>
      </c>
    </row>
    <row r="196" spans="1:16">
      <c r="A196" s="173" t="s">
        <v>209</v>
      </c>
      <c r="B196" s="146" t="s">
        <v>587</v>
      </c>
      <c r="C196" s="161">
        <v>7278</v>
      </c>
      <c r="D196" s="161">
        <v>263</v>
      </c>
      <c r="E196" s="161">
        <v>-263</v>
      </c>
      <c r="F196" s="161">
        <v>7278</v>
      </c>
      <c r="H196" s="161">
        <v>4271</v>
      </c>
      <c r="I196" s="161">
        <v>524</v>
      </c>
      <c r="J196" s="161">
        <v>0</v>
      </c>
      <c r="K196" s="161">
        <v>4795</v>
      </c>
      <c r="M196" s="161">
        <v>4837</v>
      </c>
      <c r="N196" s="161">
        <v>0</v>
      </c>
      <c r="O196" s="161">
        <v>0</v>
      </c>
      <c r="P196" s="161">
        <v>4837</v>
      </c>
    </row>
    <row r="197" spans="1:16">
      <c r="A197" s="173" t="s">
        <v>315</v>
      </c>
      <c r="B197" s="146" t="s">
        <v>588</v>
      </c>
      <c r="C197" s="161">
        <v>13</v>
      </c>
      <c r="D197" s="161">
        <v>1991</v>
      </c>
      <c r="E197" s="161">
        <v>470</v>
      </c>
      <c r="F197" s="161">
        <v>2474</v>
      </c>
      <c r="H197" s="161">
        <v>54</v>
      </c>
      <c r="I197" s="161">
        <v>3394</v>
      </c>
      <c r="J197" s="161">
        <v>470</v>
      </c>
      <c r="K197" s="161">
        <v>3918</v>
      </c>
      <c r="M197" s="161">
        <v>8</v>
      </c>
      <c r="N197" s="161">
        <v>1455</v>
      </c>
      <c r="O197" s="161">
        <v>389</v>
      </c>
      <c r="P197" s="161">
        <v>1852</v>
      </c>
    </row>
    <row r="198" spans="1:16">
      <c r="A198" s="173" t="s">
        <v>211</v>
      </c>
      <c r="B198" s="146" t="s">
        <v>589</v>
      </c>
      <c r="C198" s="161">
        <v>261378</v>
      </c>
      <c r="D198" s="161">
        <v>17077</v>
      </c>
      <c r="E198" s="161">
        <v>-9351</v>
      </c>
      <c r="F198" s="161">
        <v>269104</v>
      </c>
      <c r="H198" s="161">
        <v>12325</v>
      </c>
      <c r="I198" s="161">
        <v>11742</v>
      </c>
      <c r="J198" s="161">
        <v>-5477</v>
      </c>
      <c r="K198" s="161">
        <v>18590</v>
      </c>
      <c r="M198" s="161">
        <v>288293</v>
      </c>
      <c r="N198" s="161">
        <v>15596</v>
      </c>
      <c r="O198" s="161">
        <v>-11170</v>
      </c>
      <c r="P198" s="161">
        <v>292719</v>
      </c>
    </row>
    <row r="199" spans="1:16">
      <c r="A199" s="173" t="s">
        <v>212</v>
      </c>
      <c r="B199" s="146" t="s">
        <v>57</v>
      </c>
      <c r="C199" s="161">
        <v>43700</v>
      </c>
      <c r="D199" s="161">
        <v>1559</v>
      </c>
      <c r="E199" s="161">
        <v>0</v>
      </c>
      <c r="F199" s="161">
        <v>45259</v>
      </c>
      <c r="H199" s="161">
        <v>249576</v>
      </c>
      <c r="I199" s="161">
        <v>4811</v>
      </c>
      <c r="J199" s="161">
        <v>-3873</v>
      </c>
      <c r="K199" s="161">
        <v>250514</v>
      </c>
      <c r="M199" s="161">
        <v>32300</v>
      </c>
      <c r="N199" s="161">
        <v>262</v>
      </c>
      <c r="O199" s="161">
        <v>0</v>
      </c>
      <c r="P199" s="161">
        <v>32562</v>
      </c>
    </row>
    <row r="200" spans="1:16">
      <c r="A200" s="135" t="s">
        <v>590</v>
      </c>
      <c r="B200" s="135" t="s">
        <v>58</v>
      </c>
      <c r="C200" s="171">
        <v>0</v>
      </c>
      <c r="D200" s="171">
        <v>0</v>
      </c>
      <c r="E200" s="171">
        <v>0</v>
      </c>
      <c r="F200" s="171">
        <v>0</v>
      </c>
      <c r="H200" s="171">
        <v>0</v>
      </c>
      <c r="I200" s="171">
        <v>0</v>
      </c>
      <c r="J200" s="171">
        <v>0</v>
      </c>
      <c r="K200" s="171">
        <v>0</v>
      </c>
      <c r="M200" s="171">
        <v>0</v>
      </c>
      <c r="N200" s="171">
        <v>0</v>
      </c>
      <c r="O200" s="171">
        <v>0</v>
      </c>
      <c r="P200" s="171">
        <v>0</v>
      </c>
    </row>
    <row r="201" spans="1:16">
      <c r="A201" s="172" t="s">
        <v>536</v>
      </c>
      <c r="B201" s="135" t="s">
        <v>521</v>
      </c>
      <c r="C201" s="171">
        <v>2292</v>
      </c>
      <c r="D201" s="171">
        <v>8</v>
      </c>
      <c r="E201" s="171">
        <v>-75</v>
      </c>
      <c r="F201" s="171">
        <v>2225</v>
      </c>
      <c r="H201" s="171">
        <v>8464</v>
      </c>
      <c r="I201" s="171">
        <v>9</v>
      </c>
      <c r="J201" s="171">
        <v>-198</v>
      </c>
      <c r="K201" s="171">
        <v>8275</v>
      </c>
      <c r="M201" s="171">
        <v>541</v>
      </c>
      <c r="N201" s="171">
        <v>12</v>
      </c>
      <c r="O201" s="171">
        <v>0</v>
      </c>
      <c r="P201" s="171">
        <v>553</v>
      </c>
    </row>
    <row r="202" spans="1:16">
      <c r="A202" s="173" t="s">
        <v>216</v>
      </c>
      <c r="B202" s="146" t="s">
        <v>61</v>
      </c>
      <c r="C202" s="161">
        <v>233</v>
      </c>
      <c r="D202" s="161">
        <v>0</v>
      </c>
      <c r="E202" s="161">
        <v>0</v>
      </c>
      <c r="F202" s="161">
        <v>233</v>
      </c>
      <c r="H202" s="161">
        <v>76</v>
      </c>
      <c r="I202" s="161">
        <v>0</v>
      </c>
      <c r="J202" s="161">
        <v>0</v>
      </c>
      <c r="K202" s="161">
        <v>76</v>
      </c>
      <c r="M202" s="161">
        <v>124</v>
      </c>
      <c r="N202" s="161">
        <v>0</v>
      </c>
      <c r="O202" s="161">
        <v>0</v>
      </c>
      <c r="P202" s="161">
        <v>124</v>
      </c>
    </row>
    <row r="203" spans="1:16">
      <c r="A203" s="173" t="s">
        <v>218</v>
      </c>
      <c r="B203" s="146" t="s">
        <v>63</v>
      </c>
      <c r="C203" s="161">
        <v>1113</v>
      </c>
      <c r="D203" s="161">
        <v>0</v>
      </c>
      <c r="E203" s="161">
        <v>-75</v>
      </c>
      <c r="F203" s="161">
        <v>1038</v>
      </c>
      <c r="H203" s="161">
        <v>7396</v>
      </c>
      <c r="I203" s="161">
        <v>0</v>
      </c>
      <c r="J203" s="161">
        <v>-198</v>
      </c>
      <c r="K203" s="161">
        <v>7198</v>
      </c>
      <c r="M203" s="161"/>
      <c r="N203" s="161"/>
      <c r="O203" s="161"/>
      <c r="P203" s="161"/>
    </row>
    <row r="204" spans="1:16">
      <c r="A204" s="173" t="s">
        <v>219</v>
      </c>
      <c r="B204" s="146" t="s">
        <v>64</v>
      </c>
      <c r="C204" s="161">
        <v>891</v>
      </c>
      <c r="D204" s="161">
        <v>6</v>
      </c>
      <c r="E204" s="161">
        <v>0</v>
      </c>
      <c r="F204" s="161">
        <v>897</v>
      </c>
      <c r="H204" s="161">
        <v>937</v>
      </c>
      <c r="I204" s="161">
        <v>7</v>
      </c>
      <c r="J204" s="161">
        <v>0</v>
      </c>
      <c r="K204" s="161">
        <v>944</v>
      </c>
      <c r="M204" s="161">
        <v>386</v>
      </c>
      <c r="N204" s="161">
        <v>8</v>
      </c>
      <c r="O204" s="161">
        <v>0</v>
      </c>
      <c r="P204" s="161">
        <v>394</v>
      </c>
    </row>
    <row r="205" spans="1:16">
      <c r="A205" s="173" t="s">
        <v>220</v>
      </c>
      <c r="B205" s="146" t="s">
        <v>65</v>
      </c>
      <c r="C205" s="161">
        <v>55</v>
      </c>
      <c r="D205" s="161">
        <v>2</v>
      </c>
      <c r="E205" s="161">
        <v>0</v>
      </c>
      <c r="F205" s="161">
        <v>57</v>
      </c>
      <c r="H205" s="161">
        <v>55</v>
      </c>
      <c r="I205" s="161">
        <v>2</v>
      </c>
      <c r="J205" s="161">
        <v>0</v>
      </c>
      <c r="K205" s="161">
        <v>57</v>
      </c>
      <c r="M205" s="161">
        <v>31</v>
      </c>
      <c r="N205" s="161">
        <v>4</v>
      </c>
      <c r="O205" s="161">
        <v>0</v>
      </c>
      <c r="P205" s="161">
        <v>35</v>
      </c>
    </row>
    <row r="206" spans="1:16">
      <c r="A206" s="172" t="s">
        <v>537</v>
      </c>
      <c r="B206" s="135" t="s">
        <v>523</v>
      </c>
      <c r="C206" s="171">
        <v>61035</v>
      </c>
      <c r="D206" s="171">
        <v>29074</v>
      </c>
      <c r="E206" s="171">
        <v>-6835</v>
      </c>
      <c r="F206" s="171">
        <v>83274</v>
      </c>
      <c r="H206" s="171">
        <v>61954</v>
      </c>
      <c r="I206" s="171">
        <v>38756</v>
      </c>
      <c r="J206" s="171">
        <v>-10963</v>
      </c>
      <c r="K206" s="171">
        <v>89747</v>
      </c>
      <c r="M206" s="171">
        <v>116966</v>
      </c>
      <c r="N206" s="171">
        <v>27947</v>
      </c>
      <c r="O206" s="171">
        <v>-8680</v>
      </c>
      <c r="P206" s="171">
        <v>136233</v>
      </c>
    </row>
    <row r="207" spans="1:16">
      <c r="A207" s="173" t="s">
        <v>215</v>
      </c>
      <c r="B207" s="146" t="s">
        <v>60</v>
      </c>
      <c r="C207" s="161">
        <v>0</v>
      </c>
      <c r="D207" s="161">
        <v>2</v>
      </c>
      <c r="E207" s="161">
        <v>0</v>
      </c>
      <c r="F207" s="161">
        <v>2</v>
      </c>
      <c r="H207" s="161"/>
      <c r="I207" s="161"/>
      <c r="J207" s="161"/>
      <c r="K207" s="161"/>
      <c r="M207" s="161"/>
      <c r="N207" s="161"/>
      <c r="O207" s="161"/>
      <c r="P207" s="161"/>
    </row>
    <row r="208" spans="1:16">
      <c r="A208" s="173" t="s">
        <v>216</v>
      </c>
      <c r="B208" s="146" t="s">
        <v>61</v>
      </c>
      <c r="C208" s="161">
        <v>234</v>
      </c>
      <c r="D208" s="161">
        <v>0</v>
      </c>
      <c r="E208" s="161">
        <v>0</v>
      </c>
      <c r="F208" s="161">
        <v>234</v>
      </c>
      <c r="H208" s="161">
        <v>63</v>
      </c>
      <c r="I208" s="161">
        <v>0</v>
      </c>
      <c r="J208" s="161">
        <v>0</v>
      </c>
      <c r="K208" s="161">
        <v>63</v>
      </c>
      <c r="M208" s="161">
        <v>290</v>
      </c>
      <c r="N208" s="161">
        <v>0</v>
      </c>
      <c r="O208" s="161">
        <v>0</v>
      </c>
      <c r="P208" s="161">
        <v>290</v>
      </c>
    </row>
    <row r="209" spans="1:16">
      <c r="A209" s="173" t="s">
        <v>223</v>
      </c>
      <c r="B209" s="146" t="s">
        <v>68</v>
      </c>
      <c r="C209" s="161">
        <v>3888</v>
      </c>
      <c r="D209" s="161">
        <v>18785</v>
      </c>
      <c r="E209" s="161">
        <v>-4103</v>
      </c>
      <c r="F209" s="161">
        <v>18570</v>
      </c>
      <c r="H209" s="161">
        <v>5705</v>
      </c>
      <c r="I209" s="161">
        <v>28196</v>
      </c>
      <c r="J209" s="161">
        <v>-5930</v>
      </c>
      <c r="K209" s="161">
        <v>27971</v>
      </c>
      <c r="M209" s="161">
        <v>6862</v>
      </c>
      <c r="N209" s="161">
        <v>15826</v>
      </c>
      <c r="O209" s="161">
        <v>-562</v>
      </c>
      <c r="P209" s="161">
        <v>22126</v>
      </c>
    </row>
    <row r="210" spans="1:16">
      <c r="A210" s="173" t="s">
        <v>591</v>
      </c>
      <c r="B210" s="146" t="s">
        <v>69</v>
      </c>
      <c r="C210" s="161">
        <v>83</v>
      </c>
      <c r="D210" s="161">
        <v>401</v>
      </c>
      <c r="E210" s="161">
        <v>0</v>
      </c>
      <c r="F210" s="161">
        <v>484</v>
      </c>
      <c r="H210" s="161">
        <v>3678</v>
      </c>
      <c r="I210" s="161">
        <v>84</v>
      </c>
      <c r="J210" s="161">
        <v>0</v>
      </c>
      <c r="K210" s="161">
        <v>3762</v>
      </c>
      <c r="M210" s="161">
        <v>0</v>
      </c>
      <c r="N210" s="161">
        <v>182</v>
      </c>
      <c r="O210" s="161">
        <v>0</v>
      </c>
      <c r="P210" s="161">
        <v>182</v>
      </c>
    </row>
    <row r="211" spans="1:16">
      <c r="A211" s="173" t="s">
        <v>225</v>
      </c>
      <c r="B211" s="146" t="s">
        <v>524</v>
      </c>
      <c r="C211" s="161">
        <v>4718</v>
      </c>
      <c r="D211" s="161">
        <v>5674</v>
      </c>
      <c r="E211" s="161">
        <v>-2732</v>
      </c>
      <c r="F211" s="161">
        <v>7660</v>
      </c>
      <c r="H211" s="161">
        <v>8240</v>
      </c>
      <c r="I211" s="161">
        <v>6555</v>
      </c>
      <c r="J211" s="161">
        <v>-5033</v>
      </c>
      <c r="K211" s="161">
        <v>9762</v>
      </c>
      <c r="M211" s="161">
        <v>64600</v>
      </c>
      <c r="N211" s="161">
        <v>3572</v>
      </c>
      <c r="O211" s="161">
        <v>-8118</v>
      </c>
      <c r="P211" s="161">
        <v>60054</v>
      </c>
    </row>
    <row r="212" spans="1:16">
      <c r="A212" s="173" t="s">
        <v>219</v>
      </c>
      <c r="B212" s="146" t="s">
        <v>64</v>
      </c>
      <c r="C212" s="161">
        <v>748</v>
      </c>
      <c r="D212" s="161">
        <v>2850</v>
      </c>
      <c r="E212" s="161">
        <v>0</v>
      </c>
      <c r="F212" s="161">
        <v>3598</v>
      </c>
      <c r="H212" s="161">
        <v>587</v>
      </c>
      <c r="I212" s="161">
        <v>2277</v>
      </c>
      <c r="J212" s="161">
        <v>0</v>
      </c>
      <c r="K212" s="161">
        <v>2864</v>
      </c>
      <c r="M212" s="161">
        <v>429</v>
      </c>
      <c r="N212" s="161">
        <v>8097</v>
      </c>
      <c r="O212" s="161">
        <v>0</v>
      </c>
      <c r="P212" s="161">
        <v>8526</v>
      </c>
    </row>
    <row r="213" spans="1:16">
      <c r="A213" s="173" t="s">
        <v>592</v>
      </c>
      <c r="B213" s="146" t="s">
        <v>65</v>
      </c>
      <c r="C213" s="161">
        <v>71</v>
      </c>
      <c r="D213" s="161">
        <v>76</v>
      </c>
      <c r="E213" s="161">
        <v>0</v>
      </c>
      <c r="F213" s="161">
        <v>147</v>
      </c>
      <c r="H213" s="161">
        <v>182</v>
      </c>
      <c r="I213" s="161">
        <v>112</v>
      </c>
      <c r="J213" s="161">
        <v>0</v>
      </c>
      <c r="K213" s="161">
        <v>294</v>
      </c>
      <c r="M213" s="161">
        <v>152</v>
      </c>
      <c r="N213" s="161">
        <v>35</v>
      </c>
      <c r="O213" s="161">
        <v>0</v>
      </c>
      <c r="P213" s="161">
        <v>187</v>
      </c>
    </row>
    <row r="214" spans="1:16">
      <c r="A214" s="173" t="s">
        <v>539</v>
      </c>
      <c r="B214" s="146" t="s">
        <v>66</v>
      </c>
      <c r="C214" s="161">
        <v>51293</v>
      </c>
      <c r="D214" s="161">
        <v>1286</v>
      </c>
      <c r="E214" s="161">
        <v>0</v>
      </c>
      <c r="F214" s="161">
        <v>52579</v>
      </c>
      <c r="H214" s="161">
        <v>43499</v>
      </c>
      <c r="I214" s="161">
        <v>1532</v>
      </c>
      <c r="J214" s="161">
        <v>0</v>
      </c>
      <c r="K214" s="161">
        <v>45031</v>
      </c>
      <c r="M214" s="161">
        <v>44633</v>
      </c>
      <c r="N214" s="161">
        <v>235</v>
      </c>
      <c r="O214" s="161">
        <v>0</v>
      </c>
      <c r="P214" s="161">
        <v>44868</v>
      </c>
    </row>
    <row r="215" spans="1:16">
      <c r="A215" s="172" t="s">
        <v>540</v>
      </c>
      <c r="B215" s="135" t="s">
        <v>525</v>
      </c>
      <c r="C215" s="171">
        <v>873820</v>
      </c>
      <c r="D215" s="171">
        <v>55777</v>
      </c>
      <c r="E215" s="171">
        <v>-20862</v>
      </c>
      <c r="F215" s="171">
        <v>908735</v>
      </c>
      <c r="H215" s="171">
        <v>834768</v>
      </c>
      <c r="I215" s="171">
        <v>65041</v>
      </c>
      <c r="J215" s="171">
        <v>-24849</v>
      </c>
      <c r="K215" s="171">
        <v>874960</v>
      </c>
      <c r="M215" s="171">
        <v>657158</v>
      </c>
      <c r="N215" s="171">
        <v>47015</v>
      </c>
      <c r="O215" s="171">
        <v>-20268</v>
      </c>
      <c r="P215" s="171">
        <v>683905</v>
      </c>
    </row>
    <row r="216" spans="1:16">
      <c r="A216" s="158" t="s">
        <v>541</v>
      </c>
    </row>
    <row r="242" spans="3:5" s="98" customFormat="1">
      <c r="C242" s="178"/>
      <c r="D242" s="178"/>
      <c r="E242" s="178"/>
    </row>
  </sheetData>
  <mergeCells count="29">
    <mergeCell ref="H190:H191"/>
    <mergeCell ref="I190:I191"/>
    <mergeCell ref="M190:M191"/>
    <mergeCell ref="N190:N191"/>
    <mergeCell ref="M166:P166"/>
    <mergeCell ref="M189:P189"/>
    <mergeCell ref="H189:K189"/>
    <mergeCell ref="M140:P140"/>
    <mergeCell ref="M141:M142"/>
    <mergeCell ref="N141:N142"/>
    <mergeCell ref="H167:H168"/>
    <mergeCell ref="I167:I168"/>
    <mergeCell ref="M167:M168"/>
    <mergeCell ref="N167:N168"/>
    <mergeCell ref="H166:K166"/>
    <mergeCell ref="C140:F140"/>
    <mergeCell ref="B167:B168"/>
    <mergeCell ref="C167:C168"/>
    <mergeCell ref="D167:D168"/>
    <mergeCell ref="A141:A142"/>
    <mergeCell ref="B141:B142"/>
    <mergeCell ref="C141:C142"/>
    <mergeCell ref="D141:D142"/>
    <mergeCell ref="C166:F166"/>
    <mergeCell ref="A190:A191"/>
    <mergeCell ref="B190:B191"/>
    <mergeCell ref="C190:C191"/>
    <mergeCell ref="D190:D191"/>
    <mergeCell ref="C189:F189"/>
  </mergeCells>
  <pageMargins left="0.7" right="0.7" top="0.75" bottom="0.75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00B050"/>
  </sheetPr>
  <dimension ref="A1:I231"/>
  <sheetViews>
    <sheetView workbookViewId="0"/>
  </sheetViews>
  <sheetFormatPr defaultColWidth="12.69921875" defaultRowHeight="13.8"/>
  <cols>
    <col min="1" max="2" width="50.19921875" style="13" customWidth="1"/>
    <col min="3" max="8" width="12.19921875" style="12" customWidth="1"/>
    <col min="9" max="16384" width="12.69921875" style="12"/>
  </cols>
  <sheetData>
    <row r="1" spans="1:4">
      <c r="A1" s="11" t="s">
        <v>456</v>
      </c>
    </row>
    <row r="2" spans="1:4">
      <c r="A2" s="11" t="s">
        <v>457</v>
      </c>
    </row>
    <row r="3" spans="1:4">
      <c r="A3" s="11"/>
    </row>
    <row r="4" spans="1:4">
      <c r="A4" s="11"/>
    </row>
    <row r="5" spans="1:4" ht="24">
      <c r="A5" s="14" t="s">
        <v>431</v>
      </c>
      <c r="B5" s="15" t="s">
        <v>432</v>
      </c>
    </row>
    <row r="6" spans="1:4" ht="28.2" customHeight="1">
      <c r="A6" s="93" t="s">
        <v>404</v>
      </c>
      <c r="B6" s="93" t="s">
        <v>405</v>
      </c>
      <c r="C6" s="94" t="s">
        <v>458</v>
      </c>
      <c r="D6" s="94" t="s">
        <v>459</v>
      </c>
    </row>
    <row r="7" spans="1:4">
      <c r="A7" s="16" t="s">
        <v>151</v>
      </c>
      <c r="B7" s="16" t="s">
        <v>0</v>
      </c>
      <c r="C7" s="80">
        <v>583903</v>
      </c>
      <c r="D7" s="80">
        <v>798014</v>
      </c>
    </row>
    <row r="8" spans="1:4">
      <c r="A8" s="17" t="s">
        <v>152</v>
      </c>
      <c r="B8" s="17" t="s">
        <v>1</v>
      </c>
      <c r="C8" s="74">
        <v>438763</v>
      </c>
      <c r="D8" s="74">
        <v>630856</v>
      </c>
    </row>
    <row r="9" spans="1:4">
      <c r="A9" s="17" t="s">
        <v>153</v>
      </c>
      <c r="B9" s="17" t="s">
        <v>2</v>
      </c>
      <c r="C9" s="74">
        <v>92</v>
      </c>
      <c r="D9" s="74">
        <v>129</v>
      </c>
    </row>
    <row r="10" spans="1:4">
      <c r="A10" s="17" t="s">
        <v>154</v>
      </c>
      <c r="B10" s="17" t="s">
        <v>3</v>
      </c>
      <c r="C10" s="74">
        <v>145048</v>
      </c>
      <c r="D10" s="74">
        <v>167029</v>
      </c>
    </row>
    <row r="11" spans="1:4">
      <c r="A11" s="16" t="s">
        <v>155</v>
      </c>
      <c r="B11" s="16" t="s">
        <v>4</v>
      </c>
      <c r="C11" s="80">
        <v>113957</v>
      </c>
      <c r="D11" s="80">
        <v>210621</v>
      </c>
    </row>
    <row r="12" spans="1:4">
      <c r="A12" s="17" t="s">
        <v>156</v>
      </c>
      <c r="B12" s="17" t="s">
        <v>5</v>
      </c>
      <c r="C12" s="74">
        <v>33879</v>
      </c>
      <c r="D12" s="74">
        <v>101816</v>
      </c>
    </row>
    <row r="13" spans="1:4">
      <c r="A13" s="17" t="s">
        <v>157</v>
      </c>
      <c r="B13" s="17" t="s">
        <v>6</v>
      </c>
      <c r="C13" s="74">
        <v>80078</v>
      </c>
      <c r="D13" s="74">
        <v>108805</v>
      </c>
    </row>
    <row r="14" spans="1:4">
      <c r="A14" s="18" t="s">
        <v>158</v>
      </c>
      <c r="B14" s="18" t="s">
        <v>496</v>
      </c>
      <c r="C14" s="80">
        <v>469946</v>
      </c>
      <c r="D14" s="80">
        <v>587393</v>
      </c>
    </row>
    <row r="15" spans="1:4">
      <c r="A15" s="19" t="s">
        <v>159</v>
      </c>
      <c r="B15" s="19" t="s">
        <v>8</v>
      </c>
      <c r="C15" s="74">
        <v>2459</v>
      </c>
      <c r="D15" s="74">
        <v>1933</v>
      </c>
    </row>
    <row r="16" spans="1:4">
      <c r="A16" s="19" t="s">
        <v>160</v>
      </c>
      <c r="B16" s="19" t="s">
        <v>9</v>
      </c>
      <c r="C16" s="74">
        <v>141784</v>
      </c>
      <c r="D16" s="74">
        <v>146581</v>
      </c>
    </row>
    <row r="17" spans="1:4">
      <c r="A17" s="19" t="s">
        <v>161</v>
      </c>
      <c r="B17" s="19" t="s">
        <v>10</v>
      </c>
      <c r="C17" s="74">
        <v>21344</v>
      </c>
      <c r="D17" s="74">
        <v>14520</v>
      </c>
    </row>
    <row r="18" spans="1:4">
      <c r="A18" s="19" t="s">
        <v>162</v>
      </c>
      <c r="B18" s="19" t="s">
        <v>11</v>
      </c>
      <c r="C18" s="74">
        <v>5650</v>
      </c>
      <c r="D18" s="74">
        <v>4032</v>
      </c>
    </row>
    <row r="19" spans="1:4">
      <c r="A19" s="18" t="s">
        <v>163</v>
      </c>
      <c r="B19" s="18" t="s">
        <v>12</v>
      </c>
      <c r="C19" s="80">
        <v>303627</v>
      </c>
      <c r="D19" s="80">
        <v>424193</v>
      </c>
    </row>
    <row r="20" spans="1:4">
      <c r="A20" s="19" t="s">
        <v>164</v>
      </c>
      <c r="B20" s="19" t="s">
        <v>13</v>
      </c>
      <c r="C20" s="74">
        <v>8587</v>
      </c>
      <c r="D20" s="74">
        <v>8399</v>
      </c>
    </row>
    <row r="21" spans="1:4">
      <c r="A21" s="19" t="s">
        <v>165</v>
      </c>
      <c r="B21" s="19" t="s">
        <v>14</v>
      </c>
      <c r="C21" s="74">
        <v>276</v>
      </c>
      <c r="D21" s="74">
        <v>11007</v>
      </c>
    </row>
    <row r="22" spans="1:4">
      <c r="A22" s="18" t="s">
        <v>167</v>
      </c>
      <c r="B22" s="18" t="s">
        <v>16</v>
      </c>
      <c r="C22" s="80">
        <v>311938</v>
      </c>
      <c r="D22" s="80">
        <v>421585</v>
      </c>
    </row>
    <row r="23" spans="1:4">
      <c r="A23" s="19" t="s">
        <v>168</v>
      </c>
      <c r="B23" s="19" t="s">
        <v>17</v>
      </c>
      <c r="C23" s="74">
        <v>61424</v>
      </c>
      <c r="D23" s="74">
        <v>79155</v>
      </c>
    </row>
    <row r="24" spans="1:4">
      <c r="A24" s="18" t="s">
        <v>170</v>
      </c>
      <c r="B24" s="18" t="s">
        <v>19</v>
      </c>
      <c r="C24" s="80">
        <v>250514</v>
      </c>
      <c r="D24" s="80">
        <v>342430</v>
      </c>
    </row>
    <row r="25" spans="1:4">
      <c r="A25" s="20"/>
      <c r="B25" s="20"/>
      <c r="C25" s="81"/>
      <c r="D25" s="81"/>
    </row>
    <row r="26" spans="1:4">
      <c r="A26" s="21" t="s">
        <v>174</v>
      </c>
      <c r="B26" s="21" t="s">
        <v>21</v>
      </c>
      <c r="C26" s="82">
        <v>250514</v>
      </c>
      <c r="D26" s="82">
        <v>342430</v>
      </c>
    </row>
    <row r="27" spans="1:4">
      <c r="A27" s="20"/>
      <c r="B27" s="20"/>
      <c r="C27" s="81"/>
      <c r="D27" s="81"/>
    </row>
    <row r="28" spans="1:4">
      <c r="A28" s="18" t="s">
        <v>172</v>
      </c>
      <c r="B28" s="18" t="s">
        <v>126</v>
      </c>
      <c r="C28" s="80">
        <v>0</v>
      </c>
      <c r="D28" s="80">
        <v>0</v>
      </c>
    </row>
    <row r="29" spans="1:4">
      <c r="A29" s="18" t="s">
        <v>173</v>
      </c>
      <c r="B29" s="18" t="s">
        <v>127</v>
      </c>
      <c r="C29" s="80">
        <v>250514</v>
      </c>
      <c r="D29" s="80">
        <v>342430</v>
      </c>
    </row>
    <row r="30" spans="1:4">
      <c r="A30" s="22"/>
      <c r="B30" s="23"/>
      <c r="C30" s="63"/>
      <c r="D30" s="63"/>
    </row>
    <row r="31" spans="1:4">
      <c r="A31" s="22"/>
      <c r="B31" s="24"/>
      <c r="C31" s="64"/>
      <c r="D31" s="64"/>
    </row>
    <row r="32" spans="1:4">
      <c r="A32" s="25" t="s">
        <v>175</v>
      </c>
      <c r="B32" s="25" t="s">
        <v>22</v>
      </c>
      <c r="C32" s="83"/>
      <c r="D32" s="83"/>
    </row>
    <row r="33" spans="1:4">
      <c r="A33" s="26" t="s">
        <v>176</v>
      </c>
      <c r="B33" s="26" t="s">
        <v>23</v>
      </c>
      <c r="C33" s="84">
        <v>2.63</v>
      </c>
      <c r="D33" s="84">
        <v>3.61</v>
      </c>
    </row>
    <row r="34" spans="1:4">
      <c r="A34" s="27" t="s">
        <v>177</v>
      </c>
      <c r="B34" s="27" t="s">
        <v>24</v>
      </c>
      <c r="C34" s="84">
        <v>2.62</v>
      </c>
      <c r="D34" s="84">
        <v>3.61</v>
      </c>
    </row>
    <row r="35" spans="1:4" ht="24">
      <c r="A35" s="18" t="s">
        <v>178</v>
      </c>
      <c r="B35" s="18" t="s">
        <v>25</v>
      </c>
      <c r="C35" s="85"/>
      <c r="D35" s="85"/>
    </row>
    <row r="36" spans="1:4">
      <c r="A36" s="27" t="s">
        <v>176</v>
      </c>
      <c r="B36" s="27" t="s">
        <v>23</v>
      </c>
      <c r="C36" s="84">
        <v>2.63</v>
      </c>
      <c r="D36" s="84">
        <v>3.61</v>
      </c>
    </row>
    <row r="37" spans="1:4">
      <c r="A37" s="27" t="s">
        <v>177</v>
      </c>
      <c r="B37" s="27" t="s">
        <v>24</v>
      </c>
      <c r="C37" s="84">
        <v>2.62</v>
      </c>
      <c r="D37" s="84">
        <v>3.61</v>
      </c>
    </row>
    <row r="38" spans="1:4">
      <c r="A38" s="18" t="s">
        <v>289</v>
      </c>
      <c r="B38" s="18" t="s">
        <v>288</v>
      </c>
      <c r="C38" s="85"/>
      <c r="D38" s="85"/>
    </row>
    <row r="39" spans="1:4">
      <c r="A39" s="27" t="s">
        <v>176</v>
      </c>
      <c r="B39" s="27" t="s">
        <v>23</v>
      </c>
      <c r="C39" s="84">
        <v>0</v>
      </c>
      <c r="D39" s="84">
        <v>0</v>
      </c>
    </row>
    <row r="40" spans="1:4">
      <c r="A40" s="27" t="s">
        <v>177</v>
      </c>
      <c r="B40" s="27" t="s">
        <v>24</v>
      </c>
      <c r="C40" s="84">
        <v>0</v>
      </c>
      <c r="D40" s="84">
        <v>0</v>
      </c>
    </row>
    <row r="41" spans="1:4">
      <c r="A41" s="111" t="s">
        <v>444</v>
      </c>
      <c r="C41" s="100"/>
      <c r="D41" s="100"/>
    </row>
    <row r="43" spans="1:4">
      <c r="A43" s="25" t="s">
        <v>174</v>
      </c>
      <c r="B43" s="25" t="s">
        <v>21</v>
      </c>
      <c r="C43" s="80">
        <v>250514</v>
      </c>
      <c r="D43" s="80">
        <v>342430</v>
      </c>
    </row>
    <row r="44" spans="1:4" ht="22.8">
      <c r="A44" s="79" t="s">
        <v>317</v>
      </c>
      <c r="B44" s="79" t="s">
        <v>319</v>
      </c>
      <c r="C44" s="74">
        <v>1403</v>
      </c>
      <c r="D44" s="74">
        <v>1589</v>
      </c>
    </row>
    <row r="45" spans="1:4">
      <c r="A45" s="79" t="s">
        <v>315</v>
      </c>
      <c r="B45" s="79" t="s">
        <v>307</v>
      </c>
      <c r="C45" s="74">
        <v>1404</v>
      </c>
      <c r="D45" s="74">
        <v>1590</v>
      </c>
    </row>
    <row r="46" spans="1:4">
      <c r="A46" s="79" t="s">
        <v>316</v>
      </c>
      <c r="B46" s="79" t="s">
        <v>308</v>
      </c>
      <c r="C46" s="74">
        <v>-1</v>
      </c>
      <c r="D46" s="74">
        <v>-1</v>
      </c>
    </row>
    <row r="47" spans="1:4" ht="22.8">
      <c r="A47" s="79" t="s">
        <v>318</v>
      </c>
      <c r="B47" s="79" t="s">
        <v>320</v>
      </c>
      <c r="C47" s="74"/>
      <c r="D47" s="74"/>
    </row>
    <row r="48" spans="1:4">
      <c r="A48" s="25" t="s">
        <v>312</v>
      </c>
      <c r="B48" s="25" t="s">
        <v>309</v>
      </c>
      <c r="C48" s="80">
        <v>251917</v>
      </c>
      <c r="D48" s="80">
        <v>344019</v>
      </c>
    </row>
    <row r="49" spans="1:9" ht="23.4">
      <c r="A49" s="26" t="s">
        <v>313</v>
      </c>
      <c r="B49" s="26" t="s">
        <v>310</v>
      </c>
      <c r="C49" s="74"/>
      <c r="D49" s="74"/>
    </row>
    <row r="50" spans="1:9" ht="24">
      <c r="A50" s="25" t="s">
        <v>314</v>
      </c>
      <c r="B50" s="25" t="s">
        <v>311</v>
      </c>
      <c r="C50" s="80">
        <v>251917</v>
      </c>
      <c r="D50" s="80">
        <v>344019</v>
      </c>
    </row>
    <row r="53" spans="1:9" ht="24">
      <c r="A53" s="14" t="s">
        <v>433</v>
      </c>
      <c r="B53" s="14" t="s">
        <v>434</v>
      </c>
    </row>
    <row r="54" spans="1:9">
      <c r="A54" s="93" t="s">
        <v>203</v>
      </c>
      <c r="B54" s="93" t="s">
        <v>73</v>
      </c>
      <c r="C54" s="94" t="s">
        <v>460</v>
      </c>
      <c r="D54" s="94" t="s">
        <v>442</v>
      </c>
    </row>
    <row r="55" spans="1:9">
      <c r="A55" s="132" t="s">
        <v>181</v>
      </c>
      <c r="B55" s="132" t="s">
        <v>26</v>
      </c>
      <c r="C55" s="86">
        <v>170644</v>
      </c>
      <c r="D55" s="86">
        <v>137997</v>
      </c>
      <c r="I55" s="100"/>
    </row>
    <row r="56" spans="1:9">
      <c r="A56" s="40" t="s">
        <v>182</v>
      </c>
      <c r="B56" s="40" t="s">
        <v>27</v>
      </c>
      <c r="C56" s="70">
        <v>14423</v>
      </c>
      <c r="D56" s="70">
        <v>9380</v>
      </c>
      <c r="I56" s="100"/>
    </row>
    <row r="57" spans="1:9">
      <c r="A57" s="40" t="s">
        <v>183</v>
      </c>
      <c r="B57" s="40" t="s">
        <v>28</v>
      </c>
      <c r="C57" s="70">
        <v>47112</v>
      </c>
      <c r="D57" s="70">
        <v>47857</v>
      </c>
      <c r="I57" s="100"/>
    </row>
    <row r="58" spans="1:9">
      <c r="A58" s="125" t="s">
        <v>418</v>
      </c>
      <c r="B58" s="129" t="s">
        <v>416</v>
      </c>
      <c r="C58" s="126">
        <v>62011</v>
      </c>
      <c r="D58" s="126">
        <v>33581</v>
      </c>
      <c r="I58" s="100"/>
    </row>
    <row r="59" spans="1:9">
      <c r="A59" s="40" t="s">
        <v>184</v>
      </c>
      <c r="B59" s="40" t="s">
        <v>29</v>
      </c>
      <c r="C59" s="70">
        <v>46417</v>
      </c>
      <c r="D59" s="70">
        <v>46417</v>
      </c>
      <c r="I59" s="100"/>
    </row>
    <row r="60" spans="1:9">
      <c r="A60" s="40" t="s">
        <v>185</v>
      </c>
      <c r="B60" s="40" t="s">
        <v>30</v>
      </c>
      <c r="C60" s="70">
        <v>0</v>
      </c>
      <c r="D60" s="70">
        <v>0</v>
      </c>
      <c r="I60" s="100"/>
    </row>
    <row r="61" spans="1:9">
      <c r="A61" s="40" t="s">
        <v>186</v>
      </c>
      <c r="B61" s="40" t="s">
        <v>31</v>
      </c>
      <c r="C61" s="70">
        <v>0</v>
      </c>
      <c r="D61" s="70">
        <v>0</v>
      </c>
      <c r="I61" s="100"/>
    </row>
    <row r="62" spans="1:9">
      <c r="A62" s="40" t="s">
        <v>187</v>
      </c>
      <c r="B62" s="40" t="s">
        <v>445</v>
      </c>
      <c r="C62" s="70">
        <v>0</v>
      </c>
      <c r="D62" s="70">
        <v>0</v>
      </c>
      <c r="I62" s="100"/>
    </row>
    <row r="63" spans="1:9">
      <c r="A63" s="40" t="s">
        <v>188</v>
      </c>
      <c r="B63" s="40" t="s">
        <v>33</v>
      </c>
      <c r="C63" s="70">
        <v>0</v>
      </c>
      <c r="D63" s="70">
        <v>0</v>
      </c>
      <c r="I63" s="100"/>
    </row>
    <row r="64" spans="1:9">
      <c r="A64" s="40" t="s">
        <v>189</v>
      </c>
      <c r="B64" s="40" t="s">
        <v>34</v>
      </c>
      <c r="C64" s="70">
        <v>194</v>
      </c>
      <c r="D64" s="70">
        <v>547</v>
      </c>
      <c r="I64" s="100"/>
    </row>
    <row r="65" spans="1:9">
      <c r="A65" s="40" t="s">
        <v>190</v>
      </c>
      <c r="B65" s="40" t="s">
        <v>35</v>
      </c>
      <c r="C65" s="70">
        <v>0</v>
      </c>
      <c r="D65" s="70">
        <v>0</v>
      </c>
      <c r="I65" s="100"/>
    </row>
    <row r="66" spans="1:9">
      <c r="A66" s="40" t="s">
        <v>466</v>
      </c>
      <c r="B66" s="40" t="s">
        <v>465</v>
      </c>
      <c r="C66" s="70">
        <v>487</v>
      </c>
      <c r="D66" s="70">
        <v>215</v>
      </c>
      <c r="I66" s="100"/>
    </row>
    <row r="67" spans="1:9">
      <c r="A67" s="132" t="s">
        <v>192</v>
      </c>
      <c r="B67" s="132" t="s">
        <v>37</v>
      </c>
      <c r="C67" s="86">
        <v>704316</v>
      </c>
      <c r="D67" s="86">
        <v>521178</v>
      </c>
      <c r="I67" s="100"/>
    </row>
    <row r="68" spans="1:9">
      <c r="A68" s="40" t="s">
        <v>193</v>
      </c>
      <c r="B68" s="40" t="s">
        <v>38</v>
      </c>
      <c r="C68" s="70">
        <v>401</v>
      </c>
      <c r="D68" s="70">
        <v>619</v>
      </c>
      <c r="I68" s="100"/>
    </row>
    <row r="69" spans="1:9">
      <c r="A69" s="40" t="s">
        <v>194</v>
      </c>
      <c r="B69" s="40" t="s">
        <v>39</v>
      </c>
      <c r="C69" s="70">
        <v>71554</v>
      </c>
      <c r="D69" s="70">
        <v>87704</v>
      </c>
      <c r="I69" s="100"/>
    </row>
    <row r="70" spans="1:9">
      <c r="A70" s="40" t="s">
        <v>195</v>
      </c>
      <c r="B70" s="40" t="s">
        <v>40</v>
      </c>
      <c r="C70" s="87">
        <v>112</v>
      </c>
      <c r="D70" s="87">
        <v>0</v>
      </c>
      <c r="I70" s="100"/>
    </row>
    <row r="71" spans="1:9">
      <c r="A71" s="40" t="s">
        <v>196</v>
      </c>
      <c r="B71" s="40" t="s">
        <v>41</v>
      </c>
      <c r="C71" s="70">
        <v>20268</v>
      </c>
      <c r="D71" s="70">
        <v>26530</v>
      </c>
      <c r="I71" s="100"/>
    </row>
    <row r="72" spans="1:9">
      <c r="A72" s="40" t="s">
        <v>197</v>
      </c>
      <c r="B72" s="40" t="s">
        <v>42</v>
      </c>
      <c r="C72" s="70">
        <v>0</v>
      </c>
      <c r="D72" s="70">
        <v>0</v>
      </c>
      <c r="I72" s="100"/>
    </row>
    <row r="73" spans="1:9">
      <c r="A73" s="40" t="s">
        <v>198</v>
      </c>
      <c r="B73" s="40" t="s">
        <v>43</v>
      </c>
      <c r="C73" s="70">
        <v>0</v>
      </c>
      <c r="D73" s="70">
        <v>0</v>
      </c>
      <c r="I73" s="100"/>
    </row>
    <row r="74" spans="1:9">
      <c r="A74" s="40" t="s">
        <v>189</v>
      </c>
      <c r="B74" s="40" t="s">
        <v>34</v>
      </c>
      <c r="C74" s="70">
        <v>53</v>
      </c>
      <c r="D74" s="70">
        <v>165</v>
      </c>
      <c r="I74" s="100"/>
    </row>
    <row r="75" spans="1:9">
      <c r="A75" s="40" t="s">
        <v>199</v>
      </c>
      <c r="B75" s="40" t="s">
        <v>44</v>
      </c>
      <c r="C75" s="70">
        <v>14724</v>
      </c>
      <c r="D75" s="70">
        <v>12523</v>
      </c>
      <c r="I75" s="100"/>
    </row>
    <row r="76" spans="1:9">
      <c r="A76" s="40" t="s">
        <v>200</v>
      </c>
      <c r="B76" s="40" t="s">
        <v>45</v>
      </c>
      <c r="C76" s="70">
        <v>557204</v>
      </c>
      <c r="D76" s="70">
        <v>353637</v>
      </c>
      <c r="I76" s="100"/>
    </row>
    <row r="77" spans="1:9">
      <c r="A77" s="129" t="s">
        <v>468</v>
      </c>
      <c r="B77" s="129" t="s">
        <v>467</v>
      </c>
      <c r="C77" s="126">
        <v>40000</v>
      </c>
      <c r="D77" s="126">
        <v>40000</v>
      </c>
      <c r="I77" s="100"/>
    </row>
    <row r="78" spans="1:9">
      <c r="A78" s="41" t="s">
        <v>201</v>
      </c>
      <c r="B78" s="41" t="s">
        <v>46</v>
      </c>
      <c r="C78" s="70">
        <v>0</v>
      </c>
      <c r="D78" s="70">
        <v>0</v>
      </c>
      <c r="I78" s="100"/>
    </row>
    <row r="79" spans="1:9">
      <c r="A79" s="132" t="s">
        <v>202</v>
      </c>
      <c r="B79" s="132" t="s">
        <v>47</v>
      </c>
      <c r="C79" s="86">
        <v>874960</v>
      </c>
      <c r="D79" s="86">
        <v>659175</v>
      </c>
      <c r="I79" s="100"/>
    </row>
    <row r="80" spans="1:9">
      <c r="A80" s="22"/>
      <c r="B80" s="22"/>
      <c r="C80" s="2"/>
      <c r="E80" s="99"/>
    </row>
    <row r="81" spans="1:4">
      <c r="A81" s="93" t="s">
        <v>229</v>
      </c>
      <c r="B81" s="93" t="s">
        <v>48</v>
      </c>
      <c r="C81" s="131" t="s">
        <v>460</v>
      </c>
      <c r="D81" s="131" t="s">
        <v>442</v>
      </c>
    </row>
    <row r="82" spans="1:4">
      <c r="A82" s="28" t="s">
        <v>204</v>
      </c>
      <c r="B82" s="28" t="s">
        <v>49</v>
      </c>
      <c r="C82" s="86">
        <v>776938</v>
      </c>
      <c r="D82" s="86">
        <v>513675</v>
      </c>
    </row>
    <row r="83" spans="1:4">
      <c r="A83" s="28" t="s">
        <v>205</v>
      </c>
      <c r="B83" s="28" t="s">
        <v>50</v>
      </c>
      <c r="C83" s="86">
        <v>776938</v>
      </c>
      <c r="D83" s="86">
        <v>513675</v>
      </c>
    </row>
    <row r="84" spans="1:4">
      <c r="A84" s="19" t="s">
        <v>206</v>
      </c>
      <c r="B84" s="19" t="s">
        <v>51</v>
      </c>
      <c r="C84" s="70">
        <v>96120</v>
      </c>
      <c r="D84" s="70">
        <v>94950</v>
      </c>
    </row>
    <row r="85" spans="1:4">
      <c r="A85" s="19" t="s">
        <v>470</v>
      </c>
      <c r="B85" s="19" t="s">
        <v>469</v>
      </c>
      <c r="C85" s="70">
        <v>403001</v>
      </c>
      <c r="D85" s="70">
        <v>120199</v>
      </c>
    </row>
    <row r="86" spans="1:4">
      <c r="A86" s="19" t="s">
        <v>209</v>
      </c>
      <c r="B86" s="19" t="s">
        <v>54</v>
      </c>
      <c r="C86" s="70">
        <v>4795</v>
      </c>
      <c r="D86" s="70">
        <v>3354</v>
      </c>
    </row>
    <row r="87" spans="1:4">
      <c r="A87" s="19" t="s">
        <v>210</v>
      </c>
      <c r="B87" s="19" t="s">
        <v>55</v>
      </c>
      <c r="C87" s="70">
        <v>3918</v>
      </c>
      <c r="D87" s="70">
        <v>2514</v>
      </c>
    </row>
    <row r="88" spans="1:4">
      <c r="A88" s="19" t="s">
        <v>211</v>
      </c>
      <c r="B88" s="19" t="s">
        <v>56</v>
      </c>
      <c r="C88" s="70">
        <v>18590</v>
      </c>
      <c r="D88" s="70">
        <v>-49772</v>
      </c>
    </row>
    <row r="89" spans="1:4">
      <c r="A89" s="19" t="s">
        <v>212</v>
      </c>
      <c r="B89" s="19" t="s">
        <v>57</v>
      </c>
      <c r="C89" s="70">
        <v>250514</v>
      </c>
      <c r="D89" s="70">
        <v>342430</v>
      </c>
    </row>
    <row r="90" spans="1:4">
      <c r="A90" s="16" t="s">
        <v>213</v>
      </c>
      <c r="B90" s="16" t="s">
        <v>58</v>
      </c>
      <c r="C90" s="88">
        <v>0</v>
      </c>
      <c r="D90" s="88">
        <v>0</v>
      </c>
    </row>
    <row r="91" spans="1:4">
      <c r="A91" s="28" t="s">
        <v>214</v>
      </c>
      <c r="B91" s="28" t="s">
        <v>59</v>
      </c>
      <c r="C91" s="86">
        <v>8275</v>
      </c>
      <c r="D91" s="86">
        <v>3643</v>
      </c>
    </row>
    <row r="92" spans="1:4">
      <c r="A92" s="19" t="s">
        <v>215</v>
      </c>
      <c r="B92" s="19" t="s">
        <v>60</v>
      </c>
      <c r="C92" s="70">
        <v>0</v>
      </c>
      <c r="D92" s="70">
        <v>0</v>
      </c>
    </row>
    <row r="93" spans="1:4">
      <c r="A93" s="19" t="s">
        <v>216</v>
      </c>
      <c r="B93" s="19" t="s">
        <v>61</v>
      </c>
      <c r="C93" s="70">
        <v>76</v>
      </c>
      <c r="D93" s="70">
        <v>0</v>
      </c>
    </row>
    <row r="94" spans="1:4">
      <c r="A94" s="19" t="s">
        <v>217</v>
      </c>
      <c r="B94" s="19" t="s">
        <v>62</v>
      </c>
      <c r="C94" s="70">
        <v>0</v>
      </c>
      <c r="D94" s="70">
        <v>0</v>
      </c>
    </row>
    <row r="95" spans="1:4">
      <c r="A95" s="19" t="s">
        <v>218</v>
      </c>
      <c r="B95" s="19" t="s">
        <v>63</v>
      </c>
      <c r="C95" s="70">
        <v>7198</v>
      </c>
      <c r="D95" s="70">
        <v>3185</v>
      </c>
    </row>
    <row r="96" spans="1:4">
      <c r="A96" s="19" t="s">
        <v>219</v>
      </c>
      <c r="B96" s="19" t="s">
        <v>64</v>
      </c>
      <c r="C96" s="70">
        <v>944</v>
      </c>
      <c r="D96" s="70">
        <v>423</v>
      </c>
    </row>
    <row r="97" spans="1:4">
      <c r="A97" s="19" t="s">
        <v>220</v>
      </c>
      <c r="B97" s="19" t="s">
        <v>65</v>
      </c>
      <c r="C97" s="70">
        <v>57</v>
      </c>
      <c r="D97" s="70">
        <v>35</v>
      </c>
    </row>
    <row r="98" spans="1:4">
      <c r="A98" s="19" t="s">
        <v>221</v>
      </c>
      <c r="B98" s="19" t="s">
        <v>66</v>
      </c>
      <c r="C98" s="70">
        <v>0</v>
      </c>
      <c r="D98" s="70">
        <v>0</v>
      </c>
    </row>
    <row r="99" spans="1:4">
      <c r="A99" s="28" t="s">
        <v>222</v>
      </c>
      <c r="B99" s="28" t="s">
        <v>67</v>
      </c>
      <c r="C99" s="86">
        <v>89747</v>
      </c>
      <c r="D99" s="86">
        <v>141857</v>
      </c>
    </row>
    <row r="100" spans="1:4">
      <c r="A100" s="19" t="s">
        <v>215</v>
      </c>
      <c r="B100" s="19" t="s">
        <v>60</v>
      </c>
      <c r="C100" s="70">
        <v>0</v>
      </c>
      <c r="D100" s="70">
        <v>0</v>
      </c>
    </row>
    <row r="101" spans="1:4">
      <c r="A101" s="19" t="s">
        <v>216</v>
      </c>
      <c r="B101" s="19" t="s">
        <v>61</v>
      </c>
      <c r="C101" s="70">
        <v>63</v>
      </c>
      <c r="D101" s="70">
        <v>293</v>
      </c>
    </row>
    <row r="102" spans="1:4">
      <c r="A102" s="19" t="s">
        <v>223</v>
      </c>
      <c r="B102" s="19" t="s">
        <v>68</v>
      </c>
      <c r="C102" s="70">
        <v>27971</v>
      </c>
      <c r="D102" s="70">
        <v>22603</v>
      </c>
    </row>
    <row r="103" spans="1:4">
      <c r="A103" s="19" t="s">
        <v>224</v>
      </c>
      <c r="B103" s="19" t="s">
        <v>69</v>
      </c>
      <c r="C103" s="70">
        <v>3762</v>
      </c>
      <c r="D103" s="70">
        <v>7524</v>
      </c>
    </row>
    <row r="104" spans="1:4">
      <c r="A104" s="19" t="s">
        <v>225</v>
      </c>
      <c r="B104" s="19" t="s">
        <v>70</v>
      </c>
      <c r="C104" s="70">
        <v>9762</v>
      </c>
      <c r="D104" s="70">
        <v>46965</v>
      </c>
    </row>
    <row r="105" spans="1:4">
      <c r="A105" s="19" t="s">
        <v>219</v>
      </c>
      <c r="B105" s="19" t="s">
        <v>64</v>
      </c>
      <c r="C105" s="70">
        <v>2864</v>
      </c>
      <c r="D105" s="70">
        <v>7864</v>
      </c>
    </row>
    <row r="106" spans="1:4">
      <c r="A106" s="19" t="s">
        <v>226</v>
      </c>
      <c r="B106" s="19" t="s">
        <v>65</v>
      </c>
      <c r="C106" s="70">
        <v>294</v>
      </c>
      <c r="D106" s="70">
        <v>225</v>
      </c>
    </row>
    <row r="107" spans="1:4">
      <c r="A107" s="19" t="s">
        <v>221</v>
      </c>
      <c r="B107" s="19" t="s">
        <v>66</v>
      </c>
      <c r="C107" s="70">
        <v>45031</v>
      </c>
      <c r="D107" s="70">
        <v>56383</v>
      </c>
    </row>
    <row r="108" spans="1:4" ht="24">
      <c r="A108" s="30" t="s">
        <v>227</v>
      </c>
      <c r="B108" s="30" t="s">
        <v>72</v>
      </c>
      <c r="C108" s="89"/>
      <c r="D108" s="89"/>
    </row>
    <row r="109" spans="1:4">
      <c r="A109" s="28" t="s">
        <v>228</v>
      </c>
      <c r="B109" s="28" t="s">
        <v>71</v>
      </c>
      <c r="C109" s="86">
        <v>874960</v>
      </c>
      <c r="D109" s="86">
        <v>659175</v>
      </c>
    </row>
    <row r="110" spans="1:4">
      <c r="A110" s="111" t="s">
        <v>444</v>
      </c>
    </row>
    <row r="112" spans="1:4" ht="24">
      <c r="A112" s="14" t="s">
        <v>435</v>
      </c>
      <c r="B112" s="14" t="s">
        <v>436</v>
      </c>
    </row>
    <row r="113" spans="1:4">
      <c r="A113" s="93" t="s">
        <v>280</v>
      </c>
      <c r="B113" s="93" t="s">
        <v>119</v>
      </c>
      <c r="C113" s="94" t="s">
        <v>458</v>
      </c>
      <c r="D113" s="94" t="s">
        <v>459</v>
      </c>
    </row>
    <row r="114" spans="1:4">
      <c r="A114" s="31" t="s">
        <v>231</v>
      </c>
      <c r="B114" s="31" t="s">
        <v>74</v>
      </c>
      <c r="C114" s="5"/>
      <c r="D114" s="5"/>
    </row>
    <row r="115" spans="1:4">
      <c r="A115" s="32" t="s">
        <v>232</v>
      </c>
      <c r="B115" s="32" t="s">
        <v>128</v>
      </c>
      <c r="C115" s="6">
        <v>250514</v>
      </c>
      <c r="D115" s="6">
        <v>342430</v>
      </c>
    </row>
    <row r="116" spans="1:4">
      <c r="A116" s="32" t="s">
        <v>233</v>
      </c>
      <c r="B116" s="32" t="s">
        <v>75</v>
      </c>
      <c r="C116" s="6">
        <v>8809</v>
      </c>
      <c r="D116" s="6">
        <v>59477</v>
      </c>
    </row>
    <row r="117" spans="1:4" ht="22.8">
      <c r="A117" s="34" t="s">
        <v>425</v>
      </c>
      <c r="B117" s="34" t="s">
        <v>423</v>
      </c>
      <c r="C117" s="7">
        <v>4242</v>
      </c>
      <c r="D117" s="7">
        <v>2698</v>
      </c>
    </row>
    <row r="118" spans="1:4">
      <c r="A118" s="128" t="s">
        <v>426</v>
      </c>
      <c r="B118" s="128" t="s">
        <v>424</v>
      </c>
      <c r="C118" s="7">
        <v>31398</v>
      </c>
      <c r="D118" s="7">
        <v>96924</v>
      </c>
    </row>
    <row r="119" spans="1:4">
      <c r="A119" s="34" t="s">
        <v>236</v>
      </c>
      <c r="B119" s="34" t="s">
        <v>78</v>
      </c>
      <c r="C119" s="7">
        <v>-6959</v>
      </c>
      <c r="D119" s="7">
        <v>-1799</v>
      </c>
    </row>
    <row r="120" spans="1:4">
      <c r="A120" s="34" t="s">
        <v>237</v>
      </c>
      <c r="B120" s="34" t="s">
        <v>79</v>
      </c>
      <c r="C120" s="7">
        <v>325</v>
      </c>
      <c r="D120" s="7">
        <v>-117</v>
      </c>
    </row>
    <row r="121" spans="1:4">
      <c r="A121" s="34" t="s">
        <v>238</v>
      </c>
      <c r="B121" s="34" t="s">
        <v>80</v>
      </c>
      <c r="C121" s="7">
        <v>-11261</v>
      </c>
      <c r="D121" s="7">
        <v>56315</v>
      </c>
    </row>
    <row r="122" spans="1:4">
      <c r="A122" s="34" t="s">
        <v>239</v>
      </c>
      <c r="B122" s="34" t="s">
        <v>81</v>
      </c>
      <c r="C122" s="7">
        <v>218</v>
      </c>
      <c r="D122" s="7">
        <v>7382</v>
      </c>
    </row>
    <row r="123" spans="1:4">
      <c r="A123" s="34" t="s">
        <v>240</v>
      </c>
      <c r="B123" s="34" t="s">
        <v>82</v>
      </c>
      <c r="C123" s="7">
        <v>22140</v>
      </c>
      <c r="D123" s="7">
        <v>-96789</v>
      </c>
    </row>
    <row r="124" spans="1:4">
      <c r="A124" s="34" t="s">
        <v>241</v>
      </c>
      <c r="B124" s="34" t="s">
        <v>83</v>
      </c>
      <c r="C124" s="7">
        <v>-32944</v>
      </c>
      <c r="D124" s="7">
        <v>-3445</v>
      </c>
    </row>
    <row r="125" spans="1:4">
      <c r="A125" s="34" t="s">
        <v>242</v>
      </c>
      <c r="B125" s="34" t="s">
        <v>130</v>
      </c>
      <c r="C125" s="7">
        <v>-6687</v>
      </c>
      <c r="D125" s="7">
        <v>-5241</v>
      </c>
    </row>
    <row r="126" spans="1:4">
      <c r="A126" s="34" t="s">
        <v>243</v>
      </c>
      <c r="B126" s="34" t="s">
        <v>84</v>
      </c>
      <c r="C126" s="7">
        <v>8337</v>
      </c>
      <c r="D126" s="7">
        <v>3549</v>
      </c>
    </row>
    <row r="127" spans="1:4">
      <c r="A127" s="32" t="s">
        <v>244</v>
      </c>
      <c r="B127" s="32" t="s">
        <v>85</v>
      </c>
      <c r="C127" s="6">
        <v>259323</v>
      </c>
      <c r="D127" s="6">
        <v>401907</v>
      </c>
    </row>
    <row r="128" spans="1:4">
      <c r="A128" s="35" t="s">
        <v>245</v>
      </c>
      <c r="B128" s="35" t="s">
        <v>131</v>
      </c>
      <c r="C128" s="8">
        <v>61424</v>
      </c>
      <c r="D128" s="8">
        <v>79155</v>
      </c>
    </row>
    <row r="129" spans="1:4">
      <c r="A129" s="34" t="s">
        <v>246</v>
      </c>
      <c r="B129" s="34" t="s">
        <v>86</v>
      </c>
      <c r="C129" s="7">
        <v>-61291</v>
      </c>
      <c r="D129" s="7">
        <v>-69077</v>
      </c>
    </row>
    <row r="130" spans="1:4">
      <c r="A130" s="36" t="s">
        <v>247</v>
      </c>
      <c r="B130" s="36" t="s">
        <v>87</v>
      </c>
      <c r="C130" s="6">
        <v>259456</v>
      </c>
      <c r="D130" s="6">
        <v>411985</v>
      </c>
    </row>
    <row r="131" spans="1:4">
      <c r="A131" s="31" t="s">
        <v>248</v>
      </c>
      <c r="B131" s="31" t="s">
        <v>88</v>
      </c>
      <c r="C131" s="5"/>
      <c r="D131" s="5"/>
    </row>
    <row r="132" spans="1:4">
      <c r="A132" s="37" t="s">
        <v>249</v>
      </c>
      <c r="B132" s="37" t="s">
        <v>89</v>
      </c>
      <c r="C132" s="5">
        <v>47225</v>
      </c>
      <c r="D132" s="5">
        <v>4757</v>
      </c>
    </row>
    <row r="133" spans="1:4">
      <c r="A133" s="34" t="s">
        <v>250</v>
      </c>
      <c r="B133" s="34" t="s">
        <v>90</v>
      </c>
      <c r="C133" s="7">
        <v>181</v>
      </c>
      <c r="D133" s="7">
        <v>177</v>
      </c>
    </row>
    <row r="134" spans="1:4">
      <c r="A134" s="34" t="s">
        <v>252</v>
      </c>
      <c r="B134" s="34" t="s">
        <v>92</v>
      </c>
      <c r="C134" s="7">
        <v>85</v>
      </c>
      <c r="D134" s="7">
        <v>2781</v>
      </c>
    </row>
    <row r="135" spans="1:4">
      <c r="A135" s="34" t="s">
        <v>253</v>
      </c>
      <c r="B135" s="34" t="s">
        <v>142</v>
      </c>
      <c r="C135" s="7">
        <v>6959</v>
      </c>
      <c r="D135" s="7">
        <v>1799</v>
      </c>
    </row>
    <row r="136" spans="1:4">
      <c r="A136" s="34" t="s">
        <v>472</v>
      </c>
      <c r="B136" s="34" t="s">
        <v>471</v>
      </c>
      <c r="C136" s="7">
        <v>40000</v>
      </c>
      <c r="D136" s="7">
        <v>0</v>
      </c>
    </row>
    <row r="137" spans="1:4">
      <c r="A137" s="32" t="s">
        <v>255</v>
      </c>
      <c r="B137" s="32" t="s">
        <v>94</v>
      </c>
      <c r="C137" s="6">
        <v>107646</v>
      </c>
      <c r="D137" s="6">
        <v>97123</v>
      </c>
    </row>
    <row r="138" spans="1:4">
      <c r="A138" s="34" t="s">
        <v>256</v>
      </c>
      <c r="B138" s="34" t="s">
        <v>95</v>
      </c>
      <c r="C138" s="7">
        <v>12041</v>
      </c>
      <c r="D138" s="7">
        <v>16864</v>
      </c>
    </row>
    <row r="139" spans="1:4">
      <c r="A139" s="128" t="s">
        <v>417</v>
      </c>
      <c r="B139" s="128" t="s">
        <v>416</v>
      </c>
      <c r="C139" s="7">
        <v>55605</v>
      </c>
      <c r="D139" s="7">
        <v>40183</v>
      </c>
    </row>
    <row r="140" spans="1:4">
      <c r="A140" s="34" t="s">
        <v>474</v>
      </c>
      <c r="B140" s="34" t="s">
        <v>473</v>
      </c>
      <c r="C140" s="7">
        <v>40000</v>
      </c>
      <c r="D140" s="7">
        <v>40000</v>
      </c>
    </row>
    <row r="141" spans="1:4">
      <c r="A141" s="34" t="s">
        <v>258</v>
      </c>
      <c r="B141" s="34" t="s">
        <v>97</v>
      </c>
      <c r="C141" s="7">
        <v>0</v>
      </c>
      <c r="D141" s="7">
        <v>62</v>
      </c>
    </row>
    <row r="142" spans="1:4">
      <c r="A142" s="34" t="s">
        <v>259</v>
      </c>
      <c r="B142" s="34" t="s">
        <v>98</v>
      </c>
      <c r="C142" s="7">
        <v>0</v>
      </c>
      <c r="D142" s="7">
        <v>14</v>
      </c>
    </row>
    <row r="143" spans="1:4">
      <c r="A143" s="36" t="s">
        <v>260</v>
      </c>
      <c r="B143" s="36" t="s">
        <v>99</v>
      </c>
      <c r="C143" s="6">
        <v>-60421</v>
      </c>
      <c r="D143" s="6">
        <v>-92366</v>
      </c>
    </row>
    <row r="144" spans="1:4">
      <c r="A144" s="31" t="s">
        <v>261</v>
      </c>
      <c r="B144" s="31" t="s">
        <v>100</v>
      </c>
      <c r="C144" s="5"/>
      <c r="D144" s="5"/>
    </row>
    <row r="145" spans="1:8">
      <c r="A145" s="37" t="s">
        <v>249</v>
      </c>
      <c r="B145" s="37" t="s">
        <v>89</v>
      </c>
      <c r="C145" s="5">
        <v>5031</v>
      </c>
      <c r="D145" s="5">
        <v>0</v>
      </c>
    </row>
    <row r="146" spans="1:8" ht="22.8">
      <c r="A146" s="34" t="s">
        <v>262</v>
      </c>
      <c r="B146" s="34" t="s">
        <v>101</v>
      </c>
      <c r="C146" s="7">
        <v>5031</v>
      </c>
      <c r="D146" s="7">
        <v>0</v>
      </c>
    </row>
    <row r="147" spans="1:8">
      <c r="A147" s="32" t="s">
        <v>255</v>
      </c>
      <c r="B147" s="32" t="s">
        <v>94</v>
      </c>
      <c r="C147" s="6">
        <v>499</v>
      </c>
      <c r="D147" s="6">
        <v>377</v>
      </c>
    </row>
    <row r="148" spans="1:8">
      <c r="A148" s="34" t="s">
        <v>268</v>
      </c>
      <c r="B148" s="34" t="s">
        <v>107</v>
      </c>
      <c r="C148" s="7">
        <v>0</v>
      </c>
      <c r="D148" s="7">
        <v>4</v>
      </c>
    </row>
    <row r="149" spans="1:8">
      <c r="A149" s="34" t="s">
        <v>270</v>
      </c>
      <c r="B149" s="34" t="s">
        <v>110</v>
      </c>
      <c r="C149" s="7">
        <v>499</v>
      </c>
      <c r="D149" s="7">
        <v>373</v>
      </c>
    </row>
    <row r="150" spans="1:8">
      <c r="A150" s="36" t="s">
        <v>273</v>
      </c>
      <c r="B150" s="36" t="s">
        <v>113</v>
      </c>
      <c r="C150" s="6">
        <v>4532</v>
      </c>
      <c r="D150" s="6">
        <v>-377</v>
      </c>
    </row>
    <row r="151" spans="1:8">
      <c r="A151" s="38" t="s">
        <v>274</v>
      </c>
      <c r="B151" s="38" t="s">
        <v>114</v>
      </c>
      <c r="C151" s="6">
        <v>203567</v>
      </c>
      <c r="D151" s="6">
        <v>319242</v>
      </c>
    </row>
    <row r="152" spans="1:8">
      <c r="A152" s="38" t="s">
        <v>275</v>
      </c>
      <c r="B152" s="38" t="s">
        <v>115</v>
      </c>
      <c r="C152" s="6">
        <v>203567</v>
      </c>
      <c r="D152" s="6">
        <v>319242</v>
      </c>
    </row>
    <row r="153" spans="1:8">
      <c r="A153" s="39" t="s">
        <v>276</v>
      </c>
      <c r="B153" s="39" t="s">
        <v>132</v>
      </c>
      <c r="C153" s="7"/>
      <c r="D153" s="7"/>
    </row>
    <row r="154" spans="1:8">
      <c r="A154" s="38" t="s">
        <v>277</v>
      </c>
      <c r="B154" s="38" t="s">
        <v>116</v>
      </c>
      <c r="C154" s="6">
        <v>353637</v>
      </c>
      <c r="D154" s="6">
        <v>34395</v>
      </c>
    </row>
    <row r="155" spans="1:8">
      <c r="A155" s="38" t="s">
        <v>278</v>
      </c>
      <c r="B155" s="38" t="s">
        <v>117</v>
      </c>
      <c r="C155" s="62">
        <v>557204</v>
      </c>
      <c r="D155" s="62">
        <v>353637</v>
      </c>
    </row>
    <row r="156" spans="1:8">
      <c r="A156" s="111" t="s">
        <v>444</v>
      </c>
    </row>
    <row r="157" spans="1:8">
      <c r="A157" s="111"/>
    </row>
    <row r="158" spans="1:8" ht="24">
      <c r="A158" s="14" t="s">
        <v>437</v>
      </c>
      <c r="B158" s="14" t="s">
        <v>438</v>
      </c>
    </row>
    <row r="159" spans="1:8" ht="48">
      <c r="A159" s="340" t="s">
        <v>461</v>
      </c>
      <c r="B159" s="340" t="s">
        <v>462</v>
      </c>
      <c r="C159" s="338" t="s">
        <v>413</v>
      </c>
      <c r="D159" s="338" t="s">
        <v>414</v>
      </c>
      <c r="E159" s="338" t="s">
        <v>429</v>
      </c>
      <c r="F159" s="96" t="s">
        <v>120</v>
      </c>
      <c r="G159" s="97" t="s">
        <v>121</v>
      </c>
    </row>
    <row r="160" spans="1:8" ht="72">
      <c r="A160" s="340" t="s">
        <v>203</v>
      </c>
      <c r="B160" s="340"/>
      <c r="C160" s="339"/>
      <c r="D160" s="339"/>
      <c r="E160" s="339"/>
      <c r="F160" s="96" t="s">
        <v>284</v>
      </c>
      <c r="G160" s="97" t="s">
        <v>285</v>
      </c>
      <c r="H160" s="98"/>
    </row>
    <row r="161" spans="1:8">
      <c r="A161" s="36" t="s">
        <v>181</v>
      </c>
      <c r="B161" s="36" t="s">
        <v>26</v>
      </c>
      <c r="C161" s="69">
        <v>97150</v>
      </c>
      <c r="D161" s="69">
        <v>8483</v>
      </c>
      <c r="E161" s="69">
        <v>99731</v>
      </c>
      <c r="F161" s="69">
        <v>-34720</v>
      </c>
      <c r="G161" s="69">
        <v>170644</v>
      </c>
      <c r="H161" s="98"/>
    </row>
    <row r="162" spans="1:8">
      <c r="A162" s="40" t="s">
        <v>182</v>
      </c>
      <c r="B162" s="40" t="s">
        <v>27</v>
      </c>
      <c r="C162" s="70">
        <v>9765</v>
      </c>
      <c r="D162" s="70">
        <v>2872</v>
      </c>
      <c r="E162" s="70">
        <v>1786</v>
      </c>
      <c r="F162" s="70">
        <v>0</v>
      </c>
      <c r="G162" s="70">
        <v>14423</v>
      </c>
      <c r="H162" s="98"/>
    </row>
    <row r="163" spans="1:8">
      <c r="A163" s="40" t="s">
        <v>183</v>
      </c>
      <c r="B163" s="40" t="s">
        <v>475</v>
      </c>
      <c r="C163" s="70">
        <v>27115</v>
      </c>
      <c r="D163" s="70">
        <v>3452</v>
      </c>
      <c r="E163" s="70">
        <v>59901</v>
      </c>
      <c r="F163" s="70">
        <v>-43356</v>
      </c>
      <c r="G163" s="70">
        <v>47112</v>
      </c>
      <c r="H163" s="98"/>
    </row>
    <row r="164" spans="1:8">
      <c r="A164" s="125" t="s">
        <v>418</v>
      </c>
      <c r="B164" s="129" t="s">
        <v>416</v>
      </c>
      <c r="C164" s="126">
        <v>60050</v>
      </c>
      <c r="D164" s="126">
        <v>1961</v>
      </c>
      <c r="E164" s="126">
        <v>0</v>
      </c>
      <c r="F164" s="126">
        <v>0</v>
      </c>
      <c r="G164" s="126">
        <v>62011</v>
      </c>
      <c r="H164" s="98"/>
    </row>
    <row r="165" spans="1:8">
      <c r="A165" s="40" t="s">
        <v>184</v>
      </c>
      <c r="B165" s="40" t="s">
        <v>29</v>
      </c>
      <c r="C165" s="70">
        <v>0</v>
      </c>
      <c r="D165" s="70">
        <v>0</v>
      </c>
      <c r="E165" s="70">
        <v>0</v>
      </c>
      <c r="F165" s="70">
        <v>46417</v>
      </c>
      <c r="G165" s="70">
        <v>46417</v>
      </c>
      <c r="H165" s="98"/>
    </row>
    <row r="166" spans="1:8" ht="13.95" customHeight="1">
      <c r="A166" s="40" t="s">
        <v>186</v>
      </c>
      <c r="B166" s="40" t="s">
        <v>31</v>
      </c>
      <c r="C166" s="70">
        <v>0</v>
      </c>
      <c r="D166" s="70">
        <v>0</v>
      </c>
      <c r="E166" s="70">
        <v>36117</v>
      </c>
      <c r="F166" s="70">
        <v>-36117</v>
      </c>
      <c r="G166" s="70">
        <v>0</v>
      </c>
      <c r="H166" s="98"/>
    </row>
    <row r="167" spans="1:8">
      <c r="A167" s="40" t="s">
        <v>189</v>
      </c>
      <c r="B167" s="40" t="s">
        <v>34</v>
      </c>
      <c r="C167" s="70">
        <v>0</v>
      </c>
      <c r="D167" s="70">
        <v>0</v>
      </c>
      <c r="E167" s="70">
        <v>194</v>
      </c>
      <c r="F167" s="70">
        <v>0</v>
      </c>
      <c r="G167" s="70">
        <v>194</v>
      </c>
      <c r="H167" s="98"/>
    </row>
    <row r="168" spans="1:8">
      <c r="A168" s="40" t="s">
        <v>190</v>
      </c>
      <c r="B168" s="40" t="s">
        <v>35</v>
      </c>
      <c r="C168" s="70">
        <v>0</v>
      </c>
      <c r="D168" s="70">
        <v>198</v>
      </c>
      <c r="E168" s="70">
        <v>1466</v>
      </c>
      <c r="F168" s="70">
        <v>-1664</v>
      </c>
      <c r="G168" s="70">
        <v>0</v>
      </c>
      <c r="H168" s="98"/>
    </row>
    <row r="169" spans="1:8">
      <c r="A169" s="40" t="s">
        <v>466</v>
      </c>
      <c r="B169" s="40" t="s">
        <v>465</v>
      </c>
      <c r="C169" s="70">
        <v>220</v>
      </c>
      <c r="D169" s="70">
        <v>0</v>
      </c>
      <c r="E169" s="70">
        <v>267</v>
      </c>
      <c r="F169" s="70">
        <v>0</v>
      </c>
      <c r="G169" s="70">
        <v>487</v>
      </c>
      <c r="H169" s="98"/>
    </row>
    <row r="170" spans="1:8">
      <c r="A170" s="36" t="s">
        <v>192</v>
      </c>
      <c r="B170" s="36" t="s">
        <v>37</v>
      </c>
      <c r="C170" s="69">
        <v>515585</v>
      </c>
      <c r="D170" s="69">
        <v>56558</v>
      </c>
      <c r="E170" s="69">
        <v>152243</v>
      </c>
      <c r="F170" s="69">
        <v>-20070</v>
      </c>
      <c r="G170" s="69">
        <v>704316</v>
      </c>
      <c r="H170" s="98"/>
    </row>
    <row r="171" spans="1:8">
      <c r="A171" s="40" t="s">
        <v>193</v>
      </c>
      <c r="B171" s="40" t="s">
        <v>38</v>
      </c>
      <c r="C171" s="70">
        <v>376</v>
      </c>
      <c r="D171" s="70">
        <v>0</v>
      </c>
      <c r="E171" s="70">
        <v>25</v>
      </c>
      <c r="F171" s="70">
        <v>0</v>
      </c>
      <c r="G171" s="70">
        <v>401</v>
      </c>
      <c r="H171" s="98"/>
    </row>
    <row r="172" spans="1:8">
      <c r="A172" s="40" t="s">
        <v>194</v>
      </c>
      <c r="B172" s="40" t="s">
        <v>39</v>
      </c>
      <c r="C172" s="70">
        <v>73535</v>
      </c>
      <c r="D172" s="70">
        <v>3904</v>
      </c>
      <c r="E172" s="70">
        <v>128</v>
      </c>
      <c r="F172" s="70">
        <v>-6013</v>
      </c>
      <c r="G172" s="70">
        <v>71554</v>
      </c>
      <c r="H172" s="98"/>
    </row>
    <row r="173" spans="1:8">
      <c r="A173" s="40" t="s">
        <v>195</v>
      </c>
      <c r="B173" s="40" t="s">
        <v>40</v>
      </c>
      <c r="C173" s="70">
        <v>0</v>
      </c>
      <c r="D173" s="70">
        <v>112</v>
      </c>
      <c r="E173" s="70">
        <v>3294</v>
      </c>
      <c r="F173" s="70">
        <v>-3294</v>
      </c>
      <c r="G173" s="70">
        <v>112</v>
      </c>
      <c r="H173" s="98"/>
    </row>
    <row r="174" spans="1:8">
      <c r="A174" s="40" t="s">
        <v>196</v>
      </c>
      <c r="B174" s="40" t="s">
        <v>41</v>
      </c>
      <c r="C174" s="70">
        <v>27389</v>
      </c>
      <c r="D174" s="70">
        <v>2532</v>
      </c>
      <c r="E174" s="70">
        <v>1184</v>
      </c>
      <c r="F174" s="70">
        <v>-10837</v>
      </c>
      <c r="G174" s="70">
        <v>20268</v>
      </c>
      <c r="H174" s="98"/>
    </row>
    <row r="175" spans="1:8">
      <c r="A175" s="40" t="s">
        <v>189</v>
      </c>
      <c r="B175" s="40" t="s">
        <v>34</v>
      </c>
      <c r="C175" s="70">
        <v>53</v>
      </c>
      <c r="D175" s="70">
        <v>0</v>
      </c>
      <c r="E175" s="70">
        <v>0</v>
      </c>
      <c r="F175" s="70">
        <v>0</v>
      </c>
      <c r="G175" s="70">
        <v>53</v>
      </c>
      <c r="H175" s="98"/>
    </row>
    <row r="176" spans="1:8">
      <c r="A176" s="40" t="s">
        <v>199</v>
      </c>
      <c r="B176" s="40" t="s">
        <v>44</v>
      </c>
      <c r="C176" s="70">
        <v>937</v>
      </c>
      <c r="D176" s="70">
        <v>13712</v>
      </c>
      <c r="E176" s="70">
        <v>75</v>
      </c>
      <c r="F176" s="70">
        <v>0</v>
      </c>
      <c r="G176" s="70">
        <v>14724</v>
      </c>
      <c r="H176" s="98"/>
    </row>
    <row r="177" spans="1:8">
      <c r="A177" s="40" t="s">
        <v>200</v>
      </c>
      <c r="B177" s="40" t="s">
        <v>45</v>
      </c>
      <c r="C177" s="70">
        <v>373295</v>
      </c>
      <c r="D177" s="70">
        <v>36298</v>
      </c>
      <c r="E177" s="70">
        <v>147537</v>
      </c>
      <c r="F177" s="70">
        <v>74</v>
      </c>
      <c r="G177" s="70">
        <v>557204</v>
      </c>
      <c r="H177" s="98"/>
    </row>
    <row r="178" spans="1:8">
      <c r="A178" s="129" t="s">
        <v>468</v>
      </c>
      <c r="B178" s="129" t="s">
        <v>467</v>
      </c>
      <c r="C178" s="126">
        <v>40000</v>
      </c>
      <c r="D178" s="126">
        <v>0</v>
      </c>
      <c r="E178" s="126">
        <v>0</v>
      </c>
      <c r="F178" s="126">
        <v>0</v>
      </c>
      <c r="G178" s="126">
        <v>40000</v>
      </c>
      <c r="H178" s="98"/>
    </row>
    <row r="179" spans="1:8">
      <c r="A179" s="36" t="s">
        <v>202</v>
      </c>
      <c r="B179" s="36" t="s">
        <v>47</v>
      </c>
      <c r="C179" s="69">
        <v>612735</v>
      </c>
      <c r="D179" s="69">
        <v>65041</v>
      </c>
      <c r="E179" s="69">
        <v>251974</v>
      </c>
      <c r="F179" s="69">
        <v>-54790</v>
      </c>
      <c r="G179" s="69">
        <v>874960</v>
      </c>
    </row>
    <row r="180" spans="1:8">
      <c r="A180" s="42"/>
      <c r="B180" s="43"/>
      <c r="C180" s="66"/>
      <c r="D180" s="3"/>
      <c r="E180" s="3"/>
      <c r="F180" s="3"/>
      <c r="G180" s="3"/>
    </row>
    <row r="181" spans="1:8" ht="48">
      <c r="A181" s="334" t="s">
        <v>476</v>
      </c>
      <c r="B181" s="336" t="s">
        <v>477</v>
      </c>
      <c r="C181" s="338" t="s">
        <v>413</v>
      </c>
      <c r="D181" s="338" t="s">
        <v>414</v>
      </c>
      <c r="E181" s="338" t="s">
        <v>429</v>
      </c>
      <c r="F181" s="96" t="s">
        <v>120</v>
      </c>
      <c r="G181" s="97" t="s">
        <v>121</v>
      </c>
      <c r="H181" s="98"/>
    </row>
    <row r="182" spans="1:8" ht="72">
      <c r="A182" s="335"/>
      <c r="B182" s="337"/>
      <c r="C182" s="339"/>
      <c r="D182" s="339"/>
      <c r="E182" s="339"/>
      <c r="F182" s="96" t="s">
        <v>284</v>
      </c>
      <c r="G182" s="97" t="s">
        <v>285</v>
      </c>
      <c r="H182" s="98"/>
    </row>
    <row r="183" spans="1:8">
      <c r="A183" s="44" t="s">
        <v>204</v>
      </c>
      <c r="B183" s="36" t="s">
        <v>49</v>
      </c>
      <c r="C183" s="69">
        <v>561377</v>
      </c>
      <c r="D183" s="69">
        <v>26276</v>
      </c>
      <c r="E183" s="69">
        <v>220952</v>
      </c>
      <c r="F183" s="69">
        <v>-31667</v>
      </c>
      <c r="G183" s="69">
        <v>776938</v>
      </c>
      <c r="H183" s="98"/>
    </row>
    <row r="184" spans="1:8">
      <c r="A184" s="44" t="s">
        <v>205</v>
      </c>
      <c r="B184" s="36" t="s">
        <v>50</v>
      </c>
      <c r="C184" s="69">
        <v>561377</v>
      </c>
      <c r="D184" s="69">
        <v>26276</v>
      </c>
      <c r="E184" s="69">
        <v>220952</v>
      </c>
      <c r="F184" s="69">
        <v>-31667</v>
      </c>
      <c r="G184" s="69">
        <v>776938</v>
      </c>
      <c r="H184" s="98"/>
    </row>
    <row r="185" spans="1:8">
      <c r="A185" s="45" t="s">
        <v>206</v>
      </c>
      <c r="B185" s="40" t="s">
        <v>51</v>
      </c>
      <c r="C185" s="70">
        <v>7055</v>
      </c>
      <c r="D185" s="70">
        <v>136</v>
      </c>
      <c r="E185" s="70">
        <v>96120</v>
      </c>
      <c r="F185" s="70">
        <v>-7191</v>
      </c>
      <c r="G185" s="70">
        <v>96120</v>
      </c>
      <c r="H185" s="98"/>
    </row>
    <row r="186" spans="1:8">
      <c r="A186" s="45" t="s">
        <v>207</v>
      </c>
      <c r="B186" s="40" t="s">
        <v>469</v>
      </c>
      <c r="C186" s="70">
        <v>269188</v>
      </c>
      <c r="D186" s="70">
        <v>5669</v>
      </c>
      <c r="E186" s="70">
        <v>40285</v>
      </c>
      <c r="F186" s="70">
        <v>87859</v>
      </c>
      <c r="G186" s="70">
        <v>403001</v>
      </c>
      <c r="H186" s="98"/>
    </row>
    <row r="187" spans="1:8">
      <c r="A187" s="45" t="s">
        <v>209</v>
      </c>
      <c r="B187" s="40" t="s">
        <v>54</v>
      </c>
      <c r="C187" s="70">
        <v>2125</v>
      </c>
      <c r="D187" s="70">
        <v>524</v>
      </c>
      <c r="E187" s="70">
        <v>2146</v>
      </c>
      <c r="F187" s="70">
        <v>0</v>
      </c>
      <c r="G187" s="70">
        <v>4795</v>
      </c>
      <c r="H187" s="98"/>
    </row>
    <row r="188" spans="1:8">
      <c r="A188" s="46" t="s">
        <v>210</v>
      </c>
      <c r="B188" s="47" t="s">
        <v>55</v>
      </c>
      <c r="C188" s="72">
        <v>54</v>
      </c>
      <c r="D188" s="72">
        <v>3394</v>
      </c>
      <c r="E188" s="72">
        <v>0</v>
      </c>
      <c r="F188" s="72">
        <v>470</v>
      </c>
      <c r="G188" s="72">
        <v>3918</v>
      </c>
      <c r="H188" s="98"/>
    </row>
    <row r="189" spans="1:8">
      <c r="A189" s="45" t="s">
        <v>211</v>
      </c>
      <c r="B189" s="40" t="s">
        <v>56</v>
      </c>
      <c r="C189" s="70">
        <v>15780</v>
      </c>
      <c r="D189" s="70">
        <v>11742</v>
      </c>
      <c r="E189" s="70">
        <v>0</v>
      </c>
      <c r="F189" s="70">
        <v>-8932</v>
      </c>
      <c r="G189" s="70">
        <v>18590</v>
      </c>
      <c r="H189" s="98"/>
    </row>
    <row r="190" spans="1:8">
      <c r="A190" s="45" t="s">
        <v>212</v>
      </c>
      <c r="B190" s="40" t="s">
        <v>57</v>
      </c>
      <c r="C190" s="70">
        <v>267175</v>
      </c>
      <c r="D190" s="70">
        <v>4811</v>
      </c>
      <c r="E190" s="70">
        <v>82401</v>
      </c>
      <c r="F190" s="70">
        <v>-103873</v>
      </c>
      <c r="G190" s="70">
        <v>250514</v>
      </c>
      <c r="H190" s="98"/>
    </row>
    <row r="191" spans="1:8">
      <c r="A191" s="48" t="s">
        <v>213</v>
      </c>
      <c r="B191" s="49" t="s">
        <v>58</v>
      </c>
      <c r="C191" s="73">
        <v>0</v>
      </c>
      <c r="D191" s="73">
        <v>0</v>
      </c>
      <c r="E191" s="73">
        <v>0</v>
      </c>
      <c r="F191" s="73">
        <v>0</v>
      </c>
      <c r="G191" s="73">
        <v>0</v>
      </c>
      <c r="H191" s="98"/>
    </row>
    <row r="192" spans="1:8">
      <c r="A192" s="44" t="s">
        <v>214</v>
      </c>
      <c r="B192" s="36" t="s">
        <v>59</v>
      </c>
      <c r="C192" s="69">
        <v>10751</v>
      </c>
      <c r="D192" s="69">
        <v>9</v>
      </c>
      <c r="E192" s="69">
        <v>568</v>
      </c>
      <c r="F192" s="69">
        <v>-3053</v>
      </c>
      <c r="G192" s="69">
        <v>8275</v>
      </c>
      <c r="H192" s="98"/>
    </row>
    <row r="193" spans="1:8">
      <c r="A193" s="45" t="s">
        <v>216</v>
      </c>
      <c r="B193" s="40" t="s">
        <v>61</v>
      </c>
      <c r="C193" s="70">
        <v>0</v>
      </c>
      <c r="D193" s="70">
        <v>0</v>
      </c>
      <c r="E193" s="70">
        <v>76</v>
      </c>
      <c r="F193" s="70">
        <v>0</v>
      </c>
      <c r="G193" s="70">
        <v>76</v>
      </c>
      <c r="H193" s="98"/>
    </row>
    <row r="194" spans="1:8">
      <c r="A194" s="45" t="s">
        <v>218</v>
      </c>
      <c r="B194" s="40" t="s">
        <v>63</v>
      </c>
      <c r="C194" s="70">
        <v>10251</v>
      </c>
      <c r="D194" s="70">
        <v>0</v>
      </c>
      <c r="E194" s="70">
        <v>0</v>
      </c>
      <c r="F194" s="70">
        <v>-3053</v>
      </c>
      <c r="G194" s="70">
        <v>7198</v>
      </c>
      <c r="H194" s="98"/>
    </row>
    <row r="195" spans="1:8">
      <c r="A195" s="45" t="s">
        <v>219</v>
      </c>
      <c r="B195" s="40" t="s">
        <v>64</v>
      </c>
      <c r="C195" s="70">
        <v>471</v>
      </c>
      <c r="D195" s="70">
        <v>7</v>
      </c>
      <c r="E195" s="70">
        <v>466</v>
      </c>
      <c r="F195" s="70">
        <v>0</v>
      </c>
      <c r="G195" s="70">
        <v>944</v>
      </c>
      <c r="H195" s="98"/>
    </row>
    <row r="196" spans="1:8">
      <c r="A196" s="45" t="s">
        <v>220</v>
      </c>
      <c r="B196" s="40" t="s">
        <v>65</v>
      </c>
      <c r="C196" s="70">
        <v>29</v>
      </c>
      <c r="D196" s="70">
        <v>2</v>
      </c>
      <c r="E196" s="70">
        <v>26</v>
      </c>
      <c r="F196" s="70">
        <v>0</v>
      </c>
      <c r="G196" s="70">
        <v>57</v>
      </c>
      <c r="H196" s="98"/>
    </row>
    <row r="197" spans="1:8">
      <c r="A197" s="44" t="s">
        <v>222</v>
      </c>
      <c r="B197" s="36" t="s">
        <v>67</v>
      </c>
      <c r="C197" s="69">
        <v>40607</v>
      </c>
      <c r="D197" s="69">
        <v>38756</v>
      </c>
      <c r="E197" s="69">
        <v>30454</v>
      </c>
      <c r="F197" s="69">
        <v>-20070</v>
      </c>
      <c r="G197" s="69">
        <v>89747</v>
      </c>
      <c r="H197" s="98"/>
    </row>
    <row r="198" spans="1:8">
      <c r="A198" s="45" t="s">
        <v>216</v>
      </c>
      <c r="B198" s="40" t="s">
        <v>61</v>
      </c>
      <c r="C198" s="70">
        <v>0</v>
      </c>
      <c r="D198" s="70">
        <v>0</v>
      </c>
      <c r="E198" s="70">
        <v>63</v>
      </c>
      <c r="F198" s="70">
        <v>0</v>
      </c>
      <c r="G198" s="70">
        <v>63</v>
      </c>
      <c r="H198" s="98"/>
    </row>
    <row r="199" spans="1:8">
      <c r="A199" s="45" t="s">
        <v>223</v>
      </c>
      <c r="B199" s="40" t="s">
        <v>68</v>
      </c>
      <c r="C199" s="70">
        <v>5456</v>
      </c>
      <c r="D199" s="70">
        <v>28196</v>
      </c>
      <c r="E199" s="70">
        <v>258</v>
      </c>
      <c r="F199" s="70">
        <v>-5939</v>
      </c>
      <c r="G199" s="70">
        <v>27971</v>
      </c>
      <c r="H199" s="98"/>
    </row>
    <row r="200" spans="1:8">
      <c r="A200" s="45" t="s">
        <v>224</v>
      </c>
      <c r="B200" s="40" t="s">
        <v>69</v>
      </c>
      <c r="C200" s="70">
        <v>6972</v>
      </c>
      <c r="D200" s="70">
        <v>84</v>
      </c>
      <c r="E200" s="70">
        <v>0</v>
      </c>
      <c r="F200" s="70">
        <v>-3294</v>
      </c>
      <c r="G200" s="70">
        <v>3762</v>
      </c>
      <c r="H200" s="98"/>
    </row>
    <row r="201" spans="1:8">
      <c r="A201" s="45" t="s">
        <v>225</v>
      </c>
      <c r="B201" s="40" t="s">
        <v>70</v>
      </c>
      <c r="C201" s="70">
        <v>6041</v>
      </c>
      <c r="D201" s="70">
        <v>6555</v>
      </c>
      <c r="E201" s="70">
        <v>8003</v>
      </c>
      <c r="F201" s="70">
        <v>-10837</v>
      </c>
      <c r="G201" s="70">
        <v>9762</v>
      </c>
      <c r="H201" s="98"/>
    </row>
    <row r="202" spans="1:8">
      <c r="A202" s="45" t="s">
        <v>219</v>
      </c>
      <c r="B202" s="40" t="s">
        <v>64</v>
      </c>
      <c r="C202" s="70">
        <v>413</v>
      </c>
      <c r="D202" s="70">
        <v>2277</v>
      </c>
      <c r="E202" s="70">
        <v>174</v>
      </c>
      <c r="F202" s="70">
        <v>0</v>
      </c>
      <c r="G202" s="70">
        <v>2864</v>
      </c>
      <c r="H202" s="98"/>
    </row>
    <row r="203" spans="1:8">
      <c r="A203" s="45" t="s">
        <v>226</v>
      </c>
      <c r="B203" s="40" t="s">
        <v>65</v>
      </c>
      <c r="C203" s="70">
        <v>1</v>
      </c>
      <c r="D203" s="70">
        <v>112</v>
      </c>
      <c r="E203" s="70">
        <v>181</v>
      </c>
      <c r="F203" s="70">
        <v>0</v>
      </c>
      <c r="G203" s="70">
        <v>294</v>
      </c>
      <c r="H203" s="98"/>
    </row>
    <row r="204" spans="1:8">
      <c r="A204" s="45" t="s">
        <v>221</v>
      </c>
      <c r="B204" s="40" t="s">
        <v>66</v>
      </c>
      <c r="C204" s="70">
        <v>21724</v>
      </c>
      <c r="D204" s="70">
        <v>1532</v>
      </c>
      <c r="E204" s="70">
        <v>21775</v>
      </c>
      <c r="F204" s="70">
        <v>0</v>
      </c>
      <c r="G204" s="70">
        <v>45031</v>
      </c>
    </row>
    <row r="205" spans="1:8">
      <c r="A205" s="44" t="s">
        <v>228</v>
      </c>
      <c r="B205" s="36" t="s">
        <v>71</v>
      </c>
      <c r="C205" s="69">
        <v>612735</v>
      </c>
      <c r="D205" s="69">
        <v>65041</v>
      </c>
      <c r="E205" s="69">
        <v>251974</v>
      </c>
      <c r="F205" s="69">
        <v>-54790</v>
      </c>
      <c r="G205" s="69">
        <v>874960</v>
      </c>
    </row>
    <row r="206" spans="1:8">
      <c r="A206" s="50"/>
      <c r="B206" s="50"/>
      <c r="C206" s="68"/>
      <c r="D206" s="4"/>
      <c r="E206" s="4"/>
      <c r="F206" s="4"/>
      <c r="G206" s="4"/>
    </row>
    <row r="207" spans="1:8" ht="48">
      <c r="A207" s="341" t="s">
        <v>463</v>
      </c>
      <c r="B207" s="340" t="s">
        <v>464</v>
      </c>
      <c r="C207" s="338" t="s">
        <v>413</v>
      </c>
      <c r="D207" s="338" t="s">
        <v>414</v>
      </c>
      <c r="E207" s="338" t="s">
        <v>429</v>
      </c>
      <c r="F207" s="96" t="s">
        <v>120</v>
      </c>
      <c r="G207" s="97" t="s">
        <v>121</v>
      </c>
      <c r="H207" s="98"/>
    </row>
    <row r="208" spans="1:8" ht="72">
      <c r="A208" s="341"/>
      <c r="B208" s="340"/>
      <c r="C208" s="339"/>
      <c r="D208" s="339"/>
      <c r="E208" s="339"/>
      <c r="F208" s="96" t="s">
        <v>284</v>
      </c>
      <c r="G208" s="97" t="s">
        <v>285</v>
      </c>
      <c r="H208" s="98"/>
    </row>
    <row r="209" spans="1:8">
      <c r="A209" s="44" t="s">
        <v>151</v>
      </c>
      <c r="B209" s="36" t="s">
        <v>0</v>
      </c>
      <c r="C209" s="62">
        <v>475822</v>
      </c>
      <c r="D209" s="62">
        <v>133518</v>
      </c>
      <c r="E209" s="62">
        <v>8883</v>
      </c>
      <c r="F209" s="62">
        <v>-34320</v>
      </c>
      <c r="G209" s="62">
        <v>583903</v>
      </c>
      <c r="H209" s="98"/>
    </row>
    <row r="210" spans="1:8">
      <c r="A210" s="51" t="s">
        <v>152</v>
      </c>
      <c r="B210" s="39" t="s">
        <v>1</v>
      </c>
      <c r="C210" s="74">
        <v>457700</v>
      </c>
      <c r="D210" s="74">
        <v>4704</v>
      </c>
      <c r="E210" s="74">
        <v>0</v>
      </c>
      <c r="F210" s="74">
        <v>-23641</v>
      </c>
      <c r="G210" s="74">
        <v>438763</v>
      </c>
      <c r="H210" s="98"/>
    </row>
    <row r="211" spans="1:8">
      <c r="A211" s="51" t="s">
        <v>153</v>
      </c>
      <c r="B211" s="39" t="s">
        <v>2</v>
      </c>
      <c r="C211" s="74">
        <v>1915</v>
      </c>
      <c r="D211" s="74">
        <v>0</v>
      </c>
      <c r="E211" s="74">
        <v>8848</v>
      </c>
      <c r="F211" s="74">
        <v>-10671</v>
      </c>
      <c r="G211" s="74">
        <v>92</v>
      </c>
      <c r="H211" s="98"/>
    </row>
    <row r="212" spans="1:8">
      <c r="A212" s="51" t="s">
        <v>154</v>
      </c>
      <c r="B212" s="39" t="s">
        <v>3</v>
      </c>
      <c r="C212" s="74">
        <v>16207</v>
      </c>
      <c r="D212" s="74">
        <v>128814</v>
      </c>
      <c r="E212" s="74">
        <v>35</v>
      </c>
      <c r="F212" s="74">
        <v>-8</v>
      </c>
      <c r="G212" s="74">
        <v>145048</v>
      </c>
      <c r="H212" s="98"/>
    </row>
    <row r="213" spans="1:8">
      <c r="A213" s="44" t="s">
        <v>155</v>
      </c>
      <c r="B213" s="36" t="s">
        <v>4</v>
      </c>
      <c r="C213" s="62">
        <v>48592</v>
      </c>
      <c r="D213" s="62">
        <v>88938</v>
      </c>
      <c r="E213" s="62">
        <v>785</v>
      </c>
      <c r="F213" s="62">
        <v>-24358</v>
      </c>
      <c r="G213" s="62">
        <v>113957</v>
      </c>
      <c r="H213" s="98"/>
    </row>
    <row r="214" spans="1:8">
      <c r="A214" s="51" t="s">
        <v>156</v>
      </c>
      <c r="B214" s="39" t="s">
        <v>5</v>
      </c>
      <c r="C214" s="74">
        <v>33119</v>
      </c>
      <c r="D214" s="74">
        <v>711</v>
      </c>
      <c r="E214" s="74">
        <v>760</v>
      </c>
      <c r="F214" s="74">
        <v>-711</v>
      </c>
      <c r="G214" s="74">
        <v>33879</v>
      </c>
      <c r="H214" s="98"/>
    </row>
    <row r="215" spans="1:8">
      <c r="A215" s="51" t="s">
        <v>157</v>
      </c>
      <c r="B215" s="39" t="s">
        <v>6</v>
      </c>
      <c r="C215" s="74">
        <v>15473</v>
      </c>
      <c r="D215" s="74">
        <v>88227</v>
      </c>
      <c r="E215" s="74">
        <v>25</v>
      </c>
      <c r="F215" s="74">
        <v>-23647</v>
      </c>
      <c r="G215" s="74">
        <v>80078</v>
      </c>
      <c r="H215" s="98"/>
    </row>
    <row r="216" spans="1:8">
      <c r="A216" s="119" t="s">
        <v>158</v>
      </c>
      <c r="B216" s="38" t="s">
        <v>7</v>
      </c>
      <c r="C216" s="62">
        <v>427230</v>
      </c>
      <c r="D216" s="62">
        <v>44580</v>
      </c>
      <c r="E216" s="62">
        <v>8098</v>
      </c>
      <c r="F216" s="62">
        <v>-9962</v>
      </c>
      <c r="G216" s="62">
        <v>469946</v>
      </c>
      <c r="H216" s="98"/>
    </row>
    <row r="217" spans="1:8">
      <c r="A217" s="45" t="s">
        <v>159</v>
      </c>
      <c r="B217" s="40" t="s">
        <v>8</v>
      </c>
      <c r="C217" s="74">
        <v>2498</v>
      </c>
      <c r="D217" s="74">
        <v>508</v>
      </c>
      <c r="E217" s="74">
        <v>488</v>
      </c>
      <c r="F217" s="74">
        <v>-1035</v>
      </c>
      <c r="G217" s="74">
        <v>2459</v>
      </c>
      <c r="H217" s="98"/>
    </row>
    <row r="218" spans="1:8">
      <c r="A218" s="45" t="s">
        <v>160</v>
      </c>
      <c r="B218" s="40" t="s">
        <v>9</v>
      </c>
      <c r="C218" s="74">
        <v>82986</v>
      </c>
      <c r="D218" s="74">
        <v>34072</v>
      </c>
      <c r="E218" s="74">
        <v>24958</v>
      </c>
      <c r="F218" s="74">
        <v>-232</v>
      </c>
      <c r="G218" s="74">
        <v>141784</v>
      </c>
      <c r="H218" s="98"/>
    </row>
    <row r="219" spans="1:8">
      <c r="A219" s="45" t="s">
        <v>161</v>
      </c>
      <c r="B219" s="40" t="s">
        <v>10</v>
      </c>
      <c r="C219" s="74">
        <v>16969</v>
      </c>
      <c r="D219" s="74">
        <v>3799</v>
      </c>
      <c r="E219" s="74">
        <v>10493</v>
      </c>
      <c r="F219" s="74">
        <v>-9917</v>
      </c>
      <c r="G219" s="74">
        <v>21344</v>
      </c>
      <c r="H219" s="98"/>
    </row>
    <row r="220" spans="1:8">
      <c r="A220" s="45" t="s">
        <v>162</v>
      </c>
      <c r="B220" s="40" t="s">
        <v>11</v>
      </c>
      <c r="C220" s="74">
        <v>5485</v>
      </c>
      <c r="D220" s="74">
        <v>818</v>
      </c>
      <c r="E220" s="74">
        <v>195</v>
      </c>
      <c r="F220" s="74">
        <v>-848</v>
      </c>
      <c r="G220" s="74">
        <v>5650</v>
      </c>
      <c r="H220" s="98"/>
    </row>
    <row r="221" spans="1:8">
      <c r="A221" s="119" t="s">
        <v>163</v>
      </c>
      <c r="B221" s="38" t="s">
        <v>12</v>
      </c>
      <c r="C221" s="62">
        <v>324288</v>
      </c>
      <c r="D221" s="62">
        <v>6399</v>
      </c>
      <c r="E221" s="62">
        <v>-27060</v>
      </c>
      <c r="F221" s="62">
        <v>0</v>
      </c>
      <c r="G221" s="62">
        <v>303627</v>
      </c>
      <c r="H221" s="98"/>
    </row>
    <row r="222" spans="1:8">
      <c r="A222" s="45" t="s">
        <v>164</v>
      </c>
      <c r="B222" s="40" t="s">
        <v>13</v>
      </c>
      <c r="C222" s="74">
        <v>7601</v>
      </c>
      <c r="D222" s="74">
        <v>41</v>
      </c>
      <c r="E222" s="74">
        <v>105459</v>
      </c>
      <c r="F222" s="74">
        <v>-104514</v>
      </c>
      <c r="G222" s="74">
        <v>8587</v>
      </c>
      <c r="H222" s="98"/>
    </row>
    <row r="223" spans="1:8">
      <c r="A223" s="45" t="s">
        <v>165</v>
      </c>
      <c r="B223" s="40" t="s">
        <v>14</v>
      </c>
      <c r="C223" s="74">
        <v>124</v>
      </c>
      <c r="D223" s="74">
        <v>565</v>
      </c>
      <c r="E223" s="74">
        <v>228</v>
      </c>
      <c r="F223" s="74">
        <v>-641</v>
      </c>
      <c r="G223" s="74">
        <v>276</v>
      </c>
      <c r="H223" s="98"/>
    </row>
    <row r="224" spans="1:8">
      <c r="A224" s="119" t="s">
        <v>167</v>
      </c>
      <c r="B224" s="38" t="s">
        <v>16</v>
      </c>
      <c r="C224" s="62">
        <v>331765</v>
      </c>
      <c r="D224" s="62">
        <v>5875</v>
      </c>
      <c r="E224" s="62">
        <v>78171</v>
      </c>
      <c r="F224" s="62">
        <v>-103873</v>
      </c>
      <c r="G224" s="62">
        <v>311938</v>
      </c>
      <c r="H224" s="98"/>
    </row>
    <row r="225" spans="1:8">
      <c r="A225" s="45" t="s">
        <v>168</v>
      </c>
      <c r="B225" s="40" t="s">
        <v>17</v>
      </c>
      <c r="C225" s="74">
        <v>64590</v>
      </c>
      <c r="D225" s="74">
        <v>1064</v>
      </c>
      <c r="E225" s="74">
        <v>-4230</v>
      </c>
      <c r="F225" s="74">
        <v>0</v>
      </c>
      <c r="G225" s="74">
        <v>61424</v>
      </c>
      <c r="H225" s="98"/>
    </row>
    <row r="226" spans="1:8">
      <c r="A226" s="119" t="s">
        <v>170</v>
      </c>
      <c r="B226" s="38" t="s">
        <v>19</v>
      </c>
      <c r="C226" s="62">
        <v>267175</v>
      </c>
      <c r="D226" s="62">
        <v>4811</v>
      </c>
      <c r="E226" s="62">
        <v>82401</v>
      </c>
      <c r="F226" s="62">
        <v>-103873</v>
      </c>
      <c r="G226" s="62">
        <v>250514</v>
      </c>
      <c r="H226" s="98"/>
    </row>
    <row r="227" spans="1:8">
      <c r="A227" s="119" t="s">
        <v>174</v>
      </c>
      <c r="B227" s="38" t="s">
        <v>21</v>
      </c>
      <c r="C227" s="62">
        <v>267175</v>
      </c>
      <c r="D227" s="62">
        <v>4811</v>
      </c>
      <c r="E227" s="62">
        <v>82401</v>
      </c>
      <c r="F227" s="62">
        <v>-103873</v>
      </c>
      <c r="G227" s="62">
        <v>250514</v>
      </c>
      <c r="H227" s="98"/>
    </row>
    <row r="228" spans="1:8">
      <c r="A228" s="60" t="s">
        <v>173</v>
      </c>
      <c r="B228" s="61" t="s">
        <v>127</v>
      </c>
      <c r="C228" s="62">
        <v>267175</v>
      </c>
      <c r="D228" s="62">
        <v>4811</v>
      </c>
      <c r="E228" s="62">
        <v>82401</v>
      </c>
      <c r="F228" s="62">
        <v>-103873</v>
      </c>
      <c r="G228" s="62">
        <v>250514</v>
      </c>
    </row>
    <row r="229" spans="1:8">
      <c r="A229" s="12"/>
      <c r="B229" s="12"/>
    </row>
    <row r="230" spans="1:8">
      <c r="A230" s="12"/>
      <c r="B230" s="12"/>
    </row>
    <row r="231" spans="1:8">
      <c r="A231" s="12"/>
      <c r="B231" s="12"/>
    </row>
  </sheetData>
  <mergeCells count="15">
    <mergeCell ref="A207:A208"/>
    <mergeCell ref="B207:B208"/>
    <mergeCell ref="C207:C208"/>
    <mergeCell ref="D207:D208"/>
    <mergeCell ref="E207:E208"/>
    <mergeCell ref="A159:A160"/>
    <mergeCell ref="B159:B160"/>
    <mergeCell ref="C159:C160"/>
    <mergeCell ref="D159:D160"/>
    <mergeCell ref="E159:E160"/>
    <mergeCell ref="A181:A182"/>
    <mergeCell ref="B181:B182"/>
    <mergeCell ref="C181:C182"/>
    <mergeCell ref="D181:D182"/>
    <mergeCell ref="E181:E182"/>
  </mergeCells>
  <pageMargins left="0.7" right="0.7" top="0.75" bottom="0.75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00B050"/>
  </sheetPr>
  <dimension ref="A1:I262"/>
  <sheetViews>
    <sheetView workbookViewId="0"/>
  </sheetViews>
  <sheetFormatPr defaultColWidth="12.69921875" defaultRowHeight="13.8"/>
  <cols>
    <col min="1" max="2" width="50.19921875" style="13" customWidth="1"/>
    <col min="3" max="8" width="12.19921875" style="12" customWidth="1"/>
    <col min="9" max="16384" width="12.69921875" style="12"/>
  </cols>
  <sheetData>
    <row r="1" spans="1:6">
      <c r="A1" s="11" t="s">
        <v>617</v>
      </c>
    </row>
    <row r="2" spans="1:6">
      <c r="A2" s="11" t="s">
        <v>618</v>
      </c>
    </row>
    <row r="3" spans="1:6">
      <c r="A3" s="11"/>
    </row>
    <row r="4" spans="1:6">
      <c r="A4" s="11"/>
    </row>
    <row r="5" spans="1:6" ht="24">
      <c r="A5" s="14" t="s">
        <v>431</v>
      </c>
      <c r="B5" s="15" t="s">
        <v>432</v>
      </c>
    </row>
    <row r="6" spans="1:6" ht="28.2" customHeight="1">
      <c r="A6" s="93" t="s">
        <v>404</v>
      </c>
      <c r="B6" s="93" t="s">
        <v>405</v>
      </c>
      <c r="C6" s="94" t="s">
        <v>446</v>
      </c>
      <c r="D6" s="94" t="s">
        <v>447</v>
      </c>
      <c r="E6" s="94" t="s">
        <v>448</v>
      </c>
      <c r="F6" s="94" t="s">
        <v>449</v>
      </c>
    </row>
    <row r="7" spans="1:6">
      <c r="A7" s="16" t="s">
        <v>151</v>
      </c>
      <c r="B7" s="16" t="s">
        <v>0</v>
      </c>
      <c r="C7" s="80">
        <v>100903</v>
      </c>
      <c r="D7" s="80">
        <v>419803</v>
      </c>
      <c r="E7" s="80">
        <v>113150</v>
      </c>
      <c r="F7" s="80">
        <v>625947</v>
      </c>
    </row>
    <row r="8" spans="1:6">
      <c r="A8" s="17" t="s">
        <v>152</v>
      </c>
      <c r="B8" s="17" t="s">
        <v>1</v>
      </c>
      <c r="C8" s="74">
        <v>72418</v>
      </c>
      <c r="D8" s="74">
        <v>311623</v>
      </c>
      <c r="E8" s="74">
        <v>85022</v>
      </c>
      <c r="F8" s="74">
        <v>494128</v>
      </c>
    </row>
    <row r="9" spans="1:6">
      <c r="A9" s="17" t="s">
        <v>153</v>
      </c>
      <c r="B9" s="17" t="s">
        <v>2</v>
      </c>
      <c r="C9" s="74">
        <v>51</v>
      </c>
      <c r="D9" s="74">
        <v>186</v>
      </c>
      <c r="E9" s="74">
        <v>27</v>
      </c>
      <c r="F9" s="74">
        <v>144</v>
      </c>
    </row>
    <row r="10" spans="1:6">
      <c r="A10" s="17" t="s">
        <v>154</v>
      </c>
      <c r="B10" s="17" t="s">
        <v>3</v>
      </c>
      <c r="C10" s="74">
        <v>28434</v>
      </c>
      <c r="D10" s="74">
        <v>107994</v>
      </c>
      <c r="E10" s="74">
        <v>28101</v>
      </c>
      <c r="F10" s="74">
        <v>131675</v>
      </c>
    </row>
    <row r="11" spans="1:6">
      <c r="A11" s="16" t="s">
        <v>155</v>
      </c>
      <c r="B11" s="16" t="s">
        <v>4</v>
      </c>
      <c r="C11" s="80">
        <v>18694</v>
      </c>
      <c r="D11" s="80">
        <v>93911</v>
      </c>
      <c r="E11" s="80">
        <v>32952</v>
      </c>
      <c r="F11" s="80">
        <v>164766</v>
      </c>
    </row>
    <row r="12" spans="1:6">
      <c r="A12" s="17" t="s">
        <v>156</v>
      </c>
      <c r="B12" s="17" t="s">
        <v>5</v>
      </c>
      <c r="C12" s="74">
        <v>312</v>
      </c>
      <c r="D12" s="74">
        <v>32932</v>
      </c>
      <c r="E12" s="74">
        <v>14051</v>
      </c>
      <c r="F12" s="74">
        <v>76646</v>
      </c>
    </row>
    <row r="13" spans="1:6">
      <c r="A13" s="17" t="s">
        <v>157</v>
      </c>
      <c r="B13" s="17" t="s">
        <v>6</v>
      </c>
      <c r="C13" s="74">
        <v>18382</v>
      </c>
      <c r="D13" s="74">
        <v>60979</v>
      </c>
      <c r="E13" s="74">
        <v>18901</v>
      </c>
      <c r="F13" s="74">
        <v>88120</v>
      </c>
    </row>
    <row r="14" spans="1:6">
      <c r="A14" s="18" t="s">
        <v>158</v>
      </c>
      <c r="B14" s="18" t="s">
        <v>7</v>
      </c>
      <c r="C14" s="80">
        <v>82209</v>
      </c>
      <c r="D14" s="80">
        <v>325892</v>
      </c>
      <c r="E14" s="80">
        <v>80198</v>
      </c>
      <c r="F14" s="80">
        <v>461181</v>
      </c>
    </row>
    <row r="15" spans="1:6">
      <c r="A15" s="19" t="s">
        <v>159</v>
      </c>
      <c r="B15" s="19" t="s">
        <v>8</v>
      </c>
      <c r="C15" s="74">
        <v>1233</v>
      </c>
      <c r="D15" s="74">
        <v>2063</v>
      </c>
      <c r="E15" s="74">
        <v>857</v>
      </c>
      <c r="F15" s="74">
        <v>1496</v>
      </c>
    </row>
    <row r="16" spans="1:6">
      <c r="A16" s="19" t="s">
        <v>160</v>
      </c>
      <c r="B16" s="19" t="s">
        <v>9</v>
      </c>
      <c r="C16" s="74">
        <v>31801</v>
      </c>
      <c r="D16" s="74">
        <v>102094</v>
      </c>
      <c r="E16" s="74">
        <v>23741</v>
      </c>
      <c r="F16" s="74">
        <v>107733</v>
      </c>
    </row>
    <row r="17" spans="1:6">
      <c r="A17" s="19" t="s">
        <v>161</v>
      </c>
      <c r="B17" s="19" t="s">
        <v>10</v>
      </c>
      <c r="C17" s="74">
        <v>5635</v>
      </c>
      <c r="D17" s="74">
        <v>16066</v>
      </c>
      <c r="E17" s="74">
        <v>4499</v>
      </c>
      <c r="F17" s="74">
        <v>11435</v>
      </c>
    </row>
    <row r="18" spans="1:6">
      <c r="A18" s="19" t="s">
        <v>162</v>
      </c>
      <c r="B18" s="19" t="s">
        <v>11</v>
      </c>
      <c r="C18" s="74">
        <v>1164</v>
      </c>
      <c r="D18" s="74">
        <v>1850</v>
      </c>
      <c r="E18" s="74">
        <v>1664</v>
      </c>
      <c r="F18" s="74">
        <v>3784</v>
      </c>
    </row>
    <row r="19" spans="1:6">
      <c r="A19" s="18" t="s">
        <v>163</v>
      </c>
      <c r="B19" s="18" t="s">
        <v>12</v>
      </c>
      <c r="C19" s="80">
        <v>44842</v>
      </c>
      <c r="D19" s="80">
        <v>207945</v>
      </c>
      <c r="E19" s="80">
        <v>51151</v>
      </c>
      <c r="F19" s="80">
        <v>339725</v>
      </c>
    </row>
    <row r="20" spans="1:6">
      <c r="A20" s="19" t="s">
        <v>164</v>
      </c>
      <c r="B20" s="19" t="s">
        <v>13</v>
      </c>
      <c r="C20" s="74">
        <v>2859</v>
      </c>
      <c r="D20" s="74">
        <v>7624</v>
      </c>
      <c r="E20" s="74">
        <v>7660</v>
      </c>
      <c r="F20" s="74">
        <v>7230</v>
      </c>
    </row>
    <row r="21" spans="1:6">
      <c r="A21" s="19" t="s">
        <v>165</v>
      </c>
      <c r="B21" s="19" t="s">
        <v>14</v>
      </c>
      <c r="C21" s="74">
        <v>1786</v>
      </c>
      <c r="D21" s="74">
        <v>2123</v>
      </c>
      <c r="E21" s="74">
        <v>6632</v>
      </c>
      <c r="F21" s="74">
        <v>10754</v>
      </c>
    </row>
    <row r="22" spans="1:6" ht="15" customHeight="1">
      <c r="A22" s="19" t="s">
        <v>166</v>
      </c>
      <c r="B22" s="19" t="s">
        <v>421</v>
      </c>
      <c r="C22" s="74">
        <v>0</v>
      </c>
      <c r="D22" s="74">
        <v>0</v>
      </c>
      <c r="E22" s="74">
        <v>0</v>
      </c>
      <c r="F22" s="74">
        <v>0</v>
      </c>
    </row>
    <row r="23" spans="1:6">
      <c r="A23" s="18" t="s">
        <v>167</v>
      </c>
      <c r="B23" s="18" t="s">
        <v>16</v>
      </c>
      <c r="C23" s="80">
        <v>45915</v>
      </c>
      <c r="D23" s="80">
        <v>213446</v>
      </c>
      <c r="E23" s="80">
        <v>52179</v>
      </c>
      <c r="F23" s="80">
        <v>336201</v>
      </c>
    </row>
    <row r="24" spans="1:6">
      <c r="A24" s="19" t="s">
        <v>168</v>
      </c>
      <c r="B24" s="19" t="s">
        <v>17</v>
      </c>
      <c r="C24" s="74">
        <v>9320</v>
      </c>
      <c r="D24" s="74">
        <v>42213</v>
      </c>
      <c r="E24" s="74">
        <v>11770</v>
      </c>
      <c r="F24" s="74">
        <v>59540</v>
      </c>
    </row>
    <row r="25" spans="1:6">
      <c r="A25" s="19" t="s">
        <v>169</v>
      </c>
      <c r="B25" s="19" t="s">
        <v>18</v>
      </c>
      <c r="C25" s="74">
        <v>0</v>
      </c>
      <c r="D25" s="74">
        <v>0</v>
      </c>
      <c r="E25" s="74">
        <v>0</v>
      </c>
      <c r="F25" s="74">
        <v>0</v>
      </c>
    </row>
    <row r="26" spans="1:6">
      <c r="A26" s="18" t="s">
        <v>170</v>
      </c>
      <c r="B26" s="18" t="s">
        <v>19</v>
      </c>
      <c r="C26" s="80">
        <v>36595</v>
      </c>
      <c r="D26" s="80">
        <v>171233</v>
      </c>
      <c r="E26" s="80">
        <v>40409</v>
      </c>
      <c r="F26" s="80">
        <v>276661</v>
      </c>
    </row>
    <row r="27" spans="1:6">
      <c r="A27" s="16" t="s">
        <v>171</v>
      </c>
      <c r="B27" s="16" t="s">
        <v>20</v>
      </c>
      <c r="C27" s="80"/>
      <c r="D27" s="80"/>
      <c r="E27" s="80"/>
      <c r="F27" s="80"/>
    </row>
    <row r="28" spans="1:6">
      <c r="A28" s="20"/>
      <c r="B28" s="20"/>
      <c r="C28" s="81"/>
      <c r="D28" s="81"/>
      <c r="E28" s="81"/>
      <c r="F28" s="81"/>
    </row>
    <row r="29" spans="1:6">
      <c r="A29" s="21" t="s">
        <v>174</v>
      </c>
      <c r="B29" s="21" t="s">
        <v>21</v>
      </c>
      <c r="C29" s="82">
        <v>36595</v>
      </c>
      <c r="D29" s="82">
        <v>171233</v>
      </c>
      <c r="E29" s="82">
        <v>40409</v>
      </c>
      <c r="F29" s="82">
        <v>276661</v>
      </c>
    </row>
    <row r="30" spans="1:6">
      <c r="A30" s="20"/>
      <c r="B30" s="20"/>
      <c r="C30" s="81"/>
      <c r="D30" s="81"/>
      <c r="E30" s="81"/>
      <c r="F30" s="81"/>
    </row>
    <row r="31" spans="1:6">
      <c r="A31" s="18" t="s">
        <v>172</v>
      </c>
      <c r="B31" s="18" t="s">
        <v>126</v>
      </c>
      <c r="C31" s="80"/>
      <c r="D31" s="80"/>
      <c r="E31" s="80"/>
      <c r="F31" s="80"/>
    </row>
    <row r="32" spans="1:6">
      <c r="A32" s="18" t="s">
        <v>173</v>
      </c>
      <c r="B32" s="18" t="s">
        <v>127</v>
      </c>
      <c r="C32" s="80">
        <v>36595</v>
      </c>
      <c r="D32" s="80">
        <v>171233</v>
      </c>
      <c r="E32" s="80">
        <v>40409</v>
      </c>
      <c r="F32" s="80">
        <v>276661</v>
      </c>
    </row>
    <row r="33" spans="1:6">
      <c r="A33" s="22"/>
      <c r="B33" s="23"/>
      <c r="C33" s="63"/>
      <c r="D33" s="63"/>
    </row>
    <row r="34" spans="1:6">
      <c r="A34" s="22"/>
      <c r="B34" s="24"/>
      <c r="C34" s="64"/>
      <c r="D34" s="64"/>
    </row>
    <row r="35" spans="1:6">
      <c r="A35" s="25" t="s">
        <v>175</v>
      </c>
      <c r="B35" s="25" t="s">
        <v>22</v>
      </c>
      <c r="C35" s="83"/>
      <c r="D35" s="83"/>
      <c r="E35" s="83"/>
      <c r="F35" s="83"/>
    </row>
    <row r="36" spans="1:6">
      <c r="A36" s="26" t="s">
        <v>176</v>
      </c>
      <c r="B36" s="26" t="s">
        <v>23</v>
      </c>
      <c r="C36" s="84">
        <v>0.38</v>
      </c>
      <c r="D36" s="84">
        <v>1.8</v>
      </c>
      <c r="E36" s="84">
        <v>0.43</v>
      </c>
      <c r="F36" s="84">
        <v>2.91</v>
      </c>
    </row>
    <row r="37" spans="1:6">
      <c r="A37" s="27" t="s">
        <v>177</v>
      </c>
      <c r="B37" s="27" t="s">
        <v>24</v>
      </c>
      <c r="C37" s="84">
        <v>0.38</v>
      </c>
      <c r="D37" s="84">
        <v>1.79</v>
      </c>
      <c r="E37" s="84">
        <v>0.43</v>
      </c>
      <c r="F37" s="84">
        <v>2.91</v>
      </c>
    </row>
    <row r="38" spans="1:6" ht="24">
      <c r="A38" s="18" t="s">
        <v>178</v>
      </c>
      <c r="B38" s="18" t="s">
        <v>25</v>
      </c>
      <c r="C38" s="85"/>
      <c r="D38" s="85"/>
      <c r="E38" s="85"/>
      <c r="F38" s="85"/>
    </row>
    <row r="39" spans="1:6">
      <c r="A39" s="27" t="s">
        <v>176</v>
      </c>
      <c r="B39" s="27" t="s">
        <v>23</v>
      </c>
      <c r="C39" s="84">
        <v>0.38</v>
      </c>
      <c r="D39" s="84">
        <v>1.8</v>
      </c>
      <c r="E39" s="84">
        <v>0.43</v>
      </c>
      <c r="F39" s="84">
        <v>2.91</v>
      </c>
    </row>
    <row r="40" spans="1:6">
      <c r="A40" s="27" t="s">
        <v>177</v>
      </c>
      <c r="B40" s="27" t="s">
        <v>24</v>
      </c>
      <c r="C40" s="84">
        <v>0.38</v>
      </c>
      <c r="D40" s="84">
        <v>1.79</v>
      </c>
      <c r="E40" s="84">
        <v>0.43</v>
      </c>
      <c r="F40" s="84">
        <v>2.91</v>
      </c>
    </row>
    <row r="41" spans="1:6">
      <c r="A41" s="18" t="s">
        <v>289</v>
      </c>
      <c r="B41" s="18" t="s">
        <v>288</v>
      </c>
      <c r="C41" s="85"/>
      <c r="D41" s="85"/>
      <c r="E41" s="85"/>
      <c r="F41" s="85"/>
    </row>
    <row r="42" spans="1:6">
      <c r="A42" s="27" t="s">
        <v>176</v>
      </c>
      <c r="B42" s="27" t="s">
        <v>23</v>
      </c>
      <c r="C42" s="84">
        <v>0</v>
      </c>
      <c r="D42" s="84">
        <v>0</v>
      </c>
      <c r="E42" s="84">
        <v>0</v>
      </c>
      <c r="F42" s="84">
        <v>0</v>
      </c>
    </row>
    <row r="43" spans="1:6">
      <c r="A43" s="27" t="s">
        <v>177</v>
      </c>
      <c r="B43" s="27" t="s">
        <v>24</v>
      </c>
      <c r="C43" s="84">
        <v>0</v>
      </c>
      <c r="D43" s="84">
        <v>0</v>
      </c>
      <c r="E43" s="84">
        <v>0</v>
      </c>
      <c r="F43" s="84">
        <v>0</v>
      </c>
    </row>
    <row r="44" spans="1:6">
      <c r="A44" s="111" t="s">
        <v>444</v>
      </c>
      <c r="C44" s="100"/>
      <c r="D44" s="100"/>
      <c r="E44" s="100"/>
      <c r="F44" s="100"/>
    </row>
    <row r="46" spans="1:6">
      <c r="A46" s="25" t="s">
        <v>174</v>
      </c>
      <c r="B46" s="25" t="s">
        <v>21</v>
      </c>
      <c r="C46" s="80">
        <v>36595</v>
      </c>
      <c r="D46" s="80">
        <v>171233</v>
      </c>
      <c r="E46" s="80">
        <v>40409</v>
      </c>
      <c r="F46" s="80">
        <v>276661</v>
      </c>
    </row>
    <row r="47" spans="1:6" ht="22.8">
      <c r="A47" s="79" t="s">
        <v>317</v>
      </c>
      <c r="B47" s="79" t="s">
        <v>319</v>
      </c>
      <c r="C47" s="74">
        <v>-720</v>
      </c>
      <c r="D47" s="74">
        <v>-297</v>
      </c>
      <c r="E47" s="74">
        <v>18</v>
      </c>
      <c r="F47" s="74">
        <v>1130</v>
      </c>
    </row>
    <row r="48" spans="1:6">
      <c r="A48" s="79" t="s">
        <v>315</v>
      </c>
      <c r="B48" s="79" t="s">
        <v>307</v>
      </c>
      <c r="C48" s="74">
        <v>-720</v>
      </c>
      <c r="D48" s="74">
        <v>-295</v>
      </c>
      <c r="E48" s="74">
        <v>18</v>
      </c>
      <c r="F48" s="74">
        <v>1130</v>
      </c>
    </row>
    <row r="49" spans="1:9">
      <c r="A49" s="79" t="s">
        <v>316</v>
      </c>
      <c r="B49" s="79" t="s">
        <v>308</v>
      </c>
      <c r="C49" s="74">
        <v>0</v>
      </c>
      <c r="D49" s="74">
        <v>-2</v>
      </c>
      <c r="E49" s="74"/>
      <c r="F49" s="74"/>
    </row>
    <row r="50" spans="1:9" ht="22.8">
      <c r="A50" s="79" t="s">
        <v>318</v>
      </c>
      <c r="B50" s="79" t="s">
        <v>320</v>
      </c>
      <c r="C50" s="74"/>
      <c r="D50" s="74"/>
      <c r="E50" s="74"/>
      <c r="F50" s="74"/>
    </row>
    <row r="51" spans="1:9">
      <c r="A51" s="25" t="s">
        <v>312</v>
      </c>
      <c r="B51" s="25" t="s">
        <v>309</v>
      </c>
      <c r="C51" s="80">
        <v>35875</v>
      </c>
      <c r="D51" s="80">
        <v>170936</v>
      </c>
      <c r="E51" s="80">
        <v>40427</v>
      </c>
      <c r="F51" s="80">
        <v>277791</v>
      </c>
    </row>
    <row r="52" spans="1:9" ht="23.4">
      <c r="A52" s="26" t="s">
        <v>313</v>
      </c>
      <c r="B52" s="26" t="s">
        <v>310</v>
      </c>
      <c r="C52" s="74"/>
      <c r="D52" s="74"/>
      <c r="E52" s="74"/>
      <c r="F52" s="74"/>
    </row>
    <row r="53" spans="1:9" ht="24">
      <c r="A53" s="25" t="s">
        <v>314</v>
      </c>
      <c r="B53" s="25" t="s">
        <v>311</v>
      </c>
      <c r="C53" s="80">
        <v>35875</v>
      </c>
      <c r="D53" s="80">
        <v>170936</v>
      </c>
      <c r="E53" s="80">
        <v>40427</v>
      </c>
      <c r="F53" s="80">
        <v>277791</v>
      </c>
    </row>
    <row r="56" spans="1:9" ht="24">
      <c r="A56" s="14" t="s">
        <v>433</v>
      </c>
      <c r="B56" s="14" t="s">
        <v>434</v>
      </c>
    </row>
    <row r="57" spans="1:9">
      <c r="A57" s="93" t="s">
        <v>203</v>
      </c>
      <c r="B57" s="93" t="s">
        <v>73</v>
      </c>
      <c r="C57" s="131">
        <v>42643</v>
      </c>
      <c r="D57" s="131">
        <v>42551</v>
      </c>
      <c r="E57" s="131" t="s">
        <v>442</v>
      </c>
    </row>
    <row r="58" spans="1:9">
      <c r="A58" s="132" t="s">
        <v>181</v>
      </c>
      <c r="B58" s="132" t="s">
        <v>26</v>
      </c>
      <c r="C58" s="86">
        <v>153381</v>
      </c>
      <c r="D58" s="86">
        <v>140220</v>
      </c>
      <c r="E58" s="86">
        <v>137997</v>
      </c>
      <c r="I58" s="100"/>
    </row>
    <row r="59" spans="1:9">
      <c r="A59" s="40" t="s">
        <v>182</v>
      </c>
      <c r="B59" s="40" t="s">
        <v>27</v>
      </c>
      <c r="C59" s="70">
        <v>13249</v>
      </c>
      <c r="D59" s="70">
        <v>12612</v>
      </c>
      <c r="E59" s="70">
        <v>9380</v>
      </c>
      <c r="I59" s="100"/>
    </row>
    <row r="60" spans="1:9">
      <c r="A60" s="40" t="s">
        <v>183</v>
      </c>
      <c r="B60" s="40" t="s">
        <v>28</v>
      </c>
      <c r="C60" s="70">
        <v>46574</v>
      </c>
      <c r="D60" s="70">
        <v>46825</v>
      </c>
      <c r="E60" s="70">
        <v>47857</v>
      </c>
      <c r="I60" s="100"/>
    </row>
    <row r="61" spans="1:9">
      <c r="A61" s="125" t="s">
        <v>418</v>
      </c>
      <c r="B61" s="129" t="s">
        <v>416</v>
      </c>
      <c r="C61" s="126">
        <v>46536</v>
      </c>
      <c r="D61" s="126">
        <v>33503</v>
      </c>
      <c r="E61" s="126">
        <v>33581</v>
      </c>
      <c r="I61" s="100"/>
    </row>
    <row r="62" spans="1:9">
      <c r="A62" s="40" t="s">
        <v>184</v>
      </c>
      <c r="B62" s="40" t="s">
        <v>29</v>
      </c>
      <c r="C62" s="70">
        <v>46417</v>
      </c>
      <c r="D62" s="70">
        <v>46417</v>
      </c>
      <c r="E62" s="70">
        <v>46417</v>
      </c>
      <c r="I62" s="100"/>
    </row>
    <row r="63" spans="1:9">
      <c r="A63" s="40" t="s">
        <v>185</v>
      </c>
      <c r="B63" s="40" t="s">
        <v>30</v>
      </c>
      <c r="C63" s="70">
        <v>0</v>
      </c>
      <c r="D63" s="70">
        <v>0</v>
      </c>
      <c r="E63" s="70">
        <v>0</v>
      </c>
      <c r="I63" s="100"/>
    </row>
    <row r="64" spans="1:9">
      <c r="A64" s="40" t="s">
        <v>186</v>
      </c>
      <c r="B64" s="40" t="s">
        <v>31</v>
      </c>
      <c r="C64" s="70">
        <v>0</v>
      </c>
      <c r="D64" s="70">
        <v>0</v>
      </c>
      <c r="E64" s="70">
        <v>0</v>
      </c>
      <c r="I64" s="100"/>
    </row>
    <row r="65" spans="1:9">
      <c r="A65" s="40" t="s">
        <v>187</v>
      </c>
      <c r="B65" s="40" t="s">
        <v>445</v>
      </c>
      <c r="C65" s="70">
        <v>0</v>
      </c>
      <c r="D65" s="70">
        <v>0</v>
      </c>
      <c r="E65" s="70">
        <v>0</v>
      </c>
      <c r="I65" s="100"/>
    </row>
    <row r="66" spans="1:9">
      <c r="A66" s="40" t="s">
        <v>188</v>
      </c>
      <c r="B66" s="40" t="s">
        <v>33</v>
      </c>
      <c r="C66" s="70">
        <v>0</v>
      </c>
      <c r="D66" s="70">
        <v>0</v>
      </c>
      <c r="E66" s="70">
        <v>0</v>
      </c>
      <c r="I66" s="100"/>
    </row>
    <row r="67" spans="1:9">
      <c r="A67" s="40" t="s">
        <v>189</v>
      </c>
      <c r="B67" s="40" t="s">
        <v>34</v>
      </c>
      <c r="C67" s="70">
        <v>195</v>
      </c>
      <c r="D67" s="70">
        <v>547</v>
      </c>
      <c r="E67" s="70">
        <v>547</v>
      </c>
      <c r="I67" s="100"/>
    </row>
    <row r="68" spans="1:9">
      <c r="A68" s="40" t="s">
        <v>190</v>
      </c>
      <c r="B68" s="40" t="s">
        <v>35</v>
      </c>
      <c r="C68" s="70">
        <v>0</v>
      </c>
      <c r="D68" s="70">
        <v>0</v>
      </c>
      <c r="E68" s="70">
        <v>0</v>
      </c>
      <c r="I68" s="100"/>
    </row>
    <row r="69" spans="1:9">
      <c r="A69" s="40" t="s">
        <v>191</v>
      </c>
      <c r="B69" s="40" t="s">
        <v>36</v>
      </c>
      <c r="C69" s="70">
        <v>410</v>
      </c>
      <c r="D69" s="70">
        <v>316</v>
      </c>
      <c r="E69" s="70">
        <v>215</v>
      </c>
      <c r="I69" s="100"/>
    </row>
    <row r="70" spans="1:9">
      <c r="A70" s="132" t="s">
        <v>192</v>
      </c>
      <c r="B70" s="132" t="s">
        <v>37</v>
      </c>
      <c r="C70" s="86">
        <v>634523</v>
      </c>
      <c r="D70" s="86">
        <v>620540</v>
      </c>
      <c r="E70" s="86">
        <v>521178</v>
      </c>
      <c r="I70" s="100"/>
    </row>
    <row r="71" spans="1:9">
      <c r="A71" s="40" t="s">
        <v>193</v>
      </c>
      <c r="B71" s="40" t="s">
        <v>38</v>
      </c>
      <c r="C71" s="70">
        <v>497</v>
      </c>
      <c r="D71" s="70">
        <v>483</v>
      </c>
      <c r="E71" s="70">
        <v>619</v>
      </c>
      <c r="I71" s="100"/>
    </row>
    <row r="72" spans="1:9">
      <c r="A72" s="40" t="s">
        <v>194</v>
      </c>
      <c r="B72" s="40" t="s">
        <v>39</v>
      </c>
      <c r="C72" s="70">
        <v>40112</v>
      </c>
      <c r="D72" s="70">
        <v>82268</v>
      </c>
      <c r="E72" s="70">
        <v>87704</v>
      </c>
      <c r="I72" s="100"/>
    </row>
    <row r="73" spans="1:9">
      <c r="A73" s="40" t="s">
        <v>195</v>
      </c>
      <c r="B73" s="40" t="s">
        <v>40</v>
      </c>
      <c r="C73" s="87">
        <v>6331</v>
      </c>
      <c r="D73" s="87">
        <v>3943</v>
      </c>
      <c r="E73" s="87">
        <v>0</v>
      </c>
      <c r="I73" s="100"/>
    </row>
    <row r="74" spans="1:9">
      <c r="A74" s="40" t="s">
        <v>196</v>
      </c>
      <c r="B74" s="40" t="s">
        <v>41</v>
      </c>
      <c r="C74" s="70">
        <v>22660</v>
      </c>
      <c r="D74" s="70">
        <v>16838</v>
      </c>
      <c r="E74" s="70">
        <v>26530</v>
      </c>
      <c r="I74" s="100"/>
    </row>
    <row r="75" spans="1:9">
      <c r="A75" s="40" t="s">
        <v>197</v>
      </c>
      <c r="B75" s="40" t="s">
        <v>42</v>
      </c>
      <c r="C75" s="70">
        <v>0</v>
      </c>
      <c r="D75" s="70">
        <v>0</v>
      </c>
      <c r="E75" s="70">
        <v>0</v>
      </c>
      <c r="I75" s="100"/>
    </row>
    <row r="76" spans="1:9">
      <c r="A76" s="40" t="s">
        <v>198</v>
      </c>
      <c r="B76" s="40" t="s">
        <v>43</v>
      </c>
      <c r="C76" s="70">
        <v>0</v>
      </c>
      <c r="D76" s="70">
        <v>0</v>
      </c>
      <c r="E76" s="70">
        <v>0</v>
      </c>
      <c r="I76" s="100"/>
    </row>
    <row r="77" spans="1:9">
      <c r="A77" s="40" t="s">
        <v>189</v>
      </c>
      <c r="B77" s="40" t="s">
        <v>34</v>
      </c>
      <c r="C77" s="70">
        <v>0</v>
      </c>
      <c r="D77" s="70">
        <v>0</v>
      </c>
      <c r="E77" s="70">
        <v>165</v>
      </c>
      <c r="I77" s="100"/>
    </row>
    <row r="78" spans="1:9">
      <c r="A78" s="40" t="s">
        <v>199</v>
      </c>
      <c r="B78" s="40" t="s">
        <v>44</v>
      </c>
      <c r="C78" s="70">
        <v>12759</v>
      </c>
      <c r="D78" s="70">
        <v>12685</v>
      </c>
      <c r="E78" s="70">
        <v>12523</v>
      </c>
      <c r="I78" s="100"/>
    </row>
    <row r="79" spans="1:9">
      <c r="A79" s="40" t="s">
        <v>200</v>
      </c>
      <c r="B79" s="40" t="s">
        <v>45</v>
      </c>
      <c r="C79" s="70">
        <v>552164</v>
      </c>
      <c r="D79" s="70">
        <v>504323</v>
      </c>
      <c r="E79" s="70">
        <v>393637</v>
      </c>
      <c r="I79" s="100"/>
    </row>
    <row r="80" spans="1:9">
      <c r="A80" s="41" t="s">
        <v>201</v>
      </c>
      <c r="B80" s="41" t="s">
        <v>46</v>
      </c>
      <c r="C80" s="70">
        <v>0</v>
      </c>
      <c r="D80" s="70">
        <v>0</v>
      </c>
      <c r="E80" s="70">
        <v>0</v>
      </c>
      <c r="I80" s="100"/>
    </row>
    <row r="81" spans="1:9">
      <c r="A81" s="132" t="s">
        <v>202</v>
      </c>
      <c r="B81" s="132" t="s">
        <v>47</v>
      </c>
      <c r="C81" s="86">
        <v>787904</v>
      </c>
      <c r="D81" s="86">
        <v>760760</v>
      </c>
      <c r="E81" s="86">
        <v>659175</v>
      </c>
      <c r="I81" s="100"/>
    </row>
    <row r="82" spans="1:9">
      <c r="A82" s="22"/>
      <c r="B82" s="22"/>
      <c r="C82" s="2"/>
      <c r="E82" s="99"/>
    </row>
    <row r="83" spans="1:9">
      <c r="A83" s="93" t="s">
        <v>229</v>
      </c>
      <c r="B83" s="93" t="s">
        <v>48</v>
      </c>
      <c r="C83" s="131">
        <v>42643</v>
      </c>
      <c r="D83" s="131">
        <v>42551</v>
      </c>
      <c r="E83" s="131" t="s">
        <v>442</v>
      </c>
    </row>
    <row r="84" spans="1:9">
      <c r="A84" s="28" t="s">
        <v>204</v>
      </c>
      <c r="B84" s="28" t="s">
        <v>49</v>
      </c>
      <c r="C84" s="86">
        <v>691834</v>
      </c>
      <c r="D84" s="86">
        <v>650846</v>
      </c>
      <c r="E84" s="86">
        <v>513675</v>
      </c>
    </row>
    <row r="85" spans="1:9">
      <c r="A85" s="28" t="s">
        <v>205</v>
      </c>
      <c r="B85" s="28" t="s">
        <v>50</v>
      </c>
      <c r="C85" s="86">
        <v>691834</v>
      </c>
      <c r="D85" s="86">
        <v>650846</v>
      </c>
      <c r="E85" s="86">
        <v>513675</v>
      </c>
    </row>
    <row r="86" spans="1:9">
      <c r="A86" s="19" t="s">
        <v>206</v>
      </c>
      <c r="B86" s="19" t="s">
        <v>51</v>
      </c>
      <c r="C86" s="70">
        <v>95820</v>
      </c>
      <c r="D86" s="70">
        <v>95160</v>
      </c>
      <c r="E86" s="70">
        <v>94950</v>
      </c>
    </row>
    <row r="87" spans="1:9">
      <c r="A87" s="19" t="s">
        <v>207</v>
      </c>
      <c r="B87" s="19" t="s">
        <v>52</v>
      </c>
      <c r="C87" s="70">
        <v>400432</v>
      </c>
      <c r="D87" s="70">
        <v>395755</v>
      </c>
      <c r="E87" s="70">
        <v>120199</v>
      </c>
    </row>
    <row r="88" spans="1:9">
      <c r="A88" s="19" t="s">
        <v>208</v>
      </c>
      <c r="B88" s="19" t="s">
        <v>53</v>
      </c>
      <c r="C88" s="70">
        <v>0</v>
      </c>
      <c r="D88" s="70">
        <v>0</v>
      </c>
      <c r="E88" s="70">
        <v>0</v>
      </c>
    </row>
    <row r="89" spans="1:9">
      <c r="A89" s="19" t="s">
        <v>209</v>
      </c>
      <c r="B89" s="19" t="s">
        <v>54</v>
      </c>
      <c r="C89" s="70">
        <v>3540</v>
      </c>
      <c r="D89" s="70">
        <v>3720</v>
      </c>
      <c r="E89" s="70">
        <v>3354</v>
      </c>
    </row>
    <row r="90" spans="1:9">
      <c r="A90" s="19" t="s">
        <v>210</v>
      </c>
      <c r="B90" s="19" t="s">
        <v>55</v>
      </c>
      <c r="C90" s="70">
        <v>2219</v>
      </c>
      <c r="D90" s="70">
        <v>2939</v>
      </c>
      <c r="E90" s="70">
        <v>2514</v>
      </c>
    </row>
    <row r="91" spans="1:9">
      <c r="A91" s="19" t="s">
        <v>211</v>
      </c>
      <c r="B91" s="19" t="s">
        <v>56</v>
      </c>
      <c r="C91" s="70">
        <v>18590</v>
      </c>
      <c r="D91" s="70">
        <v>18590</v>
      </c>
      <c r="E91" s="70">
        <v>-49772</v>
      </c>
    </row>
    <row r="92" spans="1:9">
      <c r="A92" s="19" t="s">
        <v>212</v>
      </c>
      <c r="B92" s="19" t="s">
        <v>57</v>
      </c>
      <c r="C92" s="70">
        <v>171233</v>
      </c>
      <c r="D92" s="70">
        <v>134682</v>
      </c>
      <c r="E92" s="70">
        <v>342430</v>
      </c>
    </row>
    <row r="93" spans="1:9">
      <c r="A93" s="16" t="s">
        <v>213</v>
      </c>
      <c r="B93" s="16" t="s">
        <v>58</v>
      </c>
      <c r="C93" s="88"/>
      <c r="D93" s="88"/>
      <c r="E93" s="88">
        <v>0</v>
      </c>
    </row>
    <row r="94" spans="1:9">
      <c r="A94" s="28" t="s">
        <v>214</v>
      </c>
      <c r="B94" s="28" t="s">
        <v>59</v>
      </c>
      <c r="C94" s="86">
        <v>4752</v>
      </c>
      <c r="D94" s="86">
        <v>5175</v>
      </c>
      <c r="E94" s="86">
        <v>3643</v>
      </c>
    </row>
    <row r="95" spans="1:9">
      <c r="A95" s="19" t="s">
        <v>215</v>
      </c>
      <c r="B95" s="19" t="s">
        <v>60</v>
      </c>
      <c r="C95" s="70">
        <v>0</v>
      </c>
      <c r="D95" s="70">
        <v>0</v>
      </c>
      <c r="E95" s="70">
        <v>0</v>
      </c>
    </row>
    <row r="96" spans="1:9">
      <c r="A96" s="19" t="s">
        <v>216</v>
      </c>
      <c r="B96" s="19" t="s">
        <v>61</v>
      </c>
      <c r="C96" s="70">
        <v>95</v>
      </c>
      <c r="D96" s="70">
        <v>110</v>
      </c>
      <c r="E96" s="70">
        <v>0</v>
      </c>
    </row>
    <row r="97" spans="1:5">
      <c r="A97" s="19" t="s">
        <v>217</v>
      </c>
      <c r="B97" s="19" t="s">
        <v>62</v>
      </c>
      <c r="C97" s="70">
        <v>0</v>
      </c>
      <c r="D97" s="70">
        <v>0</v>
      </c>
      <c r="E97" s="70">
        <v>0</v>
      </c>
    </row>
    <row r="98" spans="1:5">
      <c r="A98" s="19" t="s">
        <v>218</v>
      </c>
      <c r="B98" s="19" t="s">
        <v>63</v>
      </c>
      <c r="C98" s="70">
        <v>3635</v>
      </c>
      <c r="D98" s="70">
        <v>4450</v>
      </c>
      <c r="E98" s="70">
        <v>3185</v>
      </c>
    </row>
    <row r="99" spans="1:5">
      <c r="A99" s="19" t="s">
        <v>219</v>
      </c>
      <c r="B99" s="19" t="s">
        <v>64</v>
      </c>
      <c r="C99" s="70">
        <v>987</v>
      </c>
      <c r="D99" s="70">
        <v>580</v>
      </c>
      <c r="E99" s="70">
        <v>423</v>
      </c>
    </row>
    <row r="100" spans="1:5">
      <c r="A100" s="19" t="s">
        <v>220</v>
      </c>
      <c r="B100" s="19" t="s">
        <v>65</v>
      </c>
      <c r="C100" s="70">
        <v>35</v>
      </c>
      <c r="D100" s="70">
        <v>35</v>
      </c>
      <c r="E100" s="70">
        <v>35</v>
      </c>
    </row>
    <row r="101" spans="1:5">
      <c r="A101" s="19" t="s">
        <v>221</v>
      </c>
      <c r="B101" s="19" t="s">
        <v>66</v>
      </c>
      <c r="C101" s="70">
        <v>0</v>
      </c>
      <c r="D101" s="70">
        <v>0</v>
      </c>
      <c r="E101" s="70">
        <v>0</v>
      </c>
    </row>
    <row r="102" spans="1:5">
      <c r="A102" s="28" t="s">
        <v>222</v>
      </c>
      <c r="B102" s="28" t="s">
        <v>67</v>
      </c>
      <c r="C102" s="86">
        <v>91318</v>
      </c>
      <c r="D102" s="86">
        <v>104739</v>
      </c>
      <c r="E102" s="86">
        <v>141857</v>
      </c>
    </row>
    <row r="103" spans="1:5">
      <c r="A103" s="19" t="s">
        <v>215</v>
      </c>
      <c r="B103" s="19" t="s">
        <v>60</v>
      </c>
      <c r="C103" s="70">
        <v>0</v>
      </c>
      <c r="D103" s="70">
        <v>0</v>
      </c>
      <c r="E103" s="70">
        <v>0</v>
      </c>
    </row>
    <row r="104" spans="1:5">
      <c r="A104" s="19" t="s">
        <v>216</v>
      </c>
      <c r="B104" s="19" t="s">
        <v>61</v>
      </c>
      <c r="C104" s="70">
        <v>60</v>
      </c>
      <c r="D104" s="70">
        <v>170</v>
      </c>
      <c r="E104" s="70">
        <v>293</v>
      </c>
    </row>
    <row r="105" spans="1:5">
      <c r="A105" s="19" t="s">
        <v>223</v>
      </c>
      <c r="B105" s="19" t="s">
        <v>68</v>
      </c>
      <c r="C105" s="70">
        <v>32293</v>
      </c>
      <c r="D105" s="70">
        <v>28961</v>
      </c>
      <c r="E105" s="70">
        <v>22603</v>
      </c>
    </row>
    <row r="106" spans="1:5">
      <c r="A106" s="19" t="s">
        <v>224</v>
      </c>
      <c r="B106" s="19" t="s">
        <v>69</v>
      </c>
      <c r="C106" s="70">
        <v>153</v>
      </c>
      <c r="D106" s="70">
        <v>937</v>
      </c>
      <c r="E106" s="70">
        <v>7524</v>
      </c>
    </row>
    <row r="107" spans="1:5">
      <c r="A107" s="19" t="s">
        <v>225</v>
      </c>
      <c r="B107" s="19" t="s">
        <v>70</v>
      </c>
      <c r="C107" s="70">
        <v>30184</v>
      </c>
      <c r="D107" s="70">
        <v>5383</v>
      </c>
      <c r="E107" s="70">
        <v>46965</v>
      </c>
    </row>
    <row r="108" spans="1:5">
      <c r="A108" s="19" t="s">
        <v>219</v>
      </c>
      <c r="B108" s="19" t="s">
        <v>64</v>
      </c>
      <c r="C108" s="70">
        <v>2268</v>
      </c>
      <c r="D108" s="70">
        <v>2889</v>
      </c>
      <c r="E108" s="70">
        <v>7864</v>
      </c>
    </row>
    <row r="109" spans="1:5">
      <c r="A109" s="19" t="s">
        <v>226</v>
      </c>
      <c r="B109" s="19" t="s">
        <v>65</v>
      </c>
      <c r="C109" s="70">
        <v>220</v>
      </c>
      <c r="D109" s="70">
        <v>279</v>
      </c>
      <c r="E109" s="70">
        <v>225</v>
      </c>
    </row>
    <row r="110" spans="1:5">
      <c r="A110" s="19" t="s">
        <v>221</v>
      </c>
      <c r="B110" s="19" t="s">
        <v>66</v>
      </c>
      <c r="C110" s="70">
        <v>26140</v>
      </c>
      <c r="D110" s="70">
        <v>66120</v>
      </c>
      <c r="E110" s="70">
        <v>56383</v>
      </c>
    </row>
    <row r="111" spans="1:5" ht="24">
      <c r="A111" s="30" t="s">
        <v>227</v>
      </c>
      <c r="B111" s="30" t="s">
        <v>72</v>
      </c>
      <c r="C111" s="89">
        <v>0</v>
      </c>
      <c r="D111" s="89">
        <v>0</v>
      </c>
      <c r="E111" s="89">
        <v>0</v>
      </c>
    </row>
    <row r="112" spans="1:5">
      <c r="A112" s="28" t="s">
        <v>228</v>
      </c>
      <c r="B112" s="28" t="s">
        <v>71</v>
      </c>
      <c r="C112" s="86">
        <v>787904</v>
      </c>
      <c r="D112" s="86">
        <v>760760</v>
      </c>
      <c r="E112" s="86">
        <v>659175</v>
      </c>
    </row>
    <row r="113" spans="1:6">
      <c r="A113" s="111" t="s">
        <v>444</v>
      </c>
    </row>
    <row r="115" spans="1:6" ht="24">
      <c r="A115" s="14" t="s">
        <v>435</v>
      </c>
      <c r="B115" s="14" t="s">
        <v>436</v>
      </c>
    </row>
    <row r="116" spans="1:6">
      <c r="A116" s="93" t="s">
        <v>280</v>
      </c>
      <c r="B116" s="93" t="s">
        <v>119</v>
      </c>
      <c r="C116" s="94" t="s">
        <v>446</v>
      </c>
      <c r="D116" s="94" t="s">
        <v>447</v>
      </c>
      <c r="E116" s="94" t="s">
        <v>448</v>
      </c>
      <c r="F116" s="94" t="s">
        <v>449</v>
      </c>
    </row>
    <row r="117" spans="1:6">
      <c r="A117" s="31" t="s">
        <v>231</v>
      </c>
      <c r="B117" s="31" t="s">
        <v>74</v>
      </c>
      <c r="C117" s="5"/>
      <c r="D117" s="5"/>
      <c r="E117" s="5"/>
      <c r="F117" s="5"/>
    </row>
    <row r="118" spans="1:6">
      <c r="A118" s="32" t="s">
        <v>232</v>
      </c>
      <c r="B118" s="32" t="s">
        <v>128</v>
      </c>
      <c r="C118" s="6">
        <v>36595</v>
      </c>
      <c r="D118" s="6">
        <v>171233</v>
      </c>
      <c r="E118" s="6">
        <v>40409</v>
      </c>
      <c r="F118" s="6">
        <v>276661</v>
      </c>
    </row>
    <row r="119" spans="1:6">
      <c r="A119" s="32" t="s">
        <v>233</v>
      </c>
      <c r="B119" s="32" t="s">
        <v>75</v>
      </c>
      <c r="C119" s="6">
        <v>25202</v>
      </c>
      <c r="D119" s="6">
        <v>41743</v>
      </c>
      <c r="E119" s="6">
        <v>145320</v>
      </c>
      <c r="F119" s="6">
        <v>30339</v>
      </c>
    </row>
    <row r="120" spans="1:6" ht="24">
      <c r="A120" s="33" t="s">
        <v>428</v>
      </c>
      <c r="B120" s="33" t="s">
        <v>427</v>
      </c>
      <c r="C120" s="7"/>
      <c r="D120" s="7"/>
      <c r="E120" s="7">
        <v>0</v>
      </c>
      <c r="F120" s="7">
        <v>0</v>
      </c>
    </row>
    <row r="121" spans="1:6" ht="22.8">
      <c r="A121" s="34" t="s">
        <v>425</v>
      </c>
      <c r="B121" s="34" t="s">
        <v>423</v>
      </c>
      <c r="C121" s="7">
        <v>1264</v>
      </c>
      <c r="D121" s="7">
        <v>3986</v>
      </c>
      <c r="E121" s="7">
        <v>885</v>
      </c>
      <c r="F121" s="7">
        <v>2238</v>
      </c>
    </row>
    <row r="122" spans="1:6">
      <c r="A122" s="128" t="s">
        <v>426</v>
      </c>
      <c r="B122" s="128" t="s">
        <v>424</v>
      </c>
      <c r="C122" s="7">
        <v>0</v>
      </c>
      <c r="D122" s="7">
        <v>31397</v>
      </c>
      <c r="E122" s="7">
        <v>12501</v>
      </c>
      <c r="F122" s="7">
        <v>74830</v>
      </c>
    </row>
    <row r="123" spans="1:6">
      <c r="A123" s="34" t="s">
        <v>235</v>
      </c>
      <c r="B123" s="34" t="s">
        <v>77</v>
      </c>
      <c r="C123" s="7">
        <v>0</v>
      </c>
      <c r="D123" s="7">
        <v>0</v>
      </c>
      <c r="E123" s="7">
        <v>0</v>
      </c>
      <c r="F123" s="7">
        <v>0</v>
      </c>
    </row>
    <row r="124" spans="1:6">
      <c r="A124" s="34" t="s">
        <v>236</v>
      </c>
      <c r="B124" s="34" t="s">
        <v>78</v>
      </c>
      <c r="C124" s="7">
        <v>-2178</v>
      </c>
      <c r="D124" s="7">
        <v>-6148</v>
      </c>
      <c r="E124" s="7">
        <v>-485</v>
      </c>
      <c r="F124" s="7">
        <v>-637</v>
      </c>
    </row>
    <row r="125" spans="1:6">
      <c r="A125" s="34" t="s">
        <v>237</v>
      </c>
      <c r="B125" s="34" t="s">
        <v>79</v>
      </c>
      <c r="C125" s="7">
        <v>356</v>
      </c>
      <c r="D125" s="7">
        <v>505</v>
      </c>
      <c r="E125" s="7">
        <v>-421</v>
      </c>
      <c r="F125" s="7">
        <v>63</v>
      </c>
    </row>
    <row r="126" spans="1:6">
      <c r="A126" s="34" t="s">
        <v>238</v>
      </c>
      <c r="B126" s="34" t="s">
        <v>80</v>
      </c>
      <c r="C126" s="7">
        <v>-40039</v>
      </c>
      <c r="D126" s="7">
        <v>-30248</v>
      </c>
      <c r="E126" s="7">
        <v>-28243</v>
      </c>
      <c r="F126" s="7">
        <v>41875</v>
      </c>
    </row>
    <row r="127" spans="1:6">
      <c r="A127" s="34" t="s">
        <v>239</v>
      </c>
      <c r="B127" s="34" t="s">
        <v>81</v>
      </c>
      <c r="C127" s="7">
        <v>-14</v>
      </c>
      <c r="D127" s="7">
        <v>122</v>
      </c>
      <c r="E127" s="7">
        <v>-766</v>
      </c>
      <c r="F127" s="7">
        <v>6395</v>
      </c>
    </row>
    <row r="128" spans="1:6">
      <c r="A128" s="34" t="s">
        <v>240</v>
      </c>
      <c r="B128" s="34" t="s">
        <v>82</v>
      </c>
      <c r="C128" s="7">
        <v>36240</v>
      </c>
      <c r="D128" s="7">
        <v>51267</v>
      </c>
      <c r="E128" s="7">
        <v>132841</v>
      </c>
      <c r="F128" s="7">
        <v>-85118</v>
      </c>
    </row>
    <row r="129" spans="1:6">
      <c r="A129" s="34" t="s">
        <v>241</v>
      </c>
      <c r="B129" s="34" t="s">
        <v>83</v>
      </c>
      <c r="C129" s="7">
        <v>28113</v>
      </c>
      <c r="D129" s="7">
        <v>-7092</v>
      </c>
      <c r="E129" s="7">
        <v>28152</v>
      </c>
      <c r="F129" s="7">
        <v>-5812</v>
      </c>
    </row>
    <row r="130" spans="1:6">
      <c r="A130" s="34" t="s">
        <v>242</v>
      </c>
      <c r="B130" s="34" t="s">
        <v>130</v>
      </c>
      <c r="C130" s="7">
        <v>-288</v>
      </c>
      <c r="D130" s="7">
        <v>-5270</v>
      </c>
      <c r="E130" s="7">
        <v>265</v>
      </c>
      <c r="F130" s="7">
        <v>-5464</v>
      </c>
    </row>
    <row r="131" spans="1:6">
      <c r="A131" s="34" t="s">
        <v>243</v>
      </c>
      <c r="B131" s="34" t="s">
        <v>84</v>
      </c>
      <c r="C131" s="7">
        <v>1748</v>
      </c>
      <c r="D131" s="7">
        <v>3224</v>
      </c>
      <c r="E131" s="7">
        <v>591</v>
      </c>
      <c r="F131" s="7">
        <v>1969</v>
      </c>
    </row>
    <row r="132" spans="1:6">
      <c r="A132" s="32" t="s">
        <v>244</v>
      </c>
      <c r="B132" s="32" t="s">
        <v>85</v>
      </c>
      <c r="C132" s="6">
        <v>61797</v>
      </c>
      <c r="D132" s="6">
        <v>212976</v>
      </c>
      <c r="E132" s="6">
        <v>185729</v>
      </c>
      <c r="F132" s="6">
        <v>307000</v>
      </c>
    </row>
    <row r="133" spans="1:6">
      <c r="A133" s="35" t="s">
        <v>245</v>
      </c>
      <c r="B133" s="35" t="s">
        <v>131</v>
      </c>
      <c r="C133" s="8">
        <v>9320</v>
      </c>
      <c r="D133" s="8">
        <v>42213</v>
      </c>
      <c r="E133" s="8">
        <v>11770</v>
      </c>
      <c r="F133" s="8">
        <v>59540</v>
      </c>
    </row>
    <row r="134" spans="1:6">
      <c r="A134" s="34" t="s">
        <v>246</v>
      </c>
      <c r="B134" s="34" t="s">
        <v>86</v>
      </c>
      <c r="C134" s="7">
        <v>-13347</v>
      </c>
      <c r="D134" s="7">
        <v>-55464</v>
      </c>
      <c r="E134" s="7">
        <v>-48939</v>
      </c>
      <c r="F134" s="7">
        <v>-62260</v>
      </c>
    </row>
    <row r="135" spans="1:6">
      <c r="A135" s="36" t="s">
        <v>247</v>
      </c>
      <c r="B135" s="36" t="s">
        <v>87</v>
      </c>
      <c r="C135" s="6">
        <v>57770</v>
      </c>
      <c r="D135" s="6">
        <v>199725</v>
      </c>
      <c r="E135" s="6">
        <v>148560</v>
      </c>
      <c r="F135" s="6">
        <v>304280</v>
      </c>
    </row>
    <row r="136" spans="1:6">
      <c r="A136" s="31" t="s">
        <v>248</v>
      </c>
      <c r="B136" s="31" t="s">
        <v>88</v>
      </c>
      <c r="C136" s="5"/>
      <c r="D136" s="5"/>
      <c r="E136" s="5"/>
      <c r="F136" s="5"/>
    </row>
    <row r="137" spans="1:6">
      <c r="A137" s="37" t="s">
        <v>249</v>
      </c>
      <c r="B137" s="37" t="s">
        <v>89</v>
      </c>
      <c r="C137" s="5">
        <v>2180</v>
      </c>
      <c r="D137" s="5">
        <v>6288</v>
      </c>
      <c r="E137" s="5">
        <v>3359</v>
      </c>
      <c r="F137" s="5">
        <v>3511</v>
      </c>
    </row>
    <row r="138" spans="1:6">
      <c r="A138" s="34" t="s">
        <v>250</v>
      </c>
      <c r="B138" s="34" t="s">
        <v>90</v>
      </c>
      <c r="C138" s="7">
        <v>2</v>
      </c>
      <c r="D138" s="7">
        <v>55</v>
      </c>
      <c r="E138" s="7">
        <v>91</v>
      </c>
      <c r="F138" s="7">
        <v>91</v>
      </c>
    </row>
    <row r="139" spans="1:6">
      <c r="A139" s="34" t="s">
        <v>251</v>
      </c>
      <c r="B139" s="34" t="s">
        <v>91</v>
      </c>
      <c r="C139" s="7">
        <v>0</v>
      </c>
      <c r="D139" s="7">
        <v>0</v>
      </c>
      <c r="E139" s="7">
        <v>0</v>
      </c>
      <c r="F139" s="7">
        <v>0</v>
      </c>
    </row>
    <row r="140" spans="1:6">
      <c r="A140" s="34" t="s">
        <v>252</v>
      </c>
      <c r="B140" s="34" t="s">
        <v>92</v>
      </c>
      <c r="C140" s="7">
        <v>0</v>
      </c>
      <c r="D140" s="7">
        <v>85</v>
      </c>
      <c r="E140" s="7">
        <v>2781</v>
      </c>
      <c r="F140" s="7">
        <v>2781</v>
      </c>
    </row>
    <row r="141" spans="1:6">
      <c r="A141" s="34" t="s">
        <v>253</v>
      </c>
      <c r="B141" s="34" t="s">
        <v>142</v>
      </c>
      <c r="C141" s="7">
        <v>2178</v>
      </c>
      <c r="D141" s="7">
        <v>6148</v>
      </c>
      <c r="E141" s="7">
        <v>487</v>
      </c>
      <c r="F141" s="7">
        <v>639</v>
      </c>
    </row>
    <row r="142" spans="1:6">
      <c r="A142" s="34" t="s">
        <v>254</v>
      </c>
      <c r="B142" s="34" t="s">
        <v>93</v>
      </c>
      <c r="C142" s="7">
        <v>0</v>
      </c>
      <c r="D142" s="7">
        <v>0</v>
      </c>
      <c r="E142" s="7">
        <v>0</v>
      </c>
      <c r="F142" s="7">
        <v>0</v>
      </c>
    </row>
    <row r="143" spans="1:6">
      <c r="A143" s="32" t="s">
        <v>255</v>
      </c>
      <c r="B143" s="32" t="s">
        <v>94</v>
      </c>
      <c r="C143" s="6">
        <v>14822</v>
      </c>
      <c r="D143" s="6">
        <v>50743</v>
      </c>
      <c r="E143" s="6">
        <v>12566</v>
      </c>
      <c r="F143" s="6">
        <v>38492</v>
      </c>
    </row>
    <row r="144" spans="1:6">
      <c r="A144" s="34" t="s">
        <v>256</v>
      </c>
      <c r="B144" s="34" t="s">
        <v>95</v>
      </c>
      <c r="C144" s="7">
        <v>2549</v>
      </c>
      <c r="D144" s="7">
        <v>9571</v>
      </c>
      <c r="E144" s="7">
        <v>2427</v>
      </c>
      <c r="F144" s="7">
        <v>6329</v>
      </c>
    </row>
    <row r="145" spans="1:6">
      <c r="A145" s="128" t="s">
        <v>417</v>
      </c>
      <c r="B145" s="128" t="s">
        <v>416</v>
      </c>
      <c r="C145" s="7">
        <v>12273</v>
      </c>
      <c r="D145" s="7">
        <v>41172</v>
      </c>
      <c r="E145" s="7">
        <v>10121</v>
      </c>
      <c r="F145" s="7">
        <v>31632</v>
      </c>
    </row>
    <row r="146" spans="1:6">
      <c r="A146" s="34" t="s">
        <v>257</v>
      </c>
      <c r="B146" s="34" t="s">
        <v>96</v>
      </c>
      <c r="C146" s="7">
        <v>0</v>
      </c>
      <c r="D146" s="7">
        <v>0</v>
      </c>
      <c r="E146" s="7">
        <v>0</v>
      </c>
      <c r="F146" s="7">
        <v>0</v>
      </c>
    </row>
    <row r="147" spans="1:6">
      <c r="A147" s="34" t="s">
        <v>258</v>
      </c>
      <c r="B147" s="34" t="s">
        <v>97</v>
      </c>
      <c r="C147" s="7">
        <v>0</v>
      </c>
      <c r="D147" s="7">
        <v>0</v>
      </c>
      <c r="E147" s="7">
        <v>0</v>
      </c>
      <c r="F147" s="7">
        <v>0</v>
      </c>
    </row>
    <row r="148" spans="1:6">
      <c r="A148" s="34" t="s">
        <v>259</v>
      </c>
      <c r="B148" s="34" t="s">
        <v>98</v>
      </c>
      <c r="C148" s="7">
        <v>0</v>
      </c>
      <c r="D148" s="7">
        <v>0</v>
      </c>
      <c r="E148" s="7">
        <v>18</v>
      </c>
      <c r="F148" s="7">
        <v>531</v>
      </c>
    </row>
    <row r="149" spans="1:6">
      <c r="A149" s="36" t="s">
        <v>260</v>
      </c>
      <c r="B149" s="36" t="s">
        <v>99</v>
      </c>
      <c r="C149" s="6">
        <v>-12642</v>
      </c>
      <c r="D149" s="6">
        <v>-44455</v>
      </c>
      <c r="E149" s="6">
        <v>-9207</v>
      </c>
      <c r="F149" s="6">
        <v>-34981</v>
      </c>
    </row>
    <row r="150" spans="1:6">
      <c r="A150" s="31" t="s">
        <v>261</v>
      </c>
      <c r="B150" s="31" t="s">
        <v>100</v>
      </c>
      <c r="C150" s="5"/>
      <c r="D150" s="5"/>
      <c r="E150" s="5"/>
      <c r="F150" s="5"/>
    </row>
    <row r="151" spans="1:6">
      <c r="A151" s="37" t="s">
        <v>249</v>
      </c>
      <c r="B151" s="37" t="s">
        <v>89</v>
      </c>
      <c r="C151" s="5">
        <v>2838</v>
      </c>
      <c r="D151" s="5">
        <v>3741</v>
      </c>
      <c r="E151" s="5">
        <v>0</v>
      </c>
      <c r="F151" s="5">
        <v>0</v>
      </c>
    </row>
    <row r="152" spans="1:6" ht="22.8">
      <c r="A152" s="34" t="s">
        <v>262</v>
      </c>
      <c r="B152" s="34" t="s">
        <v>101</v>
      </c>
      <c r="C152" s="7">
        <v>2838</v>
      </c>
      <c r="D152" s="7">
        <v>3741</v>
      </c>
      <c r="E152" s="7">
        <v>0</v>
      </c>
      <c r="F152" s="7">
        <v>0</v>
      </c>
    </row>
    <row r="153" spans="1:6">
      <c r="A153" s="34" t="s">
        <v>215</v>
      </c>
      <c r="B153" s="34" t="s">
        <v>60</v>
      </c>
      <c r="C153" s="7">
        <v>0</v>
      </c>
      <c r="D153" s="7">
        <v>0</v>
      </c>
      <c r="E153" s="7">
        <v>0</v>
      </c>
      <c r="F153" s="7">
        <v>0</v>
      </c>
    </row>
    <row r="154" spans="1:6">
      <c r="A154" s="34" t="s">
        <v>263</v>
      </c>
      <c r="B154" s="34" t="s">
        <v>102</v>
      </c>
      <c r="C154" s="7">
        <v>0</v>
      </c>
      <c r="D154" s="7">
        <v>0</v>
      </c>
      <c r="E154" s="7">
        <v>0</v>
      </c>
      <c r="F154" s="7">
        <v>0</v>
      </c>
    </row>
    <row r="155" spans="1:6">
      <c r="A155" s="34" t="s">
        <v>264</v>
      </c>
      <c r="B155" s="34" t="s">
        <v>103</v>
      </c>
      <c r="C155" s="7">
        <v>0</v>
      </c>
      <c r="D155" s="7">
        <v>0</v>
      </c>
      <c r="E155" s="7">
        <v>0</v>
      </c>
      <c r="F155" s="7">
        <v>0</v>
      </c>
    </row>
    <row r="156" spans="1:6">
      <c r="A156" s="32" t="s">
        <v>255</v>
      </c>
      <c r="B156" s="32" t="s">
        <v>94</v>
      </c>
      <c r="C156" s="6">
        <v>125</v>
      </c>
      <c r="D156" s="6">
        <v>484</v>
      </c>
      <c r="E156" s="6">
        <v>79</v>
      </c>
      <c r="F156" s="6">
        <v>224</v>
      </c>
    </row>
    <row r="157" spans="1:6">
      <c r="A157" s="34" t="s">
        <v>265</v>
      </c>
      <c r="B157" s="34" t="s">
        <v>104</v>
      </c>
      <c r="C157" s="7">
        <v>0</v>
      </c>
      <c r="D157" s="7">
        <v>0</v>
      </c>
      <c r="E157" s="7">
        <v>0</v>
      </c>
      <c r="F157" s="7">
        <v>0</v>
      </c>
    </row>
    <row r="158" spans="1:6">
      <c r="A158" s="34" t="s">
        <v>266</v>
      </c>
      <c r="B158" s="34" t="s">
        <v>105</v>
      </c>
      <c r="C158" s="7">
        <v>0</v>
      </c>
      <c r="D158" s="7">
        <v>0</v>
      </c>
      <c r="E158" s="7">
        <v>0</v>
      </c>
      <c r="F158" s="7">
        <v>0</v>
      </c>
    </row>
    <row r="159" spans="1:6" ht="22.8">
      <c r="A159" s="34" t="s">
        <v>267</v>
      </c>
      <c r="B159" s="34" t="s">
        <v>106</v>
      </c>
      <c r="C159" s="7">
        <v>0</v>
      </c>
      <c r="D159" s="7">
        <v>0</v>
      </c>
      <c r="E159" s="7">
        <v>0</v>
      </c>
      <c r="F159" s="7">
        <v>0</v>
      </c>
    </row>
    <row r="160" spans="1:6">
      <c r="A160" s="34" t="s">
        <v>268</v>
      </c>
      <c r="B160" s="34" t="s">
        <v>107</v>
      </c>
      <c r="C160" s="7">
        <v>0</v>
      </c>
      <c r="D160" s="7">
        <v>0</v>
      </c>
      <c r="E160" s="7">
        <v>0</v>
      </c>
      <c r="F160" s="7">
        <v>4</v>
      </c>
    </row>
    <row r="161" spans="1:8">
      <c r="A161" s="34" t="s">
        <v>269</v>
      </c>
      <c r="B161" s="34" t="s">
        <v>108</v>
      </c>
      <c r="C161" s="7">
        <v>0</v>
      </c>
      <c r="D161" s="7">
        <v>0</v>
      </c>
      <c r="E161" s="7">
        <v>0</v>
      </c>
      <c r="F161" s="7">
        <v>0</v>
      </c>
    </row>
    <row r="162" spans="1:8">
      <c r="A162" s="34" t="s">
        <v>216</v>
      </c>
      <c r="B162" s="34" t="s">
        <v>109</v>
      </c>
      <c r="C162" s="7">
        <v>0</v>
      </c>
      <c r="D162" s="7">
        <v>0</v>
      </c>
      <c r="E162" s="7">
        <v>0</v>
      </c>
      <c r="F162" s="7">
        <v>0</v>
      </c>
    </row>
    <row r="163" spans="1:8">
      <c r="A163" s="34" t="s">
        <v>270</v>
      </c>
      <c r="B163" s="34" t="s">
        <v>110</v>
      </c>
      <c r="C163" s="7">
        <v>125</v>
      </c>
      <c r="D163" s="7">
        <v>484</v>
      </c>
      <c r="E163" s="7">
        <v>77</v>
      </c>
      <c r="F163" s="7">
        <v>218</v>
      </c>
    </row>
    <row r="164" spans="1:8">
      <c r="A164" s="34" t="s">
        <v>271</v>
      </c>
      <c r="B164" s="34" t="s">
        <v>111</v>
      </c>
      <c r="C164" s="7">
        <v>0</v>
      </c>
      <c r="D164" s="7">
        <v>0</v>
      </c>
      <c r="E164" s="7">
        <v>2</v>
      </c>
      <c r="F164" s="7">
        <v>2</v>
      </c>
    </row>
    <row r="165" spans="1:8">
      <c r="A165" s="34" t="s">
        <v>272</v>
      </c>
      <c r="B165" s="34" t="s">
        <v>112</v>
      </c>
      <c r="C165" s="7">
        <v>0</v>
      </c>
      <c r="D165" s="7">
        <v>0</v>
      </c>
      <c r="E165" s="7">
        <v>0</v>
      </c>
      <c r="F165" s="7">
        <v>0</v>
      </c>
    </row>
    <row r="166" spans="1:8">
      <c r="A166" s="36" t="s">
        <v>273</v>
      </c>
      <c r="B166" s="36" t="s">
        <v>113</v>
      </c>
      <c r="C166" s="6">
        <v>2713</v>
      </c>
      <c r="D166" s="6">
        <v>3257</v>
      </c>
      <c r="E166" s="6">
        <v>-79</v>
      </c>
      <c r="F166" s="6">
        <v>-224</v>
      </c>
    </row>
    <row r="167" spans="1:8">
      <c r="A167" s="38" t="s">
        <v>274</v>
      </c>
      <c r="B167" s="38" t="s">
        <v>114</v>
      </c>
      <c r="C167" s="6">
        <v>47841</v>
      </c>
      <c r="D167" s="6">
        <v>158527</v>
      </c>
      <c r="E167" s="6">
        <v>139274</v>
      </c>
      <c r="F167" s="6">
        <v>269075</v>
      </c>
    </row>
    <row r="168" spans="1:8">
      <c r="A168" s="38" t="s">
        <v>275</v>
      </c>
      <c r="B168" s="38" t="s">
        <v>115</v>
      </c>
      <c r="C168" s="6">
        <v>47841</v>
      </c>
      <c r="D168" s="6">
        <v>158527</v>
      </c>
      <c r="E168" s="6">
        <v>139274</v>
      </c>
      <c r="F168" s="6">
        <v>269075</v>
      </c>
    </row>
    <row r="169" spans="1:8">
      <c r="A169" s="39" t="s">
        <v>276</v>
      </c>
      <c r="B169" s="39" t="s">
        <v>132</v>
      </c>
      <c r="C169" s="7">
        <v>0</v>
      </c>
      <c r="D169" s="7">
        <v>0</v>
      </c>
      <c r="E169" s="7">
        <v>0</v>
      </c>
      <c r="F169" s="7">
        <v>0</v>
      </c>
    </row>
    <row r="170" spans="1:8">
      <c r="A170" s="38" t="s">
        <v>277</v>
      </c>
      <c r="B170" s="38" t="s">
        <v>116</v>
      </c>
      <c r="C170" s="6">
        <v>504323</v>
      </c>
      <c r="D170" s="6">
        <v>393637</v>
      </c>
      <c r="E170" s="6">
        <v>164196</v>
      </c>
      <c r="F170" s="6">
        <v>34395</v>
      </c>
    </row>
    <row r="171" spans="1:8">
      <c r="A171" s="38" t="s">
        <v>278</v>
      </c>
      <c r="B171" s="38" t="s">
        <v>117</v>
      </c>
      <c r="C171" s="62">
        <v>552164</v>
      </c>
      <c r="D171" s="62">
        <v>552164</v>
      </c>
      <c r="E171" s="62">
        <v>303470</v>
      </c>
      <c r="F171" s="62">
        <v>303470</v>
      </c>
    </row>
    <row r="172" spans="1:8">
      <c r="A172" s="111" t="s">
        <v>444</v>
      </c>
    </row>
    <row r="173" spans="1:8">
      <c r="A173" s="111"/>
    </row>
    <row r="174" spans="1:8" ht="24">
      <c r="A174" s="14" t="s">
        <v>437</v>
      </c>
      <c r="B174" s="14" t="s">
        <v>438</v>
      </c>
    </row>
    <row r="175" spans="1:8" ht="48">
      <c r="A175" s="340" t="s">
        <v>450</v>
      </c>
      <c r="B175" s="340" t="s">
        <v>451</v>
      </c>
      <c r="C175" s="338" t="s">
        <v>413</v>
      </c>
      <c r="D175" s="338" t="s">
        <v>414</v>
      </c>
      <c r="E175" s="338" t="s">
        <v>429</v>
      </c>
      <c r="F175" s="96" t="s">
        <v>120</v>
      </c>
      <c r="G175" s="97" t="s">
        <v>121</v>
      </c>
    </row>
    <row r="176" spans="1:8" ht="72">
      <c r="A176" s="340" t="s">
        <v>203</v>
      </c>
      <c r="B176" s="340"/>
      <c r="C176" s="339"/>
      <c r="D176" s="339"/>
      <c r="E176" s="339"/>
      <c r="F176" s="96" t="s">
        <v>284</v>
      </c>
      <c r="G176" s="97" t="s">
        <v>285</v>
      </c>
      <c r="H176" s="98"/>
    </row>
    <row r="177" spans="1:8">
      <c r="A177" s="36" t="s">
        <v>181</v>
      </c>
      <c r="B177" s="36" t="s">
        <v>26</v>
      </c>
      <c r="C177" s="69">
        <v>80833</v>
      </c>
      <c r="D177" s="69">
        <v>7326</v>
      </c>
      <c r="E177" s="69">
        <v>95004</v>
      </c>
      <c r="F177" s="69">
        <v>-29782</v>
      </c>
      <c r="G177" s="69">
        <v>153381</v>
      </c>
      <c r="H177" s="98"/>
    </row>
    <row r="178" spans="1:8">
      <c r="A178" s="40" t="s">
        <v>182</v>
      </c>
      <c r="B178" s="40" t="s">
        <v>27</v>
      </c>
      <c r="C178" s="70">
        <v>8603</v>
      </c>
      <c r="D178" s="70">
        <v>2765</v>
      </c>
      <c r="E178" s="70">
        <v>1881</v>
      </c>
      <c r="F178" s="70">
        <v>0</v>
      </c>
      <c r="G178" s="70">
        <v>13249</v>
      </c>
      <c r="H178" s="98"/>
    </row>
    <row r="179" spans="1:8">
      <c r="A179" s="40" t="s">
        <v>183</v>
      </c>
      <c r="B179" s="40" t="s">
        <v>28</v>
      </c>
      <c r="C179" s="70">
        <v>26882</v>
      </c>
      <c r="D179" s="70">
        <v>3023</v>
      </c>
      <c r="E179" s="70">
        <v>60025</v>
      </c>
      <c r="F179" s="70">
        <v>-43356</v>
      </c>
      <c r="G179" s="70">
        <v>46574</v>
      </c>
      <c r="H179" s="98"/>
    </row>
    <row r="180" spans="1:8">
      <c r="A180" s="125" t="s">
        <v>418</v>
      </c>
      <c r="B180" s="129" t="s">
        <v>416</v>
      </c>
      <c r="C180" s="126">
        <v>45153</v>
      </c>
      <c r="D180" s="126">
        <v>1383</v>
      </c>
      <c r="E180" s="126">
        <v>0</v>
      </c>
      <c r="F180" s="126">
        <v>0</v>
      </c>
      <c r="G180" s="126">
        <v>46536</v>
      </c>
      <c r="H180" s="98"/>
    </row>
    <row r="181" spans="1:8">
      <c r="A181" s="40" t="s">
        <v>184</v>
      </c>
      <c r="B181" s="40" t="s">
        <v>29</v>
      </c>
      <c r="C181" s="70">
        <v>0</v>
      </c>
      <c r="D181" s="70">
        <v>0</v>
      </c>
      <c r="E181" s="70">
        <v>0</v>
      </c>
      <c r="F181" s="70">
        <v>46417</v>
      </c>
      <c r="G181" s="70">
        <v>46417</v>
      </c>
      <c r="H181" s="98"/>
    </row>
    <row r="182" spans="1:8">
      <c r="A182" s="40" t="s">
        <v>185</v>
      </c>
      <c r="B182" s="40" t="s">
        <v>30</v>
      </c>
      <c r="C182" s="70">
        <v>0</v>
      </c>
      <c r="D182" s="70">
        <v>0</v>
      </c>
      <c r="E182" s="70">
        <v>0</v>
      </c>
      <c r="F182" s="70">
        <v>0</v>
      </c>
      <c r="G182" s="70">
        <v>0</v>
      </c>
      <c r="H182" s="98"/>
    </row>
    <row r="183" spans="1:8" ht="13.95" customHeight="1">
      <c r="A183" s="40" t="s">
        <v>186</v>
      </c>
      <c r="B183" s="40" t="s">
        <v>31</v>
      </c>
      <c r="C183" s="70">
        <v>0</v>
      </c>
      <c r="D183" s="70">
        <v>0</v>
      </c>
      <c r="E183" s="70">
        <v>32117</v>
      </c>
      <c r="F183" s="70">
        <v>-32117</v>
      </c>
      <c r="G183" s="70">
        <v>0</v>
      </c>
      <c r="H183" s="98"/>
    </row>
    <row r="184" spans="1:8" ht="16.2" customHeight="1">
      <c r="A184" s="40" t="s">
        <v>187</v>
      </c>
      <c r="B184" s="40" t="s">
        <v>445</v>
      </c>
      <c r="C184" s="70">
        <v>0</v>
      </c>
      <c r="D184" s="70">
        <v>0</v>
      </c>
      <c r="E184" s="70">
        <v>0</v>
      </c>
      <c r="F184" s="70">
        <v>0</v>
      </c>
      <c r="G184" s="70">
        <v>0</v>
      </c>
      <c r="H184" s="98"/>
    </row>
    <row r="185" spans="1:8">
      <c r="A185" s="40" t="s">
        <v>188</v>
      </c>
      <c r="B185" s="40" t="s">
        <v>33</v>
      </c>
      <c r="C185" s="70">
        <v>0</v>
      </c>
      <c r="D185" s="70">
        <v>0</v>
      </c>
      <c r="E185" s="70">
        <v>0</v>
      </c>
      <c r="F185" s="70">
        <v>0</v>
      </c>
      <c r="G185" s="70">
        <v>0</v>
      </c>
      <c r="H185" s="98"/>
    </row>
    <row r="186" spans="1:8">
      <c r="A186" s="40" t="s">
        <v>189</v>
      </c>
      <c r="B186" s="40" t="s">
        <v>34</v>
      </c>
      <c r="C186" s="70">
        <v>0</v>
      </c>
      <c r="D186" s="70">
        <v>0</v>
      </c>
      <c r="E186" s="70">
        <v>195</v>
      </c>
      <c r="F186" s="70">
        <v>0</v>
      </c>
      <c r="G186" s="70">
        <v>195</v>
      </c>
      <c r="H186" s="98"/>
    </row>
    <row r="187" spans="1:8">
      <c r="A187" s="40" t="s">
        <v>190</v>
      </c>
      <c r="B187" s="40" t="s">
        <v>35</v>
      </c>
      <c r="C187" s="70">
        <v>0</v>
      </c>
      <c r="D187" s="70">
        <v>155</v>
      </c>
      <c r="E187" s="70">
        <v>571</v>
      </c>
      <c r="F187" s="70">
        <v>-726</v>
      </c>
      <c r="G187" s="70">
        <v>0</v>
      </c>
      <c r="H187" s="98"/>
    </row>
    <row r="188" spans="1:8">
      <c r="A188" s="40" t="s">
        <v>191</v>
      </c>
      <c r="B188" s="40" t="s">
        <v>36</v>
      </c>
      <c r="C188" s="70">
        <v>195</v>
      </c>
      <c r="D188" s="70">
        <v>0</v>
      </c>
      <c r="E188" s="70">
        <v>215</v>
      </c>
      <c r="F188" s="70">
        <v>0</v>
      </c>
      <c r="G188" s="70">
        <v>410</v>
      </c>
      <c r="H188" s="98"/>
    </row>
    <row r="189" spans="1:8">
      <c r="A189" s="36" t="s">
        <v>192</v>
      </c>
      <c r="B189" s="36" t="s">
        <v>37</v>
      </c>
      <c r="C189" s="69">
        <v>448339</v>
      </c>
      <c r="D189" s="69">
        <v>42207</v>
      </c>
      <c r="E189" s="69">
        <v>153175</v>
      </c>
      <c r="F189" s="69">
        <v>-9198</v>
      </c>
      <c r="G189" s="69">
        <v>634523</v>
      </c>
      <c r="H189" s="98"/>
    </row>
    <row r="190" spans="1:8">
      <c r="A190" s="40" t="s">
        <v>193</v>
      </c>
      <c r="B190" s="40" t="s">
        <v>38</v>
      </c>
      <c r="C190" s="70">
        <v>479</v>
      </c>
      <c r="D190" s="70">
        <v>0</v>
      </c>
      <c r="E190" s="70">
        <v>18</v>
      </c>
      <c r="F190" s="70">
        <v>0</v>
      </c>
      <c r="G190" s="70">
        <v>497</v>
      </c>
      <c r="H190" s="98"/>
    </row>
    <row r="191" spans="1:8">
      <c r="A191" s="40" t="s">
        <v>194</v>
      </c>
      <c r="B191" s="40" t="s">
        <v>39</v>
      </c>
      <c r="C191" s="70">
        <v>38730</v>
      </c>
      <c r="D191" s="70">
        <v>3355</v>
      </c>
      <c r="E191" s="70">
        <v>31</v>
      </c>
      <c r="F191" s="70">
        <v>-2004</v>
      </c>
      <c r="G191" s="70">
        <v>40112</v>
      </c>
      <c r="H191" s="98"/>
    </row>
    <row r="192" spans="1:8">
      <c r="A192" s="40" t="s">
        <v>195</v>
      </c>
      <c r="B192" s="40" t="s">
        <v>40</v>
      </c>
      <c r="C192" s="70">
        <v>3661</v>
      </c>
      <c r="D192" s="70">
        <v>24</v>
      </c>
      <c r="E192" s="70">
        <v>2646</v>
      </c>
      <c r="F192" s="70">
        <v>0</v>
      </c>
      <c r="G192" s="70">
        <v>6331</v>
      </c>
      <c r="H192" s="98"/>
    </row>
    <row r="193" spans="1:8">
      <c r="A193" s="40" t="s">
        <v>196</v>
      </c>
      <c r="B193" s="40" t="s">
        <v>41</v>
      </c>
      <c r="C193" s="70">
        <v>25440</v>
      </c>
      <c r="D193" s="70">
        <v>1127</v>
      </c>
      <c r="E193" s="70">
        <v>3287</v>
      </c>
      <c r="F193" s="70">
        <v>-7194</v>
      </c>
      <c r="G193" s="70">
        <v>22660</v>
      </c>
      <c r="H193" s="98"/>
    </row>
    <row r="194" spans="1:8">
      <c r="A194" s="40" t="s">
        <v>197</v>
      </c>
      <c r="B194" s="40" t="s">
        <v>42</v>
      </c>
      <c r="C194" s="70">
        <v>0</v>
      </c>
      <c r="D194" s="70">
        <v>0</v>
      </c>
      <c r="E194" s="70">
        <v>0</v>
      </c>
      <c r="F194" s="70">
        <v>0</v>
      </c>
      <c r="G194" s="70">
        <v>0</v>
      </c>
      <c r="H194" s="98"/>
    </row>
    <row r="195" spans="1:8">
      <c r="A195" s="40" t="s">
        <v>198</v>
      </c>
      <c r="B195" s="40" t="s">
        <v>43</v>
      </c>
      <c r="C195" s="70">
        <v>0</v>
      </c>
      <c r="D195" s="70">
        <v>0</v>
      </c>
      <c r="E195" s="70">
        <v>0</v>
      </c>
      <c r="F195" s="70">
        <v>0</v>
      </c>
      <c r="G195" s="70">
        <v>0</v>
      </c>
      <c r="H195" s="98"/>
    </row>
    <row r="196" spans="1:8">
      <c r="A196" s="40" t="s">
        <v>189</v>
      </c>
      <c r="B196" s="40" t="s">
        <v>34</v>
      </c>
      <c r="C196" s="70">
        <v>0</v>
      </c>
      <c r="D196" s="70">
        <v>0</v>
      </c>
      <c r="E196" s="70">
        <v>0</v>
      </c>
      <c r="F196" s="70">
        <v>0</v>
      </c>
      <c r="G196" s="70">
        <v>0</v>
      </c>
      <c r="H196" s="98"/>
    </row>
    <row r="197" spans="1:8">
      <c r="A197" s="40" t="s">
        <v>199</v>
      </c>
      <c r="B197" s="40" t="s">
        <v>44</v>
      </c>
      <c r="C197" s="70">
        <v>1325</v>
      </c>
      <c r="D197" s="70">
        <v>11318</v>
      </c>
      <c r="E197" s="70">
        <v>116</v>
      </c>
      <c r="F197" s="70">
        <v>0</v>
      </c>
      <c r="G197" s="70">
        <v>12759</v>
      </c>
      <c r="H197" s="98"/>
    </row>
    <row r="198" spans="1:8">
      <c r="A198" s="40" t="s">
        <v>200</v>
      </c>
      <c r="B198" s="40" t="s">
        <v>45</v>
      </c>
      <c r="C198" s="70">
        <v>378704</v>
      </c>
      <c r="D198" s="70">
        <v>26383</v>
      </c>
      <c r="E198" s="70">
        <v>147077</v>
      </c>
      <c r="F198" s="70">
        <v>0</v>
      </c>
      <c r="G198" s="70">
        <v>552164</v>
      </c>
      <c r="H198" s="98"/>
    </row>
    <row r="199" spans="1:8">
      <c r="A199" s="41" t="s">
        <v>201</v>
      </c>
      <c r="B199" s="41" t="s">
        <v>46</v>
      </c>
      <c r="C199" s="71">
        <v>0</v>
      </c>
      <c r="D199" s="71">
        <v>0</v>
      </c>
      <c r="E199" s="71">
        <v>0</v>
      </c>
      <c r="F199" s="71">
        <v>0</v>
      </c>
      <c r="G199" s="71">
        <v>0</v>
      </c>
    </row>
    <row r="200" spans="1:8">
      <c r="A200" s="36" t="s">
        <v>202</v>
      </c>
      <c r="B200" s="36" t="s">
        <v>47</v>
      </c>
      <c r="C200" s="69">
        <v>529172</v>
      </c>
      <c r="D200" s="69">
        <v>49533</v>
      </c>
      <c r="E200" s="69">
        <v>248179</v>
      </c>
      <c r="F200" s="69">
        <v>-38980</v>
      </c>
      <c r="G200" s="69">
        <v>787904</v>
      </c>
    </row>
    <row r="201" spans="1:8">
      <c r="A201" s="42"/>
      <c r="B201" s="43"/>
      <c r="C201" s="66"/>
      <c r="D201" s="3"/>
      <c r="E201" s="3"/>
      <c r="F201" s="3"/>
      <c r="G201" s="3"/>
    </row>
    <row r="202" spans="1:8" ht="48">
      <c r="A202" s="334" t="s">
        <v>452</v>
      </c>
      <c r="B202" s="336" t="s">
        <v>453</v>
      </c>
      <c r="C202" s="338" t="s">
        <v>413</v>
      </c>
      <c r="D202" s="338" t="s">
        <v>414</v>
      </c>
      <c r="E202" s="338" t="s">
        <v>429</v>
      </c>
      <c r="F202" s="96" t="s">
        <v>120</v>
      </c>
      <c r="G202" s="97" t="s">
        <v>121</v>
      </c>
      <c r="H202" s="98"/>
    </row>
    <row r="203" spans="1:8" ht="72">
      <c r="A203" s="335"/>
      <c r="B203" s="337"/>
      <c r="C203" s="339"/>
      <c r="D203" s="339"/>
      <c r="E203" s="339"/>
      <c r="F203" s="96" t="s">
        <v>284</v>
      </c>
      <c r="G203" s="97" t="s">
        <v>285</v>
      </c>
      <c r="H203" s="98"/>
    </row>
    <row r="204" spans="1:8">
      <c r="A204" s="44" t="s">
        <v>204</v>
      </c>
      <c r="B204" s="36" t="s">
        <v>49</v>
      </c>
      <c r="C204" s="69">
        <v>470957</v>
      </c>
      <c r="D204" s="69">
        <v>21144</v>
      </c>
      <c r="E204" s="69">
        <v>227436</v>
      </c>
      <c r="F204" s="69">
        <v>-27703</v>
      </c>
      <c r="G204" s="69">
        <v>691834</v>
      </c>
      <c r="H204" s="98"/>
    </row>
    <row r="205" spans="1:8">
      <c r="A205" s="44" t="s">
        <v>205</v>
      </c>
      <c r="B205" s="36" t="s">
        <v>50</v>
      </c>
      <c r="C205" s="69">
        <v>470957</v>
      </c>
      <c r="D205" s="69">
        <v>21144</v>
      </c>
      <c r="E205" s="69">
        <v>227436</v>
      </c>
      <c r="F205" s="69">
        <v>-27703</v>
      </c>
      <c r="G205" s="69">
        <v>691834</v>
      </c>
      <c r="H205" s="98"/>
    </row>
    <row r="206" spans="1:8">
      <c r="A206" s="45" t="s">
        <v>206</v>
      </c>
      <c r="B206" s="40" t="s">
        <v>51</v>
      </c>
      <c r="C206" s="70">
        <v>7055</v>
      </c>
      <c r="D206" s="70">
        <v>86</v>
      </c>
      <c r="E206" s="70">
        <v>95820</v>
      </c>
      <c r="F206" s="70">
        <v>-7141</v>
      </c>
      <c r="G206" s="70">
        <v>95820</v>
      </c>
      <c r="H206" s="98"/>
    </row>
    <row r="207" spans="1:8">
      <c r="A207" s="45" t="s">
        <v>207</v>
      </c>
      <c r="B207" s="40" t="s">
        <v>52</v>
      </c>
      <c r="C207" s="70">
        <v>268242</v>
      </c>
      <c r="D207" s="70">
        <v>1719</v>
      </c>
      <c r="E207" s="70">
        <v>147043</v>
      </c>
      <c r="F207" s="70">
        <v>-16572</v>
      </c>
      <c r="G207" s="70">
        <v>400432</v>
      </c>
      <c r="H207" s="98"/>
    </row>
    <row r="208" spans="1:8">
      <c r="A208" s="45" t="s">
        <v>208</v>
      </c>
      <c r="B208" s="40" t="s">
        <v>53</v>
      </c>
      <c r="C208" s="70">
        <v>0</v>
      </c>
      <c r="D208" s="70">
        <v>0</v>
      </c>
      <c r="E208" s="70">
        <v>0</v>
      </c>
      <c r="F208" s="70">
        <v>0</v>
      </c>
      <c r="G208" s="70">
        <v>0</v>
      </c>
      <c r="H208" s="98"/>
    </row>
    <row r="209" spans="1:8">
      <c r="A209" s="45" t="s">
        <v>209</v>
      </c>
      <c r="B209" s="40" t="s">
        <v>54</v>
      </c>
      <c r="C209" s="70">
        <v>775</v>
      </c>
      <c r="D209" s="70">
        <v>255</v>
      </c>
      <c r="E209" s="70">
        <v>2510</v>
      </c>
      <c r="F209" s="70">
        <v>0</v>
      </c>
      <c r="G209" s="70">
        <v>3540</v>
      </c>
      <c r="H209" s="98"/>
    </row>
    <row r="210" spans="1:8">
      <c r="A210" s="46" t="s">
        <v>210</v>
      </c>
      <c r="B210" s="47" t="s">
        <v>55</v>
      </c>
      <c r="C210" s="72">
        <v>8</v>
      </c>
      <c r="D210" s="72">
        <v>1741</v>
      </c>
      <c r="E210" s="72">
        <v>0</v>
      </c>
      <c r="F210" s="72">
        <v>470</v>
      </c>
      <c r="G210" s="72">
        <v>2219</v>
      </c>
      <c r="H210" s="98"/>
    </row>
    <row r="211" spans="1:8">
      <c r="A211" s="45" t="s">
        <v>211</v>
      </c>
      <c r="B211" s="40" t="s">
        <v>56</v>
      </c>
      <c r="C211" s="70">
        <v>15780</v>
      </c>
      <c r="D211" s="70">
        <v>11742</v>
      </c>
      <c r="E211" s="70">
        <v>-108381</v>
      </c>
      <c r="F211" s="70">
        <v>99449</v>
      </c>
      <c r="G211" s="70">
        <v>18590</v>
      </c>
      <c r="H211" s="98"/>
    </row>
    <row r="212" spans="1:8">
      <c r="A212" s="45" t="s">
        <v>212</v>
      </c>
      <c r="B212" s="40" t="s">
        <v>57</v>
      </c>
      <c r="C212" s="70">
        <v>179097</v>
      </c>
      <c r="D212" s="70">
        <v>5601</v>
      </c>
      <c r="E212" s="70">
        <v>90444</v>
      </c>
      <c r="F212" s="70">
        <v>-103909</v>
      </c>
      <c r="G212" s="70">
        <v>171233</v>
      </c>
      <c r="H212" s="98"/>
    </row>
    <row r="213" spans="1:8">
      <c r="A213" s="48" t="s">
        <v>213</v>
      </c>
      <c r="B213" s="49" t="s">
        <v>58</v>
      </c>
      <c r="C213" s="73">
        <v>0</v>
      </c>
      <c r="D213" s="73">
        <v>0</v>
      </c>
      <c r="E213" s="73">
        <v>0</v>
      </c>
      <c r="F213" s="73">
        <v>0</v>
      </c>
      <c r="G213" s="73">
        <v>0</v>
      </c>
      <c r="H213" s="98"/>
    </row>
    <row r="214" spans="1:8">
      <c r="A214" s="44" t="s">
        <v>214</v>
      </c>
      <c r="B214" s="36" t="s">
        <v>59</v>
      </c>
      <c r="C214" s="69">
        <v>6239</v>
      </c>
      <c r="D214" s="69">
        <v>11</v>
      </c>
      <c r="E214" s="69">
        <v>617</v>
      </c>
      <c r="F214" s="69">
        <v>-2115</v>
      </c>
      <c r="G214" s="69">
        <v>4752</v>
      </c>
      <c r="H214" s="98"/>
    </row>
    <row r="215" spans="1:8">
      <c r="A215" s="45" t="s">
        <v>215</v>
      </c>
      <c r="B215" s="40" t="s">
        <v>60</v>
      </c>
      <c r="C215" s="70">
        <v>0</v>
      </c>
      <c r="D215" s="70">
        <v>0</v>
      </c>
      <c r="E215" s="70">
        <v>0</v>
      </c>
      <c r="F215" s="70">
        <v>0</v>
      </c>
      <c r="G215" s="70">
        <v>0</v>
      </c>
      <c r="H215" s="98"/>
    </row>
    <row r="216" spans="1:8">
      <c r="A216" s="45" t="s">
        <v>216</v>
      </c>
      <c r="B216" s="40" t="s">
        <v>61</v>
      </c>
      <c r="C216" s="70">
        <v>0</v>
      </c>
      <c r="D216" s="70">
        <v>0</v>
      </c>
      <c r="E216" s="70">
        <v>95</v>
      </c>
      <c r="F216" s="70">
        <v>0</v>
      </c>
      <c r="G216" s="70">
        <v>95</v>
      </c>
      <c r="H216" s="98"/>
    </row>
    <row r="217" spans="1:8">
      <c r="A217" s="45" t="s">
        <v>217</v>
      </c>
      <c r="B217" s="40" t="s">
        <v>62</v>
      </c>
      <c r="C217" s="70">
        <v>0</v>
      </c>
      <c r="D217" s="70">
        <v>0</v>
      </c>
      <c r="E217" s="70">
        <v>0</v>
      </c>
      <c r="F217" s="70">
        <v>0</v>
      </c>
      <c r="G217" s="70">
        <v>0</v>
      </c>
      <c r="H217" s="98"/>
    </row>
    <row r="218" spans="1:8">
      <c r="A218" s="45" t="s">
        <v>218</v>
      </c>
      <c r="B218" s="40" t="s">
        <v>63</v>
      </c>
      <c r="C218" s="70">
        <v>5750</v>
      </c>
      <c r="D218" s="70">
        <v>0</v>
      </c>
      <c r="E218" s="70">
        <v>0</v>
      </c>
      <c r="F218" s="70">
        <v>-2115</v>
      </c>
      <c r="G218" s="70">
        <v>3635</v>
      </c>
      <c r="H218" s="98"/>
    </row>
    <row r="219" spans="1:8">
      <c r="A219" s="45" t="s">
        <v>219</v>
      </c>
      <c r="B219" s="40" t="s">
        <v>64</v>
      </c>
      <c r="C219" s="70">
        <v>473</v>
      </c>
      <c r="D219" s="70">
        <v>7</v>
      </c>
      <c r="E219" s="70">
        <v>507</v>
      </c>
      <c r="F219" s="70">
        <v>0</v>
      </c>
      <c r="G219" s="70">
        <v>987</v>
      </c>
      <c r="H219" s="98"/>
    </row>
    <row r="220" spans="1:8">
      <c r="A220" s="45" t="s">
        <v>220</v>
      </c>
      <c r="B220" s="40" t="s">
        <v>65</v>
      </c>
      <c r="C220" s="70">
        <v>16</v>
      </c>
      <c r="D220" s="70">
        <v>4</v>
      </c>
      <c r="E220" s="70">
        <v>15</v>
      </c>
      <c r="F220" s="70">
        <v>0</v>
      </c>
      <c r="G220" s="70">
        <v>35</v>
      </c>
      <c r="H220" s="98"/>
    </row>
    <row r="221" spans="1:8">
      <c r="A221" s="45" t="s">
        <v>221</v>
      </c>
      <c r="B221" s="40" t="s">
        <v>66</v>
      </c>
      <c r="C221" s="70">
        <v>0</v>
      </c>
      <c r="D221" s="70">
        <v>0</v>
      </c>
      <c r="E221" s="70">
        <v>0</v>
      </c>
      <c r="F221" s="70">
        <v>0</v>
      </c>
      <c r="G221" s="70">
        <v>0</v>
      </c>
      <c r="H221" s="98"/>
    </row>
    <row r="222" spans="1:8">
      <c r="A222" s="44" t="s">
        <v>222</v>
      </c>
      <c r="B222" s="36" t="s">
        <v>67</v>
      </c>
      <c r="C222" s="69">
        <v>51976</v>
      </c>
      <c r="D222" s="69">
        <v>28378</v>
      </c>
      <c r="E222" s="69">
        <v>20126</v>
      </c>
      <c r="F222" s="69">
        <v>-9162</v>
      </c>
      <c r="G222" s="69">
        <v>91318</v>
      </c>
      <c r="H222" s="98"/>
    </row>
    <row r="223" spans="1:8">
      <c r="A223" s="45" t="s">
        <v>215</v>
      </c>
      <c r="B223" s="40" t="s">
        <v>60</v>
      </c>
      <c r="C223" s="70">
        <v>0</v>
      </c>
      <c r="D223" s="70">
        <v>0</v>
      </c>
      <c r="E223" s="70">
        <v>0</v>
      </c>
      <c r="F223" s="70">
        <v>0</v>
      </c>
      <c r="G223" s="70">
        <v>0</v>
      </c>
      <c r="H223" s="98"/>
    </row>
    <row r="224" spans="1:8">
      <c r="A224" s="45" t="s">
        <v>216</v>
      </c>
      <c r="B224" s="40" t="s">
        <v>61</v>
      </c>
      <c r="C224" s="70">
        <v>0</v>
      </c>
      <c r="D224" s="70">
        <v>0</v>
      </c>
      <c r="E224" s="70">
        <v>60</v>
      </c>
      <c r="F224" s="70">
        <v>0</v>
      </c>
      <c r="G224" s="70">
        <v>60</v>
      </c>
      <c r="H224" s="98"/>
    </row>
    <row r="225" spans="1:8">
      <c r="A225" s="45" t="s">
        <v>223</v>
      </c>
      <c r="B225" s="40" t="s">
        <v>68</v>
      </c>
      <c r="C225" s="70">
        <v>13166</v>
      </c>
      <c r="D225" s="70">
        <v>20632</v>
      </c>
      <c r="E225" s="70">
        <v>288</v>
      </c>
      <c r="F225" s="70">
        <v>-1793</v>
      </c>
      <c r="G225" s="70">
        <v>32293</v>
      </c>
      <c r="H225" s="98"/>
    </row>
    <row r="226" spans="1:8">
      <c r="A226" s="45" t="s">
        <v>224</v>
      </c>
      <c r="B226" s="40" t="s">
        <v>69</v>
      </c>
      <c r="C226" s="70">
        <v>0</v>
      </c>
      <c r="D226" s="70">
        <v>153</v>
      </c>
      <c r="E226" s="70">
        <v>0</v>
      </c>
      <c r="F226" s="70">
        <v>0</v>
      </c>
      <c r="G226" s="70">
        <v>153</v>
      </c>
      <c r="H226" s="98"/>
    </row>
    <row r="227" spans="1:8">
      <c r="A227" s="45" t="s">
        <v>225</v>
      </c>
      <c r="B227" s="40" t="s">
        <v>70</v>
      </c>
      <c r="C227" s="70">
        <v>28490</v>
      </c>
      <c r="D227" s="70">
        <v>4315</v>
      </c>
      <c r="E227" s="70">
        <v>4573</v>
      </c>
      <c r="F227" s="70">
        <v>-7194</v>
      </c>
      <c r="G227" s="70">
        <v>30184</v>
      </c>
      <c r="H227" s="98"/>
    </row>
    <row r="228" spans="1:8">
      <c r="A228" s="45" t="s">
        <v>219</v>
      </c>
      <c r="B228" s="40" t="s">
        <v>64</v>
      </c>
      <c r="C228" s="70">
        <v>9</v>
      </c>
      <c r="D228" s="70">
        <v>2087</v>
      </c>
      <c r="E228" s="70">
        <v>172</v>
      </c>
      <c r="F228" s="70">
        <v>0</v>
      </c>
      <c r="G228" s="70">
        <v>2268</v>
      </c>
      <c r="H228" s="98"/>
    </row>
    <row r="229" spans="1:8">
      <c r="A229" s="45" t="s">
        <v>226</v>
      </c>
      <c r="B229" s="40" t="s">
        <v>65</v>
      </c>
      <c r="C229" s="70">
        <v>1</v>
      </c>
      <c r="D229" s="70">
        <v>36</v>
      </c>
      <c r="E229" s="70">
        <v>183</v>
      </c>
      <c r="F229" s="70">
        <v>0</v>
      </c>
      <c r="G229" s="70">
        <v>220</v>
      </c>
      <c r="H229" s="98"/>
    </row>
    <row r="230" spans="1:8">
      <c r="A230" s="45" t="s">
        <v>221</v>
      </c>
      <c r="B230" s="40" t="s">
        <v>66</v>
      </c>
      <c r="C230" s="70">
        <v>10310</v>
      </c>
      <c r="D230" s="70">
        <v>1155</v>
      </c>
      <c r="E230" s="70">
        <v>14850</v>
      </c>
      <c r="F230" s="70">
        <v>-175</v>
      </c>
      <c r="G230" s="70">
        <v>26140</v>
      </c>
    </row>
    <row r="231" spans="1:8" ht="24">
      <c r="A231" s="48" t="s">
        <v>227</v>
      </c>
      <c r="B231" s="49" t="s">
        <v>137</v>
      </c>
      <c r="C231" s="73">
        <v>0</v>
      </c>
      <c r="D231" s="73">
        <v>0</v>
      </c>
      <c r="E231" s="73">
        <v>0</v>
      </c>
      <c r="F231" s="73">
        <v>0</v>
      </c>
      <c r="G231" s="73">
        <v>0</v>
      </c>
    </row>
    <row r="232" spans="1:8">
      <c r="A232" s="44" t="s">
        <v>228</v>
      </c>
      <c r="B232" s="36" t="s">
        <v>71</v>
      </c>
      <c r="C232" s="69">
        <v>529172</v>
      </c>
      <c r="D232" s="69">
        <v>49533</v>
      </c>
      <c r="E232" s="69">
        <v>248179</v>
      </c>
      <c r="F232" s="69">
        <v>-38980</v>
      </c>
      <c r="G232" s="69">
        <v>787904</v>
      </c>
    </row>
    <row r="233" spans="1:8">
      <c r="A233" s="50"/>
      <c r="B233" s="50"/>
      <c r="C233" s="68"/>
      <c r="D233" s="4"/>
      <c r="E233" s="4"/>
      <c r="F233" s="4"/>
      <c r="G233" s="4"/>
    </row>
    <row r="234" spans="1:8" ht="48">
      <c r="A234" s="341" t="s">
        <v>454</v>
      </c>
      <c r="B234" s="340" t="s">
        <v>455</v>
      </c>
      <c r="C234" s="338" t="s">
        <v>413</v>
      </c>
      <c r="D234" s="338" t="s">
        <v>414</v>
      </c>
      <c r="E234" s="338" t="s">
        <v>429</v>
      </c>
      <c r="F234" s="96" t="s">
        <v>120</v>
      </c>
      <c r="G234" s="97" t="s">
        <v>121</v>
      </c>
      <c r="H234" s="98"/>
    </row>
    <row r="235" spans="1:8" ht="72">
      <c r="A235" s="341"/>
      <c r="B235" s="340"/>
      <c r="C235" s="339"/>
      <c r="D235" s="339"/>
      <c r="E235" s="339"/>
      <c r="F235" s="96" t="s">
        <v>284</v>
      </c>
      <c r="G235" s="97" t="s">
        <v>285</v>
      </c>
      <c r="H235" s="98"/>
    </row>
    <row r="236" spans="1:8">
      <c r="A236" s="44" t="s">
        <v>151</v>
      </c>
      <c r="B236" s="36" t="s">
        <v>0</v>
      </c>
      <c r="C236" s="62">
        <v>345475</v>
      </c>
      <c r="D236" s="62">
        <v>92797</v>
      </c>
      <c r="E236" s="62">
        <v>6702</v>
      </c>
      <c r="F236" s="62">
        <v>-25171</v>
      </c>
      <c r="G236" s="62">
        <v>419803</v>
      </c>
      <c r="H236" s="98"/>
    </row>
    <row r="237" spans="1:8">
      <c r="A237" s="51" t="s">
        <v>152</v>
      </c>
      <c r="B237" s="39" t="s">
        <v>1</v>
      </c>
      <c r="C237" s="74">
        <v>328835</v>
      </c>
      <c r="D237" s="74">
        <v>29</v>
      </c>
      <c r="E237" s="74">
        <v>0</v>
      </c>
      <c r="F237" s="74">
        <v>-17241</v>
      </c>
      <c r="G237" s="74">
        <v>311623</v>
      </c>
      <c r="H237" s="98"/>
    </row>
    <row r="238" spans="1:8">
      <c r="A238" s="51" t="s">
        <v>153</v>
      </c>
      <c r="B238" s="39" t="s">
        <v>2</v>
      </c>
      <c r="C238" s="74">
        <v>1430</v>
      </c>
      <c r="D238" s="74">
        <v>0</v>
      </c>
      <c r="E238" s="74">
        <v>6684</v>
      </c>
      <c r="F238" s="74">
        <v>-7928</v>
      </c>
      <c r="G238" s="74">
        <v>186</v>
      </c>
      <c r="H238" s="98"/>
    </row>
    <row r="239" spans="1:8">
      <c r="A239" s="51" t="s">
        <v>154</v>
      </c>
      <c r="B239" s="39" t="s">
        <v>3</v>
      </c>
      <c r="C239" s="74">
        <v>15210</v>
      </c>
      <c r="D239" s="74">
        <v>92768</v>
      </c>
      <c r="E239" s="74">
        <v>18</v>
      </c>
      <c r="F239" s="74">
        <v>-2</v>
      </c>
      <c r="G239" s="74">
        <v>107994</v>
      </c>
      <c r="H239" s="98"/>
    </row>
    <row r="240" spans="1:8">
      <c r="A240" s="44" t="s">
        <v>155</v>
      </c>
      <c r="B240" s="36" t="s">
        <v>4</v>
      </c>
      <c r="C240" s="62">
        <v>47027</v>
      </c>
      <c r="D240" s="62">
        <v>64078</v>
      </c>
      <c r="E240" s="62">
        <v>577</v>
      </c>
      <c r="F240" s="62">
        <v>-17771</v>
      </c>
      <c r="G240" s="62">
        <v>93911</v>
      </c>
      <c r="H240" s="98"/>
    </row>
    <row r="241" spans="1:8">
      <c r="A241" s="51" t="s">
        <v>156</v>
      </c>
      <c r="B241" s="39" t="s">
        <v>5</v>
      </c>
      <c r="C241" s="74">
        <v>32369</v>
      </c>
      <c r="D241" s="74">
        <v>530</v>
      </c>
      <c r="E241" s="74">
        <v>563</v>
      </c>
      <c r="F241" s="74">
        <v>-530</v>
      </c>
      <c r="G241" s="74">
        <v>32932</v>
      </c>
      <c r="H241" s="98"/>
    </row>
    <row r="242" spans="1:8">
      <c r="A242" s="51" t="s">
        <v>157</v>
      </c>
      <c r="B242" s="39" t="s">
        <v>6</v>
      </c>
      <c r="C242" s="74">
        <v>14658</v>
      </c>
      <c r="D242" s="74">
        <v>63548</v>
      </c>
      <c r="E242" s="74">
        <v>14</v>
      </c>
      <c r="F242" s="74">
        <v>-17241</v>
      </c>
      <c r="G242" s="74">
        <v>60979</v>
      </c>
      <c r="H242" s="98"/>
    </row>
    <row r="243" spans="1:8">
      <c r="A243" s="119" t="s">
        <v>158</v>
      </c>
      <c r="B243" s="38" t="s">
        <v>7</v>
      </c>
      <c r="C243" s="62">
        <v>298448</v>
      </c>
      <c r="D243" s="62">
        <v>28719</v>
      </c>
      <c r="E243" s="62">
        <v>6125</v>
      </c>
      <c r="F243" s="62">
        <v>-7400</v>
      </c>
      <c r="G243" s="62">
        <v>325892</v>
      </c>
      <c r="H243" s="98"/>
    </row>
    <row r="244" spans="1:8">
      <c r="A244" s="45" t="s">
        <v>159</v>
      </c>
      <c r="B244" s="40" t="s">
        <v>8</v>
      </c>
      <c r="C244" s="74">
        <v>1968</v>
      </c>
      <c r="D244" s="74">
        <v>425</v>
      </c>
      <c r="E244" s="74">
        <v>350</v>
      </c>
      <c r="F244" s="74">
        <v>-680</v>
      </c>
      <c r="G244" s="74">
        <v>2063</v>
      </c>
      <c r="H244" s="98"/>
    </row>
    <row r="245" spans="1:8">
      <c r="A245" s="45" t="s">
        <v>160</v>
      </c>
      <c r="B245" s="40" t="s">
        <v>9</v>
      </c>
      <c r="C245" s="74">
        <v>68102</v>
      </c>
      <c r="D245" s="74">
        <v>17314</v>
      </c>
      <c r="E245" s="74">
        <v>16721</v>
      </c>
      <c r="F245" s="74">
        <v>-43</v>
      </c>
      <c r="G245" s="74">
        <v>102094</v>
      </c>
      <c r="H245" s="98"/>
    </row>
    <row r="246" spans="1:8">
      <c r="A246" s="45" t="s">
        <v>161</v>
      </c>
      <c r="B246" s="40" t="s">
        <v>10</v>
      </c>
      <c r="C246" s="74">
        <v>11761</v>
      </c>
      <c r="D246" s="74">
        <v>4796</v>
      </c>
      <c r="E246" s="74">
        <v>6834</v>
      </c>
      <c r="F246" s="74">
        <v>-7325</v>
      </c>
      <c r="G246" s="74">
        <v>16066</v>
      </c>
      <c r="H246" s="98"/>
    </row>
    <row r="247" spans="1:8">
      <c r="A247" s="45" t="s">
        <v>162</v>
      </c>
      <c r="B247" s="40" t="s">
        <v>11</v>
      </c>
      <c r="C247" s="74">
        <v>2041</v>
      </c>
      <c r="D247" s="74">
        <v>352</v>
      </c>
      <c r="E247" s="74">
        <v>137</v>
      </c>
      <c r="F247" s="74">
        <v>-680</v>
      </c>
      <c r="G247" s="74">
        <v>1850</v>
      </c>
      <c r="H247" s="98"/>
    </row>
    <row r="248" spans="1:8">
      <c r="A248" s="119" t="s">
        <v>163</v>
      </c>
      <c r="B248" s="38" t="s">
        <v>12</v>
      </c>
      <c r="C248" s="62">
        <v>218512</v>
      </c>
      <c r="D248" s="62">
        <v>6682</v>
      </c>
      <c r="E248" s="62">
        <v>-17217</v>
      </c>
      <c r="F248" s="62">
        <v>-32</v>
      </c>
      <c r="G248" s="62">
        <v>207945</v>
      </c>
      <c r="H248" s="98"/>
    </row>
    <row r="249" spans="1:8">
      <c r="A249" s="45" t="s">
        <v>164</v>
      </c>
      <c r="B249" s="40" t="s">
        <v>13</v>
      </c>
      <c r="C249" s="74">
        <v>6525</v>
      </c>
      <c r="D249" s="74">
        <v>10</v>
      </c>
      <c r="E249" s="74">
        <v>105102</v>
      </c>
      <c r="F249" s="74">
        <v>-104013</v>
      </c>
      <c r="G249" s="74">
        <v>7624</v>
      </c>
      <c r="H249" s="98"/>
    </row>
    <row r="250" spans="1:8">
      <c r="A250" s="45" t="s">
        <v>165</v>
      </c>
      <c r="B250" s="40" t="s">
        <v>14</v>
      </c>
      <c r="C250" s="74">
        <v>1911</v>
      </c>
      <c r="D250" s="74">
        <v>219</v>
      </c>
      <c r="E250" s="74">
        <v>129</v>
      </c>
      <c r="F250" s="74">
        <v>-136</v>
      </c>
      <c r="G250" s="74">
        <v>2123</v>
      </c>
      <c r="H250" s="98"/>
    </row>
    <row r="251" spans="1:8">
      <c r="A251" s="45" t="s">
        <v>166</v>
      </c>
      <c r="B251" s="40" t="s">
        <v>430</v>
      </c>
      <c r="C251" s="74">
        <v>0</v>
      </c>
      <c r="D251" s="74">
        <v>0</v>
      </c>
      <c r="E251" s="74">
        <v>0</v>
      </c>
      <c r="F251" s="74">
        <v>0</v>
      </c>
      <c r="G251" s="74">
        <v>0</v>
      </c>
      <c r="H251" s="98"/>
    </row>
    <row r="252" spans="1:8">
      <c r="A252" s="119" t="s">
        <v>167</v>
      </c>
      <c r="B252" s="38" t="s">
        <v>16</v>
      </c>
      <c r="C252" s="62">
        <v>223126</v>
      </c>
      <c r="D252" s="62">
        <v>6473</v>
      </c>
      <c r="E252" s="62">
        <v>87756</v>
      </c>
      <c r="F252" s="62">
        <v>-103909</v>
      </c>
      <c r="G252" s="62">
        <v>213446</v>
      </c>
      <c r="H252" s="98"/>
    </row>
    <row r="253" spans="1:8">
      <c r="A253" s="45" t="s">
        <v>168</v>
      </c>
      <c r="B253" s="40" t="s">
        <v>17</v>
      </c>
      <c r="C253" s="74">
        <v>44029</v>
      </c>
      <c r="D253" s="74">
        <v>872</v>
      </c>
      <c r="E253" s="74">
        <v>-2688</v>
      </c>
      <c r="F253" s="74">
        <v>0</v>
      </c>
      <c r="G253" s="74">
        <v>42213</v>
      </c>
      <c r="H253" s="98"/>
    </row>
    <row r="254" spans="1:8">
      <c r="A254" s="45" t="s">
        <v>169</v>
      </c>
      <c r="B254" s="40" t="s">
        <v>18</v>
      </c>
      <c r="C254" s="74">
        <v>0</v>
      </c>
      <c r="D254" s="74">
        <v>0</v>
      </c>
      <c r="E254" s="74">
        <v>0</v>
      </c>
      <c r="F254" s="74">
        <v>0</v>
      </c>
      <c r="G254" s="74">
        <v>0</v>
      </c>
      <c r="H254" s="98"/>
    </row>
    <row r="255" spans="1:8">
      <c r="A255" s="119" t="s">
        <v>170</v>
      </c>
      <c r="B255" s="38" t="s">
        <v>19</v>
      </c>
      <c r="C255" s="62">
        <v>179097</v>
      </c>
      <c r="D255" s="62">
        <v>5601</v>
      </c>
      <c r="E255" s="62">
        <v>90444</v>
      </c>
      <c r="F255" s="62">
        <v>-103909</v>
      </c>
      <c r="G255" s="62">
        <v>171233</v>
      </c>
      <c r="H255" s="98"/>
    </row>
    <row r="256" spans="1:8">
      <c r="A256" s="48" t="s">
        <v>171</v>
      </c>
      <c r="B256" s="49" t="s">
        <v>20</v>
      </c>
      <c r="C256" s="81">
        <v>0</v>
      </c>
      <c r="D256" s="81">
        <v>0</v>
      </c>
      <c r="E256" s="81">
        <v>0</v>
      </c>
      <c r="F256" s="81">
        <v>0</v>
      </c>
      <c r="G256" s="81">
        <v>0</v>
      </c>
      <c r="H256" s="98"/>
    </row>
    <row r="257" spans="1:8">
      <c r="A257" s="119" t="s">
        <v>174</v>
      </c>
      <c r="B257" s="38" t="s">
        <v>21</v>
      </c>
      <c r="C257" s="62">
        <v>179097</v>
      </c>
      <c r="D257" s="62">
        <v>5601</v>
      </c>
      <c r="E257" s="62">
        <v>90444</v>
      </c>
      <c r="F257" s="62">
        <v>-103909</v>
      </c>
      <c r="G257" s="62">
        <v>171233</v>
      </c>
      <c r="H257" s="98"/>
    </row>
    <row r="258" spans="1:8">
      <c r="A258" s="58" t="s">
        <v>172</v>
      </c>
      <c r="B258" s="59" t="s">
        <v>126</v>
      </c>
      <c r="C258" s="77">
        <v>0</v>
      </c>
      <c r="D258" s="77">
        <v>0</v>
      </c>
      <c r="E258" s="77">
        <v>0</v>
      </c>
      <c r="F258" s="77">
        <v>0</v>
      </c>
      <c r="G258" s="77">
        <v>0</v>
      </c>
    </row>
    <row r="259" spans="1:8">
      <c r="A259" s="60" t="s">
        <v>173</v>
      </c>
      <c r="B259" s="61" t="s">
        <v>127</v>
      </c>
      <c r="C259" s="62">
        <v>179097</v>
      </c>
      <c r="D259" s="62">
        <v>5601</v>
      </c>
      <c r="E259" s="62">
        <v>90444</v>
      </c>
      <c r="F259" s="62">
        <v>-103909</v>
      </c>
      <c r="G259" s="62">
        <v>171233</v>
      </c>
    </row>
    <row r="260" spans="1:8">
      <c r="A260" s="12"/>
      <c r="B260" s="12"/>
    </row>
    <row r="261" spans="1:8">
      <c r="A261" s="12"/>
      <c r="B261" s="12"/>
    </row>
    <row r="262" spans="1:8">
      <c r="A262" s="12"/>
      <c r="B262" s="12"/>
    </row>
  </sheetData>
  <mergeCells count="15">
    <mergeCell ref="A175:A176"/>
    <mergeCell ref="B175:B176"/>
    <mergeCell ref="A202:A203"/>
    <mergeCell ref="B202:B203"/>
    <mergeCell ref="A234:A235"/>
    <mergeCell ref="B234:B235"/>
    <mergeCell ref="C234:C235"/>
    <mergeCell ref="D234:D235"/>
    <mergeCell ref="E234:E235"/>
    <mergeCell ref="C175:C176"/>
    <mergeCell ref="D175:D176"/>
    <mergeCell ref="E175:E176"/>
    <mergeCell ref="C202:C203"/>
    <mergeCell ref="D202:D203"/>
    <mergeCell ref="E202:E203"/>
  </mergeCells>
  <pageMargins left="0.7" right="0.7" top="0.75" bottom="0.75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00B050"/>
  </sheetPr>
  <dimension ref="A1:H259"/>
  <sheetViews>
    <sheetView workbookViewId="0"/>
  </sheetViews>
  <sheetFormatPr defaultColWidth="12.69921875" defaultRowHeight="13.8"/>
  <cols>
    <col min="1" max="2" width="50.19921875" style="13" customWidth="1"/>
    <col min="3" max="8" width="12.19921875" style="12" customWidth="1"/>
    <col min="9" max="16384" width="12.69921875" style="12"/>
  </cols>
  <sheetData>
    <row r="1" spans="1:7">
      <c r="A1" s="11" t="s">
        <v>439</v>
      </c>
    </row>
    <row r="2" spans="1:7">
      <c r="A2" s="11" t="s">
        <v>440</v>
      </c>
    </row>
    <row r="3" spans="1:7">
      <c r="A3" s="11"/>
    </row>
    <row r="4" spans="1:7">
      <c r="A4" s="11"/>
    </row>
    <row r="5" spans="1:7" ht="24">
      <c r="A5" s="14" t="s">
        <v>431</v>
      </c>
      <c r="B5" s="15" t="s">
        <v>432</v>
      </c>
    </row>
    <row r="6" spans="1:7" ht="28.2" customHeight="1">
      <c r="A6" s="93" t="s">
        <v>404</v>
      </c>
      <c r="B6" s="93" t="s">
        <v>405</v>
      </c>
      <c r="C6" s="94" t="s">
        <v>415</v>
      </c>
      <c r="D6" s="94" t="s">
        <v>441</v>
      </c>
    </row>
    <row r="7" spans="1:7">
      <c r="A7" s="16" t="s">
        <v>151</v>
      </c>
      <c r="B7" s="16" t="s">
        <v>0</v>
      </c>
      <c r="C7" s="80">
        <v>318996</v>
      </c>
      <c r="D7" s="80">
        <v>512697</v>
      </c>
      <c r="E7" s="99"/>
      <c r="G7" s="124"/>
    </row>
    <row r="8" spans="1:7">
      <c r="A8" s="17" t="s">
        <v>152</v>
      </c>
      <c r="B8" s="17" t="s">
        <v>1</v>
      </c>
      <c r="C8" s="74">
        <v>239204</v>
      </c>
      <c r="D8" s="74">
        <v>409105</v>
      </c>
      <c r="E8" s="99"/>
      <c r="G8" s="124"/>
    </row>
    <row r="9" spans="1:7">
      <c r="A9" s="17" t="s">
        <v>153</v>
      </c>
      <c r="B9" s="17" t="s">
        <v>2</v>
      </c>
      <c r="C9" s="74">
        <v>165</v>
      </c>
      <c r="D9" s="74">
        <v>131</v>
      </c>
      <c r="E9" s="99"/>
      <c r="G9" s="124"/>
    </row>
    <row r="10" spans="1:7">
      <c r="A10" s="17" t="s">
        <v>154</v>
      </c>
      <c r="B10" s="17" t="s">
        <v>3</v>
      </c>
      <c r="C10" s="74">
        <v>79627</v>
      </c>
      <c r="D10" s="74">
        <v>103461</v>
      </c>
      <c r="E10" s="99"/>
      <c r="G10" s="124"/>
    </row>
    <row r="11" spans="1:7">
      <c r="A11" s="16" t="s">
        <v>155</v>
      </c>
      <c r="B11" s="16" t="s">
        <v>4</v>
      </c>
      <c r="C11" s="80">
        <v>75293</v>
      </c>
      <c r="D11" s="80">
        <v>132757</v>
      </c>
      <c r="E11" s="99"/>
      <c r="G11" s="124"/>
    </row>
    <row r="12" spans="1:7">
      <c r="A12" s="17" t="s">
        <v>156</v>
      </c>
      <c r="B12" s="17" t="s">
        <v>5</v>
      </c>
      <c r="C12" s="74">
        <v>32649</v>
      </c>
      <c r="D12" s="74">
        <v>63511</v>
      </c>
      <c r="E12" s="99"/>
      <c r="G12" s="124"/>
    </row>
    <row r="13" spans="1:7">
      <c r="A13" s="17" t="s">
        <v>157</v>
      </c>
      <c r="B13" s="17" t="s">
        <v>6</v>
      </c>
      <c r="C13" s="74">
        <v>42644</v>
      </c>
      <c r="D13" s="74">
        <v>69246</v>
      </c>
      <c r="E13" s="99"/>
      <c r="G13" s="124"/>
    </row>
    <row r="14" spans="1:7">
      <c r="A14" s="18" t="s">
        <v>158</v>
      </c>
      <c r="B14" s="18" t="s">
        <v>7</v>
      </c>
      <c r="C14" s="80">
        <v>243703</v>
      </c>
      <c r="D14" s="80">
        <v>379940</v>
      </c>
      <c r="E14" s="99"/>
      <c r="G14" s="124"/>
    </row>
    <row r="15" spans="1:7">
      <c r="A15" s="19" t="s">
        <v>159</v>
      </c>
      <c r="B15" s="19" t="s">
        <v>8</v>
      </c>
      <c r="C15" s="74">
        <v>834</v>
      </c>
      <c r="D15" s="74">
        <v>653</v>
      </c>
      <c r="E15" s="99"/>
      <c r="G15" s="124"/>
    </row>
    <row r="16" spans="1:7">
      <c r="A16" s="19" t="s">
        <v>160</v>
      </c>
      <c r="B16" s="19" t="s">
        <v>9</v>
      </c>
      <c r="C16" s="74">
        <v>70298</v>
      </c>
      <c r="D16" s="74">
        <v>83097</v>
      </c>
      <c r="E16" s="99"/>
      <c r="G16" s="124"/>
    </row>
    <row r="17" spans="1:7">
      <c r="A17" s="19" t="s">
        <v>161</v>
      </c>
      <c r="B17" s="19" t="s">
        <v>10</v>
      </c>
      <c r="C17" s="74">
        <v>10431</v>
      </c>
      <c r="D17" s="74">
        <v>6807</v>
      </c>
      <c r="E17" s="99"/>
      <c r="G17" s="124"/>
    </row>
    <row r="18" spans="1:7">
      <c r="A18" s="19" t="s">
        <v>162</v>
      </c>
      <c r="B18" s="19" t="s">
        <v>11</v>
      </c>
      <c r="C18" s="74">
        <v>690</v>
      </c>
      <c r="D18" s="74">
        <v>2142</v>
      </c>
      <c r="E18" s="99"/>
      <c r="G18" s="124"/>
    </row>
    <row r="19" spans="1:7">
      <c r="A19" s="18" t="s">
        <v>163</v>
      </c>
      <c r="B19" s="18" t="s">
        <v>12</v>
      </c>
      <c r="C19" s="80">
        <v>163118</v>
      </c>
      <c r="D19" s="80">
        <v>288547</v>
      </c>
      <c r="E19" s="99"/>
      <c r="G19" s="124"/>
    </row>
    <row r="20" spans="1:7">
      <c r="A20" s="19" t="s">
        <v>164</v>
      </c>
      <c r="B20" s="19" t="s">
        <v>13</v>
      </c>
      <c r="C20" s="74">
        <v>4808</v>
      </c>
      <c r="D20" s="74">
        <v>186</v>
      </c>
      <c r="E20" s="99"/>
      <c r="G20" s="124"/>
    </row>
    <row r="21" spans="1:7">
      <c r="A21" s="19" t="s">
        <v>165</v>
      </c>
      <c r="B21" s="19" t="s">
        <v>14</v>
      </c>
      <c r="C21" s="74">
        <v>410</v>
      </c>
      <c r="D21" s="74">
        <v>4715</v>
      </c>
      <c r="E21" s="99"/>
      <c r="G21" s="124"/>
    </row>
    <row r="22" spans="1:7" ht="15" customHeight="1">
      <c r="A22" s="19" t="s">
        <v>166</v>
      </c>
      <c r="B22" s="19" t="s">
        <v>421</v>
      </c>
      <c r="C22" s="74">
        <v>0</v>
      </c>
      <c r="D22" s="74">
        <v>0</v>
      </c>
      <c r="E22" s="99"/>
      <c r="G22" s="124"/>
    </row>
    <row r="23" spans="1:7">
      <c r="A23" s="18" t="s">
        <v>167</v>
      </c>
      <c r="B23" s="18" t="s">
        <v>16</v>
      </c>
      <c r="C23" s="80">
        <v>167516</v>
      </c>
      <c r="D23" s="80">
        <v>284018</v>
      </c>
      <c r="E23" s="99"/>
      <c r="G23" s="124"/>
    </row>
    <row r="24" spans="1:7">
      <c r="A24" s="19" t="s">
        <v>168</v>
      </c>
      <c r="B24" s="19" t="s">
        <v>17</v>
      </c>
      <c r="C24" s="74">
        <v>32834</v>
      </c>
      <c r="D24" s="74">
        <v>47766</v>
      </c>
      <c r="E24" s="99"/>
      <c r="G24" s="124"/>
    </row>
    <row r="25" spans="1:7">
      <c r="A25" s="19" t="s">
        <v>169</v>
      </c>
      <c r="B25" s="19" t="s">
        <v>18</v>
      </c>
      <c r="C25" s="74">
        <v>0</v>
      </c>
      <c r="D25" s="74">
        <v>0</v>
      </c>
      <c r="E25" s="99"/>
      <c r="G25" s="124"/>
    </row>
    <row r="26" spans="1:7">
      <c r="A26" s="18" t="s">
        <v>170</v>
      </c>
      <c r="B26" s="18" t="s">
        <v>19</v>
      </c>
      <c r="C26" s="80">
        <v>134682</v>
      </c>
      <c r="D26" s="80">
        <v>236252</v>
      </c>
      <c r="E26" s="99"/>
      <c r="G26" s="124"/>
    </row>
    <row r="27" spans="1:7">
      <c r="A27" s="16" t="s">
        <v>171</v>
      </c>
      <c r="B27" s="16" t="s">
        <v>20</v>
      </c>
      <c r="C27" s="80">
        <v>0</v>
      </c>
      <c r="D27" s="80">
        <v>0</v>
      </c>
      <c r="E27" s="99"/>
      <c r="G27" s="124"/>
    </row>
    <row r="28" spans="1:7">
      <c r="A28" s="20"/>
      <c r="B28" s="20"/>
      <c r="C28" s="81"/>
      <c r="D28" s="81"/>
      <c r="G28" s="124"/>
    </row>
    <row r="29" spans="1:7">
      <c r="A29" s="21" t="s">
        <v>174</v>
      </c>
      <c r="B29" s="21" t="s">
        <v>21</v>
      </c>
      <c r="C29" s="82">
        <v>134682</v>
      </c>
      <c r="D29" s="82">
        <v>236252</v>
      </c>
      <c r="E29" s="99"/>
      <c r="G29" s="124"/>
    </row>
    <row r="30" spans="1:7">
      <c r="A30" s="20"/>
      <c r="B30" s="20"/>
      <c r="C30" s="81"/>
      <c r="D30" s="81"/>
      <c r="G30" s="124"/>
    </row>
    <row r="31" spans="1:7">
      <c r="A31" s="18" t="s">
        <v>172</v>
      </c>
      <c r="B31" s="18" t="s">
        <v>126</v>
      </c>
      <c r="C31" s="80">
        <v>0</v>
      </c>
      <c r="D31" s="80">
        <v>0</v>
      </c>
      <c r="E31" s="99"/>
      <c r="G31" s="124"/>
    </row>
    <row r="32" spans="1:7">
      <c r="A32" s="18" t="s">
        <v>173</v>
      </c>
      <c r="B32" s="18" t="s">
        <v>127</v>
      </c>
      <c r="C32" s="80">
        <v>134682</v>
      </c>
      <c r="D32" s="80">
        <v>236252</v>
      </c>
      <c r="E32" s="99"/>
      <c r="G32" s="124"/>
    </row>
    <row r="33" spans="1:7">
      <c r="A33" s="12"/>
      <c r="B33" s="23"/>
      <c r="C33" s="63"/>
      <c r="D33" s="63"/>
    </row>
    <row r="34" spans="1:7">
      <c r="A34" s="22"/>
      <c r="B34" s="24"/>
      <c r="C34" s="64"/>
      <c r="D34" s="64"/>
    </row>
    <row r="35" spans="1:7">
      <c r="A35" s="25" t="s">
        <v>175</v>
      </c>
      <c r="B35" s="25" t="s">
        <v>22</v>
      </c>
      <c r="C35" s="83"/>
      <c r="D35" s="83"/>
      <c r="G35" s="124"/>
    </row>
    <row r="36" spans="1:7">
      <c r="A36" s="26" t="s">
        <v>176</v>
      </c>
      <c r="B36" s="26" t="s">
        <v>23</v>
      </c>
      <c r="C36" s="84">
        <v>1.42</v>
      </c>
      <c r="D36" s="84">
        <v>2.4900000000000002</v>
      </c>
      <c r="G36" s="124"/>
    </row>
    <row r="37" spans="1:7">
      <c r="A37" s="27" t="s">
        <v>177</v>
      </c>
      <c r="B37" s="27" t="s">
        <v>24</v>
      </c>
      <c r="C37" s="84">
        <v>1.42</v>
      </c>
      <c r="D37" s="84">
        <v>2.4900000000000002</v>
      </c>
      <c r="G37" s="124"/>
    </row>
    <row r="38" spans="1:7" ht="24">
      <c r="A38" s="18" t="s">
        <v>178</v>
      </c>
      <c r="B38" s="18" t="s">
        <v>25</v>
      </c>
      <c r="C38" s="85"/>
      <c r="D38" s="85"/>
      <c r="G38" s="124"/>
    </row>
    <row r="39" spans="1:7">
      <c r="A39" s="27" t="s">
        <v>176</v>
      </c>
      <c r="B39" s="27" t="s">
        <v>23</v>
      </c>
      <c r="C39" s="84">
        <v>1.42</v>
      </c>
      <c r="D39" s="84">
        <v>2.4900000000000002</v>
      </c>
      <c r="G39" s="124"/>
    </row>
    <row r="40" spans="1:7">
      <c r="A40" s="27" t="s">
        <v>177</v>
      </c>
      <c r="B40" s="27" t="s">
        <v>24</v>
      </c>
      <c r="C40" s="84">
        <v>1.42</v>
      </c>
      <c r="D40" s="84">
        <v>2.4900000000000002</v>
      </c>
      <c r="G40" s="124"/>
    </row>
    <row r="41" spans="1:7">
      <c r="A41" s="18" t="s">
        <v>289</v>
      </c>
      <c r="B41" s="18" t="s">
        <v>288</v>
      </c>
      <c r="C41" s="85"/>
      <c r="D41" s="85"/>
      <c r="G41" s="124"/>
    </row>
    <row r="42" spans="1:7">
      <c r="A42" s="27" t="s">
        <v>176</v>
      </c>
      <c r="B42" s="27" t="s">
        <v>23</v>
      </c>
      <c r="C42" s="84">
        <v>0</v>
      </c>
      <c r="D42" s="84">
        <v>0</v>
      </c>
      <c r="G42" s="124"/>
    </row>
    <row r="43" spans="1:7">
      <c r="A43" s="27" t="s">
        <v>177</v>
      </c>
      <c r="B43" s="27" t="s">
        <v>24</v>
      </c>
      <c r="C43" s="84">
        <v>0</v>
      </c>
      <c r="D43" s="84">
        <v>0</v>
      </c>
      <c r="G43" s="124"/>
    </row>
    <row r="44" spans="1:7">
      <c r="A44" s="111" t="s">
        <v>444</v>
      </c>
    </row>
    <row r="46" spans="1:7">
      <c r="A46" s="25" t="s">
        <v>174</v>
      </c>
      <c r="B46" s="25" t="s">
        <v>21</v>
      </c>
      <c r="C46" s="80">
        <v>134682</v>
      </c>
      <c r="D46" s="80">
        <v>236252</v>
      </c>
      <c r="E46" s="99"/>
    </row>
    <row r="47" spans="1:7" ht="22.8">
      <c r="A47" s="79" t="s">
        <v>317</v>
      </c>
      <c r="B47" s="79" t="s">
        <v>319</v>
      </c>
      <c r="C47" s="74">
        <v>0</v>
      </c>
      <c r="D47" s="74">
        <v>0</v>
      </c>
    </row>
    <row r="48" spans="1:7">
      <c r="A48" s="79" t="s">
        <v>315</v>
      </c>
      <c r="B48" s="79" t="s">
        <v>307</v>
      </c>
      <c r="C48" s="74">
        <v>425</v>
      </c>
      <c r="D48" s="74">
        <v>1112</v>
      </c>
      <c r="E48" s="99"/>
    </row>
    <row r="49" spans="1:5">
      <c r="A49" s="79" t="s">
        <v>316</v>
      </c>
      <c r="B49" s="79" t="s">
        <v>308</v>
      </c>
      <c r="C49" s="74">
        <v>0</v>
      </c>
      <c r="D49" s="74">
        <v>0</v>
      </c>
    </row>
    <row r="50" spans="1:5">
      <c r="A50" s="79" t="s">
        <v>318</v>
      </c>
      <c r="B50" s="79" t="s">
        <v>420</v>
      </c>
      <c r="C50" s="74">
        <v>0</v>
      </c>
      <c r="D50" s="74">
        <v>0</v>
      </c>
    </row>
    <row r="51" spans="1:5">
      <c r="A51" s="25" t="s">
        <v>312</v>
      </c>
      <c r="B51" s="25" t="s">
        <v>309</v>
      </c>
      <c r="C51" s="80">
        <v>135107</v>
      </c>
      <c r="D51" s="80">
        <v>237364</v>
      </c>
      <c r="E51" s="99"/>
    </row>
    <row r="52" spans="1:5" ht="23.4">
      <c r="A52" s="26" t="s">
        <v>313</v>
      </c>
      <c r="B52" s="26" t="s">
        <v>310</v>
      </c>
      <c r="C52" s="74">
        <v>0</v>
      </c>
      <c r="D52" s="74">
        <v>0</v>
      </c>
      <c r="E52" s="99"/>
    </row>
    <row r="53" spans="1:5" ht="24">
      <c r="A53" s="25" t="s">
        <v>314</v>
      </c>
      <c r="B53" s="25" t="s">
        <v>311</v>
      </c>
      <c r="C53" s="80">
        <v>135107</v>
      </c>
      <c r="D53" s="80">
        <v>237364</v>
      </c>
      <c r="E53" s="99"/>
    </row>
    <row r="54" spans="1:5">
      <c r="A54" s="111" t="s">
        <v>444</v>
      </c>
    </row>
    <row r="56" spans="1:5" ht="24">
      <c r="A56" s="14" t="s">
        <v>433</v>
      </c>
      <c r="B56" s="14" t="s">
        <v>434</v>
      </c>
    </row>
    <row r="57" spans="1:5">
      <c r="A57" s="93" t="s">
        <v>203</v>
      </c>
      <c r="B57" s="93" t="s">
        <v>73</v>
      </c>
      <c r="C57" s="130" t="s">
        <v>443</v>
      </c>
      <c r="D57" s="127" t="s">
        <v>442</v>
      </c>
    </row>
    <row r="58" spans="1:5">
      <c r="A58" s="28" t="s">
        <v>181</v>
      </c>
      <c r="B58" s="28" t="s">
        <v>26</v>
      </c>
      <c r="C58" s="86">
        <v>140220</v>
      </c>
      <c r="D58" s="86">
        <v>137997</v>
      </c>
      <c r="E58" s="99"/>
    </row>
    <row r="59" spans="1:5">
      <c r="A59" s="19" t="s">
        <v>182</v>
      </c>
      <c r="B59" s="19" t="s">
        <v>27</v>
      </c>
      <c r="C59" s="70">
        <v>12612</v>
      </c>
      <c r="D59" s="70">
        <v>9380</v>
      </c>
      <c r="E59" s="99"/>
    </row>
    <row r="60" spans="1:5">
      <c r="A60" s="19" t="s">
        <v>183</v>
      </c>
      <c r="B60" s="19" t="s">
        <v>28</v>
      </c>
      <c r="C60" s="70">
        <v>46825</v>
      </c>
      <c r="D60" s="70">
        <v>47857</v>
      </c>
      <c r="E60" s="99"/>
    </row>
    <row r="61" spans="1:5">
      <c r="A61" s="125" t="s">
        <v>418</v>
      </c>
      <c r="B61" s="125" t="s">
        <v>416</v>
      </c>
      <c r="C61" s="126">
        <v>33503</v>
      </c>
      <c r="D61" s="126">
        <v>33581</v>
      </c>
      <c r="E61" s="99"/>
    </row>
    <row r="62" spans="1:5">
      <c r="A62" s="19" t="s">
        <v>184</v>
      </c>
      <c r="B62" s="19" t="s">
        <v>29</v>
      </c>
      <c r="C62" s="70">
        <v>46417</v>
      </c>
      <c r="D62" s="70">
        <v>46417</v>
      </c>
      <c r="E62" s="99"/>
    </row>
    <row r="63" spans="1:5">
      <c r="A63" s="19" t="s">
        <v>185</v>
      </c>
      <c r="B63" s="19" t="s">
        <v>30</v>
      </c>
      <c r="C63" s="70">
        <v>0</v>
      </c>
      <c r="D63" s="70">
        <v>0</v>
      </c>
      <c r="E63" s="99"/>
    </row>
    <row r="64" spans="1:5">
      <c r="A64" s="19" t="s">
        <v>186</v>
      </c>
      <c r="B64" s="19" t="s">
        <v>31</v>
      </c>
      <c r="C64" s="70">
        <v>0</v>
      </c>
      <c r="D64" s="70">
        <v>0</v>
      </c>
      <c r="E64" s="99"/>
    </row>
    <row r="65" spans="1:5">
      <c r="A65" s="19" t="s">
        <v>187</v>
      </c>
      <c r="B65" s="19" t="s">
        <v>422</v>
      </c>
      <c r="C65" s="70">
        <v>0</v>
      </c>
      <c r="D65" s="70">
        <v>0</v>
      </c>
      <c r="E65" s="99"/>
    </row>
    <row r="66" spans="1:5">
      <c r="A66" s="19" t="s">
        <v>188</v>
      </c>
      <c r="B66" s="19" t="s">
        <v>33</v>
      </c>
      <c r="C66" s="70">
        <v>0</v>
      </c>
      <c r="D66" s="70">
        <v>0</v>
      </c>
      <c r="E66" s="99"/>
    </row>
    <row r="67" spans="1:5">
      <c r="A67" s="19" t="s">
        <v>189</v>
      </c>
      <c r="B67" s="19" t="s">
        <v>34</v>
      </c>
      <c r="C67" s="70">
        <v>547</v>
      </c>
      <c r="D67" s="70">
        <v>547</v>
      </c>
      <c r="E67" s="99"/>
    </row>
    <row r="68" spans="1:5">
      <c r="A68" s="19" t="s">
        <v>190</v>
      </c>
      <c r="B68" s="19" t="s">
        <v>35</v>
      </c>
      <c r="C68" s="70">
        <v>0</v>
      </c>
      <c r="D68" s="70">
        <v>0</v>
      </c>
      <c r="E68" s="99"/>
    </row>
    <row r="69" spans="1:5">
      <c r="A69" s="19" t="s">
        <v>191</v>
      </c>
      <c r="B69" s="19" t="s">
        <v>36</v>
      </c>
      <c r="C69" s="70">
        <v>316</v>
      </c>
      <c r="D69" s="70">
        <v>215</v>
      </c>
      <c r="E69" s="99"/>
    </row>
    <row r="70" spans="1:5">
      <c r="A70" s="28" t="s">
        <v>192</v>
      </c>
      <c r="B70" s="28" t="s">
        <v>37</v>
      </c>
      <c r="C70" s="86">
        <v>620540</v>
      </c>
      <c r="D70" s="86">
        <v>521178</v>
      </c>
      <c r="E70" s="99"/>
    </row>
    <row r="71" spans="1:5">
      <c r="A71" s="19" t="s">
        <v>193</v>
      </c>
      <c r="B71" s="19" t="s">
        <v>38</v>
      </c>
      <c r="C71" s="70">
        <v>483</v>
      </c>
      <c r="D71" s="70">
        <v>619</v>
      </c>
      <c r="E71" s="99"/>
    </row>
    <row r="72" spans="1:5">
      <c r="A72" s="19" t="s">
        <v>194</v>
      </c>
      <c r="B72" s="19" t="s">
        <v>39</v>
      </c>
      <c r="C72" s="70">
        <v>82268</v>
      </c>
      <c r="D72" s="70">
        <v>87704</v>
      </c>
      <c r="E72" s="99"/>
    </row>
    <row r="73" spans="1:5">
      <c r="A73" s="29" t="s">
        <v>195</v>
      </c>
      <c r="B73" s="29" t="s">
        <v>40</v>
      </c>
      <c r="C73" s="87">
        <v>3943</v>
      </c>
      <c r="D73" s="87">
        <v>0</v>
      </c>
      <c r="E73" s="99"/>
    </row>
    <row r="74" spans="1:5">
      <c r="A74" s="19" t="s">
        <v>196</v>
      </c>
      <c r="B74" s="19" t="s">
        <v>41</v>
      </c>
      <c r="C74" s="70">
        <v>16838</v>
      </c>
      <c r="D74" s="70">
        <v>26530</v>
      </c>
      <c r="E74" s="99"/>
    </row>
    <row r="75" spans="1:5">
      <c r="A75" s="19" t="s">
        <v>197</v>
      </c>
      <c r="B75" s="19" t="s">
        <v>42</v>
      </c>
      <c r="C75" s="70">
        <v>0</v>
      </c>
      <c r="D75" s="70">
        <v>0</v>
      </c>
      <c r="E75" s="99"/>
    </row>
    <row r="76" spans="1:5">
      <c r="A76" s="19" t="s">
        <v>198</v>
      </c>
      <c r="B76" s="19" t="s">
        <v>43</v>
      </c>
      <c r="C76" s="70">
        <v>0</v>
      </c>
      <c r="D76" s="70">
        <v>0</v>
      </c>
      <c r="E76" s="99"/>
    </row>
    <row r="77" spans="1:5">
      <c r="A77" s="19" t="s">
        <v>189</v>
      </c>
      <c r="B77" s="19" t="s">
        <v>34</v>
      </c>
      <c r="C77" s="70">
        <v>0</v>
      </c>
      <c r="D77" s="70">
        <v>165</v>
      </c>
      <c r="E77" s="99"/>
    </row>
    <row r="78" spans="1:5">
      <c r="A78" s="19" t="s">
        <v>199</v>
      </c>
      <c r="B78" s="19" t="s">
        <v>44</v>
      </c>
      <c r="C78" s="70">
        <v>12685</v>
      </c>
      <c r="D78" s="70">
        <v>12523</v>
      </c>
      <c r="E78" s="99"/>
    </row>
    <row r="79" spans="1:5">
      <c r="A79" s="19" t="s">
        <v>200</v>
      </c>
      <c r="B79" s="19" t="s">
        <v>45</v>
      </c>
      <c r="C79" s="70">
        <v>504323</v>
      </c>
      <c r="D79" s="70">
        <v>393637</v>
      </c>
      <c r="E79" s="99"/>
    </row>
    <row r="80" spans="1:5">
      <c r="A80" s="19" t="s">
        <v>201</v>
      </c>
      <c r="B80" s="19" t="s">
        <v>46</v>
      </c>
      <c r="C80" s="70">
        <v>0</v>
      </c>
      <c r="D80" s="70">
        <v>0</v>
      </c>
      <c r="E80" s="99"/>
    </row>
    <row r="81" spans="1:5">
      <c r="A81" s="28" t="s">
        <v>202</v>
      </c>
      <c r="B81" s="28" t="s">
        <v>47</v>
      </c>
      <c r="C81" s="86">
        <v>760760</v>
      </c>
      <c r="D81" s="86">
        <v>659175</v>
      </c>
      <c r="E81" s="99"/>
    </row>
    <row r="82" spans="1:5">
      <c r="A82" s="22"/>
      <c r="B82" s="22"/>
      <c r="C82" s="2"/>
    </row>
    <row r="83" spans="1:5">
      <c r="A83" s="93" t="s">
        <v>229</v>
      </c>
      <c r="B83" s="93" t="s">
        <v>48</v>
      </c>
      <c r="C83" s="130" t="s">
        <v>443</v>
      </c>
      <c r="D83" s="127" t="s">
        <v>442</v>
      </c>
      <c r="E83" s="99"/>
    </row>
    <row r="84" spans="1:5">
      <c r="A84" s="28" t="s">
        <v>204</v>
      </c>
      <c r="B84" s="28" t="s">
        <v>49</v>
      </c>
      <c r="C84" s="86">
        <v>650846</v>
      </c>
      <c r="D84" s="86">
        <v>513675</v>
      </c>
      <c r="E84" s="99"/>
    </row>
    <row r="85" spans="1:5">
      <c r="A85" s="28" t="s">
        <v>205</v>
      </c>
      <c r="B85" s="28" t="s">
        <v>50</v>
      </c>
      <c r="C85" s="86">
        <v>650846</v>
      </c>
      <c r="D85" s="86">
        <v>513675</v>
      </c>
      <c r="E85" s="99"/>
    </row>
    <row r="86" spans="1:5">
      <c r="A86" s="19" t="s">
        <v>206</v>
      </c>
      <c r="B86" s="19" t="s">
        <v>51</v>
      </c>
      <c r="C86" s="70">
        <v>95160</v>
      </c>
      <c r="D86" s="70">
        <v>94950</v>
      </c>
      <c r="E86" s="99"/>
    </row>
    <row r="87" spans="1:5">
      <c r="A87" s="19" t="s">
        <v>207</v>
      </c>
      <c r="B87" s="19" t="s">
        <v>52</v>
      </c>
      <c r="C87" s="70">
        <v>395755</v>
      </c>
      <c r="D87" s="70">
        <v>120199</v>
      </c>
      <c r="E87" s="99"/>
    </row>
    <row r="88" spans="1:5">
      <c r="A88" s="19" t="s">
        <v>208</v>
      </c>
      <c r="B88" s="19" t="s">
        <v>53</v>
      </c>
      <c r="C88" s="70">
        <v>0</v>
      </c>
      <c r="D88" s="70">
        <v>0</v>
      </c>
      <c r="E88" s="99"/>
    </row>
    <row r="89" spans="1:5">
      <c r="A89" s="19" t="s">
        <v>209</v>
      </c>
      <c r="B89" s="19" t="s">
        <v>54</v>
      </c>
      <c r="C89" s="70">
        <v>3720</v>
      </c>
      <c r="D89" s="70">
        <v>3354</v>
      </c>
      <c r="E89" s="99"/>
    </row>
    <row r="90" spans="1:5">
      <c r="A90" s="19" t="s">
        <v>210</v>
      </c>
      <c r="B90" s="19" t="s">
        <v>55</v>
      </c>
      <c r="C90" s="70">
        <v>2939</v>
      </c>
      <c r="D90" s="70">
        <v>2514</v>
      </c>
      <c r="E90" s="99"/>
    </row>
    <row r="91" spans="1:5">
      <c r="A91" s="19" t="s">
        <v>211</v>
      </c>
      <c r="B91" s="19" t="s">
        <v>56</v>
      </c>
      <c r="C91" s="70">
        <v>18590</v>
      </c>
      <c r="D91" s="70">
        <v>-49772</v>
      </c>
      <c r="E91" s="99"/>
    </row>
    <row r="92" spans="1:5">
      <c r="A92" s="19" t="s">
        <v>212</v>
      </c>
      <c r="B92" s="19" t="s">
        <v>57</v>
      </c>
      <c r="C92" s="70">
        <v>134682</v>
      </c>
      <c r="D92" s="70">
        <v>342430</v>
      </c>
      <c r="E92" s="99"/>
    </row>
    <row r="93" spans="1:5">
      <c r="A93" s="16" t="s">
        <v>213</v>
      </c>
      <c r="B93" s="16" t="s">
        <v>58</v>
      </c>
      <c r="C93" s="88">
        <v>0</v>
      </c>
      <c r="D93" s="88">
        <v>0</v>
      </c>
      <c r="E93" s="99"/>
    </row>
    <row r="94" spans="1:5">
      <c r="A94" s="28" t="s">
        <v>214</v>
      </c>
      <c r="B94" s="28" t="s">
        <v>59</v>
      </c>
      <c r="C94" s="86">
        <v>5175</v>
      </c>
      <c r="D94" s="86">
        <v>3643</v>
      </c>
      <c r="E94" s="99"/>
    </row>
    <row r="95" spans="1:5">
      <c r="A95" s="19" t="s">
        <v>215</v>
      </c>
      <c r="B95" s="19" t="s">
        <v>60</v>
      </c>
      <c r="C95" s="70">
        <v>0</v>
      </c>
      <c r="D95" s="70">
        <v>0</v>
      </c>
      <c r="E95" s="99"/>
    </row>
    <row r="96" spans="1:5">
      <c r="A96" s="19" t="s">
        <v>216</v>
      </c>
      <c r="B96" s="19" t="s">
        <v>61</v>
      </c>
      <c r="C96" s="70">
        <v>110</v>
      </c>
      <c r="D96" s="70">
        <v>0</v>
      </c>
      <c r="E96" s="99"/>
    </row>
    <row r="97" spans="1:5">
      <c r="A97" s="19" t="s">
        <v>217</v>
      </c>
      <c r="B97" s="19" t="s">
        <v>62</v>
      </c>
      <c r="C97" s="70">
        <v>0</v>
      </c>
      <c r="D97" s="70">
        <v>0</v>
      </c>
      <c r="E97" s="99"/>
    </row>
    <row r="98" spans="1:5">
      <c r="A98" s="19" t="s">
        <v>218</v>
      </c>
      <c r="B98" s="19" t="s">
        <v>63</v>
      </c>
      <c r="C98" s="70">
        <v>4450</v>
      </c>
      <c r="D98" s="70">
        <v>3185</v>
      </c>
      <c r="E98" s="99"/>
    </row>
    <row r="99" spans="1:5">
      <c r="A99" s="19" t="s">
        <v>219</v>
      </c>
      <c r="B99" s="19" t="s">
        <v>64</v>
      </c>
      <c r="C99" s="70">
        <v>580</v>
      </c>
      <c r="D99" s="70">
        <v>423</v>
      </c>
      <c r="E99" s="99"/>
    </row>
    <row r="100" spans="1:5">
      <c r="A100" s="19" t="s">
        <v>220</v>
      </c>
      <c r="B100" s="19" t="s">
        <v>65</v>
      </c>
      <c r="C100" s="70">
        <v>35</v>
      </c>
      <c r="D100" s="70">
        <v>35</v>
      </c>
      <c r="E100" s="99"/>
    </row>
    <row r="101" spans="1:5">
      <c r="A101" s="19" t="s">
        <v>221</v>
      </c>
      <c r="B101" s="19" t="s">
        <v>66</v>
      </c>
      <c r="C101" s="70">
        <v>0</v>
      </c>
      <c r="D101" s="70">
        <v>0</v>
      </c>
      <c r="E101" s="99"/>
    </row>
    <row r="102" spans="1:5">
      <c r="A102" s="28" t="s">
        <v>222</v>
      </c>
      <c r="B102" s="28" t="s">
        <v>67</v>
      </c>
      <c r="C102" s="86">
        <v>104739</v>
      </c>
      <c r="D102" s="86">
        <v>141857</v>
      </c>
      <c r="E102" s="99"/>
    </row>
    <row r="103" spans="1:5">
      <c r="A103" s="19" t="s">
        <v>215</v>
      </c>
      <c r="B103" s="19" t="s">
        <v>60</v>
      </c>
      <c r="C103" s="70">
        <v>0</v>
      </c>
      <c r="D103" s="70">
        <v>0</v>
      </c>
      <c r="E103" s="99"/>
    </row>
    <row r="104" spans="1:5">
      <c r="A104" s="19" t="s">
        <v>216</v>
      </c>
      <c r="B104" s="19" t="s">
        <v>61</v>
      </c>
      <c r="C104" s="70">
        <v>170</v>
      </c>
      <c r="D104" s="70">
        <v>293</v>
      </c>
      <c r="E104" s="99"/>
    </row>
    <row r="105" spans="1:5">
      <c r="A105" s="19" t="s">
        <v>223</v>
      </c>
      <c r="B105" s="19" t="s">
        <v>68</v>
      </c>
      <c r="C105" s="70">
        <v>28961</v>
      </c>
      <c r="D105" s="70">
        <v>22603</v>
      </c>
      <c r="E105" s="99"/>
    </row>
    <row r="106" spans="1:5">
      <c r="A106" s="19" t="s">
        <v>224</v>
      </c>
      <c r="B106" s="19" t="s">
        <v>69</v>
      </c>
      <c r="C106" s="70">
        <v>937</v>
      </c>
      <c r="D106" s="70">
        <v>7524</v>
      </c>
      <c r="E106" s="99"/>
    </row>
    <row r="107" spans="1:5">
      <c r="A107" s="19" t="s">
        <v>225</v>
      </c>
      <c r="B107" s="19" t="s">
        <v>70</v>
      </c>
      <c r="C107" s="70">
        <v>5383</v>
      </c>
      <c r="D107" s="70">
        <v>46965</v>
      </c>
      <c r="E107" s="99"/>
    </row>
    <row r="108" spans="1:5">
      <c r="A108" s="19" t="s">
        <v>219</v>
      </c>
      <c r="B108" s="19" t="s">
        <v>64</v>
      </c>
      <c r="C108" s="70">
        <v>2889</v>
      </c>
      <c r="D108" s="70">
        <v>7864</v>
      </c>
      <c r="E108" s="99"/>
    </row>
    <row r="109" spans="1:5">
      <c r="A109" s="19" t="s">
        <v>226</v>
      </c>
      <c r="B109" s="19" t="s">
        <v>65</v>
      </c>
      <c r="C109" s="70">
        <v>279</v>
      </c>
      <c r="D109" s="70">
        <v>225</v>
      </c>
      <c r="E109" s="99"/>
    </row>
    <row r="110" spans="1:5">
      <c r="A110" s="19" t="s">
        <v>221</v>
      </c>
      <c r="B110" s="19" t="s">
        <v>66</v>
      </c>
      <c r="C110" s="70">
        <v>66120</v>
      </c>
      <c r="D110" s="70">
        <v>56383</v>
      </c>
      <c r="E110" s="99"/>
    </row>
    <row r="111" spans="1:5" ht="24">
      <c r="A111" s="30" t="s">
        <v>227</v>
      </c>
      <c r="B111" s="30" t="s">
        <v>419</v>
      </c>
      <c r="C111" s="89">
        <v>0</v>
      </c>
      <c r="D111" s="89">
        <v>0</v>
      </c>
      <c r="E111" s="99"/>
    </row>
    <row r="112" spans="1:5">
      <c r="A112" s="28" t="s">
        <v>228</v>
      </c>
      <c r="B112" s="28" t="s">
        <v>71</v>
      </c>
      <c r="C112" s="86">
        <v>760760</v>
      </c>
      <c r="D112" s="86">
        <v>659175</v>
      </c>
    </row>
    <row r="113" spans="1:5">
      <c r="A113" s="111" t="s">
        <v>444</v>
      </c>
    </row>
    <row r="115" spans="1:5" ht="24">
      <c r="A115" s="14" t="s">
        <v>435</v>
      </c>
      <c r="B115" s="14" t="s">
        <v>436</v>
      </c>
      <c r="E115" s="99"/>
    </row>
    <row r="116" spans="1:5">
      <c r="A116" s="93" t="s">
        <v>280</v>
      </c>
      <c r="B116" s="93" t="s">
        <v>119</v>
      </c>
      <c r="C116" s="95" t="s">
        <v>415</v>
      </c>
      <c r="D116" s="95" t="s">
        <v>441</v>
      </c>
      <c r="E116" s="99"/>
    </row>
    <row r="117" spans="1:5">
      <c r="A117" s="31" t="s">
        <v>231</v>
      </c>
      <c r="B117" s="31" t="s">
        <v>74</v>
      </c>
      <c r="C117" s="5"/>
      <c r="D117" s="5"/>
      <c r="E117" s="99"/>
    </row>
    <row r="118" spans="1:5">
      <c r="A118" s="32" t="s">
        <v>232</v>
      </c>
      <c r="B118" s="32" t="s">
        <v>128</v>
      </c>
      <c r="C118" s="6">
        <v>134682</v>
      </c>
      <c r="D118" s="6">
        <v>236252</v>
      </c>
      <c r="E118" s="99"/>
    </row>
    <row r="119" spans="1:5">
      <c r="A119" s="32" t="s">
        <v>233</v>
      </c>
      <c r="B119" s="32" t="s">
        <v>75</v>
      </c>
      <c r="C119" s="6">
        <v>16541</v>
      </c>
      <c r="D119" s="6">
        <v>-114871</v>
      </c>
      <c r="E119" s="99"/>
    </row>
    <row r="120" spans="1:5" ht="24">
      <c r="A120" s="33" t="s">
        <v>428</v>
      </c>
      <c r="B120" s="33" t="s">
        <v>427</v>
      </c>
      <c r="C120" s="7">
        <v>0</v>
      </c>
      <c r="D120" s="7">
        <v>0</v>
      </c>
      <c r="E120" s="99"/>
    </row>
    <row r="121" spans="1:5" ht="22.8">
      <c r="A121" s="34" t="s">
        <v>425</v>
      </c>
      <c r="B121" s="34" t="s">
        <v>423</v>
      </c>
      <c r="C121" s="7">
        <v>2722</v>
      </c>
      <c r="D121" s="7">
        <v>1354</v>
      </c>
      <c r="E121" s="99"/>
    </row>
    <row r="122" spans="1:5">
      <c r="A122" s="128" t="s">
        <v>426</v>
      </c>
      <c r="B122" s="128" t="s">
        <v>424</v>
      </c>
      <c r="C122" s="7">
        <v>31397</v>
      </c>
      <c r="D122" s="7">
        <v>62329</v>
      </c>
      <c r="E122" s="99"/>
    </row>
    <row r="123" spans="1:5">
      <c r="A123" s="34" t="s">
        <v>235</v>
      </c>
      <c r="B123" s="34" t="s">
        <v>77</v>
      </c>
      <c r="C123" s="7">
        <v>0</v>
      </c>
      <c r="D123" s="7">
        <v>0</v>
      </c>
      <c r="E123" s="99"/>
    </row>
    <row r="124" spans="1:5">
      <c r="A124" s="34" t="s">
        <v>236</v>
      </c>
      <c r="B124" s="34" t="s">
        <v>78</v>
      </c>
      <c r="C124" s="7">
        <v>-3974</v>
      </c>
      <c r="D124" s="7">
        <v>-151</v>
      </c>
      <c r="E124" s="99"/>
    </row>
    <row r="125" spans="1:5">
      <c r="A125" s="34" t="s">
        <v>237</v>
      </c>
      <c r="B125" s="34" t="s">
        <v>79</v>
      </c>
      <c r="C125" s="7">
        <v>149</v>
      </c>
      <c r="D125" s="7">
        <v>589</v>
      </c>
      <c r="E125" s="99"/>
    </row>
    <row r="126" spans="1:5">
      <c r="A126" s="34" t="s">
        <v>238</v>
      </c>
      <c r="B126" s="34" t="s">
        <v>80</v>
      </c>
      <c r="C126" s="7">
        <v>9791</v>
      </c>
      <c r="D126" s="7">
        <v>58070</v>
      </c>
      <c r="E126" s="99"/>
    </row>
    <row r="127" spans="1:5">
      <c r="A127" s="34" t="s">
        <v>239</v>
      </c>
      <c r="B127" s="34" t="s">
        <v>81</v>
      </c>
      <c r="C127" s="7">
        <v>136</v>
      </c>
      <c r="D127" s="7">
        <v>7161</v>
      </c>
      <c r="E127" s="99"/>
    </row>
    <row r="128" spans="1:5">
      <c r="A128" s="34" t="s">
        <v>240</v>
      </c>
      <c r="B128" s="34" t="s">
        <v>82</v>
      </c>
      <c r="C128" s="7">
        <v>15028</v>
      </c>
      <c r="D128" s="7">
        <v>-217964</v>
      </c>
      <c r="E128" s="99"/>
    </row>
    <row r="129" spans="1:5">
      <c r="A129" s="34" t="s">
        <v>241</v>
      </c>
      <c r="B129" s="34" t="s">
        <v>83</v>
      </c>
      <c r="C129" s="7">
        <v>-35224</v>
      </c>
      <c r="D129" s="7">
        <v>-21631</v>
      </c>
      <c r="E129" s="99"/>
    </row>
    <row r="130" spans="1:5">
      <c r="A130" s="34" t="s">
        <v>242</v>
      </c>
      <c r="B130" s="34" t="s">
        <v>130</v>
      </c>
      <c r="C130" s="7">
        <v>-4980</v>
      </c>
      <c r="D130" s="7">
        <v>-6017</v>
      </c>
      <c r="E130" s="99"/>
    </row>
    <row r="131" spans="1:5">
      <c r="A131" s="34" t="s">
        <v>243</v>
      </c>
      <c r="B131" s="34" t="s">
        <v>84</v>
      </c>
      <c r="C131" s="7">
        <v>1496</v>
      </c>
      <c r="D131" s="7">
        <v>1389</v>
      </c>
      <c r="E131" s="99"/>
    </row>
    <row r="132" spans="1:5">
      <c r="A132" s="32" t="s">
        <v>244</v>
      </c>
      <c r="B132" s="32" t="s">
        <v>85</v>
      </c>
      <c r="C132" s="6">
        <v>151223</v>
      </c>
      <c r="D132" s="6">
        <v>121381</v>
      </c>
      <c r="E132" s="99"/>
    </row>
    <row r="133" spans="1:5">
      <c r="A133" s="35" t="s">
        <v>245</v>
      </c>
      <c r="B133" s="35" t="s">
        <v>131</v>
      </c>
      <c r="C133" s="8">
        <v>32834</v>
      </c>
      <c r="D133" s="8">
        <v>47766</v>
      </c>
      <c r="E133" s="99"/>
    </row>
    <row r="134" spans="1:5">
      <c r="A134" s="34" t="s">
        <v>246</v>
      </c>
      <c r="B134" s="34" t="s">
        <v>86</v>
      </c>
      <c r="C134" s="7">
        <v>-42104</v>
      </c>
      <c r="D134" s="7">
        <v>-13328</v>
      </c>
      <c r="E134" s="99"/>
    </row>
    <row r="135" spans="1:5">
      <c r="A135" s="36" t="s">
        <v>247</v>
      </c>
      <c r="B135" s="36" t="s">
        <v>87</v>
      </c>
      <c r="C135" s="6">
        <v>141953</v>
      </c>
      <c r="D135" s="6">
        <v>155819</v>
      </c>
      <c r="E135" s="99"/>
    </row>
    <row r="136" spans="1:5">
      <c r="A136" s="31" t="s">
        <v>248</v>
      </c>
      <c r="B136" s="31" t="s">
        <v>88</v>
      </c>
      <c r="C136" s="5"/>
      <c r="D136" s="5"/>
      <c r="E136" s="99"/>
    </row>
    <row r="137" spans="1:5">
      <c r="A137" s="37" t="s">
        <v>249</v>
      </c>
      <c r="B137" s="37" t="s">
        <v>89</v>
      </c>
      <c r="C137" s="5">
        <v>4116</v>
      </c>
      <c r="D137" s="5">
        <v>151</v>
      </c>
      <c r="E137" s="99"/>
    </row>
    <row r="138" spans="1:5">
      <c r="A138" s="34" t="s">
        <v>250</v>
      </c>
      <c r="B138" s="34" t="s">
        <v>90</v>
      </c>
      <c r="C138" s="7">
        <v>53</v>
      </c>
      <c r="D138" s="7">
        <v>0</v>
      </c>
      <c r="E138" s="99"/>
    </row>
    <row r="139" spans="1:5">
      <c r="A139" s="34" t="s">
        <v>251</v>
      </c>
      <c r="B139" s="34" t="s">
        <v>91</v>
      </c>
      <c r="C139" s="7">
        <v>0</v>
      </c>
      <c r="D139" s="7">
        <v>0</v>
      </c>
      <c r="E139" s="99"/>
    </row>
    <row r="140" spans="1:5">
      <c r="A140" s="34" t="s">
        <v>252</v>
      </c>
      <c r="B140" s="34" t="s">
        <v>92</v>
      </c>
      <c r="C140" s="7">
        <v>85</v>
      </c>
      <c r="D140" s="7">
        <v>0</v>
      </c>
      <c r="E140" s="99"/>
    </row>
    <row r="141" spans="1:5">
      <c r="A141" s="34" t="s">
        <v>253</v>
      </c>
      <c r="B141" s="34" t="s">
        <v>142</v>
      </c>
      <c r="C141" s="7">
        <v>3978</v>
      </c>
      <c r="D141" s="7">
        <v>151</v>
      </c>
      <c r="E141" s="99"/>
    </row>
    <row r="142" spans="1:5">
      <c r="A142" s="34" t="s">
        <v>254</v>
      </c>
      <c r="B142" s="34" t="s">
        <v>93</v>
      </c>
      <c r="C142" s="7">
        <v>0</v>
      </c>
      <c r="D142" s="7">
        <v>0</v>
      </c>
      <c r="E142" s="99"/>
    </row>
    <row r="143" spans="1:5">
      <c r="A143" s="32" t="s">
        <v>255</v>
      </c>
      <c r="B143" s="32" t="s">
        <v>94</v>
      </c>
      <c r="C143" s="6">
        <v>35923</v>
      </c>
      <c r="D143" s="6">
        <v>26025</v>
      </c>
      <c r="E143" s="99"/>
    </row>
    <row r="144" spans="1:5">
      <c r="A144" s="34" t="s">
        <v>256</v>
      </c>
      <c r="B144" s="34" t="s">
        <v>95</v>
      </c>
      <c r="C144" s="7">
        <v>7023</v>
      </c>
      <c r="D144" s="7">
        <v>4409</v>
      </c>
      <c r="E144" s="99"/>
    </row>
    <row r="145" spans="1:5">
      <c r="A145" s="128" t="s">
        <v>417</v>
      </c>
      <c r="B145" s="128" t="s">
        <v>416</v>
      </c>
      <c r="C145" s="7">
        <v>28900</v>
      </c>
      <c r="D145" s="7">
        <v>21511</v>
      </c>
      <c r="E145" s="99"/>
    </row>
    <row r="146" spans="1:5">
      <c r="A146" s="34" t="s">
        <v>257</v>
      </c>
      <c r="B146" s="34" t="s">
        <v>96</v>
      </c>
      <c r="C146" s="7">
        <v>0</v>
      </c>
      <c r="D146" s="7">
        <v>0</v>
      </c>
      <c r="E146" s="99"/>
    </row>
    <row r="147" spans="1:5">
      <c r="A147" s="34" t="s">
        <v>258</v>
      </c>
      <c r="B147" s="34" t="s">
        <v>97</v>
      </c>
      <c r="C147" s="7">
        <v>0</v>
      </c>
      <c r="D147" s="7">
        <v>105</v>
      </c>
      <c r="E147" s="99"/>
    </row>
    <row r="148" spans="1:5">
      <c r="A148" s="34" t="s">
        <v>259</v>
      </c>
      <c r="B148" s="34" t="s">
        <v>98</v>
      </c>
      <c r="C148" s="7">
        <v>0</v>
      </c>
      <c r="D148" s="7">
        <v>0</v>
      </c>
      <c r="E148" s="99"/>
    </row>
    <row r="149" spans="1:5">
      <c r="A149" s="36" t="s">
        <v>260</v>
      </c>
      <c r="B149" s="36" t="s">
        <v>99</v>
      </c>
      <c r="C149" s="6">
        <v>-31807</v>
      </c>
      <c r="D149" s="6">
        <v>-25874</v>
      </c>
      <c r="E149" s="99"/>
    </row>
    <row r="150" spans="1:5">
      <c r="A150" s="31" t="s">
        <v>261</v>
      </c>
      <c r="B150" s="31" t="s">
        <v>100</v>
      </c>
      <c r="C150" s="5"/>
      <c r="D150" s="5"/>
      <c r="E150" s="99"/>
    </row>
    <row r="151" spans="1:5">
      <c r="A151" s="37" t="s">
        <v>249</v>
      </c>
      <c r="B151" s="37" t="s">
        <v>89</v>
      </c>
      <c r="C151" s="5">
        <v>903</v>
      </c>
      <c r="D151" s="5">
        <v>0</v>
      </c>
      <c r="E151" s="99"/>
    </row>
    <row r="152" spans="1:5" ht="22.8">
      <c r="A152" s="34" t="s">
        <v>262</v>
      </c>
      <c r="B152" s="34" t="s">
        <v>101</v>
      </c>
      <c r="C152" s="7">
        <v>903</v>
      </c>
      <c r="D152" s="7">
        <v>0</v>
      </c>
      <c r="E152" s="99"/>
    </row>
    <row r="153" spans="1:5">
      <c r="A153" s="34" t="s">
        <v>215</v>
      </c>
      <c r="B153" s="34" t="s">
        <v>60</v>
      </c>
      <c r="C153" s="7">
        <v>0</v>
      </c>
      <c r="D153" s="7">
        <v>0</v>
      </c>
      <c r="E153" s="99"/>
    </row>
    <row r="154" spans="1:5">
      <c r="A154" s="34" t="s">
        <v>263</v>
      </c>
      <c r="B154" s="34" t="s">
        <v>102</v>
      </c>
      <c r="C154" s="7">
        <v>0</v>
      </c>
      <c r="D154" s="7">
        <v>0</v>
      </c>
      <c r="E154" s="99"/>
    </row>
    <row r="155" spans="1:5">
      <c r="A155" s="34" t="s">
        <v>264</v>
      </c>
      <c r="B155" s="34" t="s">
        <v>103</v>
      </c>
      <c r="C155" s="7">
        <v>0</v>
      </c>
      <c r="D155" s="7">
        <v>0</v>
      </c>
      <c r="E155" s="99"/>
    </row>
    <row r="156" spans="1:5">
      <c r="A156" s="32" t="s">
        <v>255</v>
      </c>
      <c r="B156" s="32" t="s">
        <v>94</v>
      </c>
      <c r="C156" s="6">
        <v>363</v>
      </c>
      <c r="D156" s="6">
        <v>144</v>
      </c>
      <c r="E156" s="99"/>
    </row>
    <row r="157" spans="1:5">
      <c r="A157" s="34" t="s">
        <v>265</v>
      </c>
      <c r="B157" s="34" t="s">
        <v>104</v>
      </c>
      <c r="C157" s="7">
        <v>0</v>
      </c>
      <c r="D157" s="7">
        <v>0</v>
      </c>
      <c r="E157" s="99"/>
    </row>
    <row r="158" spans="1:5">
      <c r="A158" s="34" t="s">
        <v>266</v>
      </c>
      <c r="B158" s="34" t="s">
        <v>105</v>
      </c>
      <c r="C158" s="7">
        <v>0</v>
      </c>
      <c r="D158" s="7">
        <v>0</v>
      </c>
      <c r="E158" s="99"/>
    </row>
    <row r="159" spans="1:5" ht="22.8">
      <c r="A159" s="34" t="s">
        <v>267</v>
      </c>
      <c r="B159" s="34" t="s">
        <v>106</v>
      </c>
      <c r="C159" s="7">
        <v>0</v>
      </c>
      <c r="D159" s="7">
        <v>0</v>
      </c>
      <c r="E159" s="99"/>
    </row>
    <row r="160" spans="1:5">
      <c r="A160" s="34" t="s">
        <v>268</v>
      </c>
      <c r="B160" s="34" t="s">
        <v>107</v>
      </c>
      <c r="C160" s="7">
        <v>0</v>
      </c>
      <c r="D160" s="7">
        <v>4</v>
      </c>
      <c r="E160" s="99"/>
    </row>
    <row r="161" spans="1:8">
      <c r="A161" s="34" t="s">
        <v>269</v>
      </c>
      <c r="B161" s="34" t="s">
        <v>108</v>
      </c>
      <c r="C161" s="7">
        <v>0</v>
      </c>
      <c r="D161" s="7">
        <v>0</v>
      </c>
      <c r="E161" s="99"/>
    </row>
    <row r="162" spans="1:8">
      <c r="A162" s="34" t="s">
        <v>216</v>
      </c>
      <c r="B162" s="34" t="s">
        <v>109</v>
      </c>
      <c r="C162" s="7">
        <v>0</v>
      </c>
      <c r="D162" s="7">
        <v>0</v>
      </c>
      <c r="E162" s="99"/>
    </row>
    <row r="163" spans="1:8">
      <c r="A163" s="34" t="s">
        <v>270</v>
      </c>
      <c r="B163" s="34" t="s">
        <v>110</v>
      </c>
      <c r="C163" s="7">
        <v>359</v>
      </c>
      <c r="D163" s="7">
        <v>140</v>
      </c>
      <c r="E163" s="99"/>
    </row>
    <row r="164" spans="1:8">
      <c r="A164" s="34" t="s">
        <v>271</v>
      </c>
      <c r="B164" s="34" t="s">
        <v>111</v>
      </c>
      <c r="C164" s="7">
        <v>4</v>
      </c>
      <c r="D164" s="7">
        <v>0</v>
      </c>
      <c r="E164" s="99"/>
    </row>
    <row r="165" spans="1:8">
      <c r="A165" s="34" t="s">
        <v>272</v>
      </c>
      <c r="B165" s="34" t="s">
        <v>112</v>
      </c>
      <c r="C165" s="7">
        <v>0</v>
      </c>
      <c r="D165" s="7">
        <v>0</v>
      </c>
      <c r="E165" s="99"/>
    </row>
    <row r="166" spans="1:8">
      <c r="A166" s="36" t="s">
        <v>273</v>
      </c>
      <c r="B166" s="36" t="s">
        <v>113</v>
      </c>
      <c r="C166" s="6">
        <v>540</v>
      </c>
      <c r="D166" s="6">
        <v>-144</v>
      </c>
      <c r="E166" s="99"/>
    </row>
    <row r="167" spans="1:8">
      <c r="A167" s="38" t="s">
        <v>274</v>
      </c>
      <c r="B167" s="38" t="s">
        <v>114</v>
      </c>
      <c r="C167" s="6">
        <v>110686</v>
      </c>
      <c r="D167" s="6">
        <v>129801</v>
      </c>
      <c r="E167" s="99"/>
    </row>
    <row r="168" spans="1:8">
      <c r="A168" s="38" t="s">
        <v>275</v>
      </c>
      <c r="B168" s="38" t="s">
        <v>115</v>
      </c>
      <c r="C168" s="6">
        <v>110686</v>
      </c>
      <c r="D168" s="6">
        <v>129801</v>
      </c>
      <c r="E168" s="99"/>
    </row>
    <row r="169" spans="1:8">
      <c r="A169" s="39" t="s">
        <v>276</v>
      </c>
      <c r="B169" s="39" t="s">
        <v>132</v>
      </c>
      <c r="C169" s="7">
        <v>0</v>
      </c>
      <c r="D169" s="7">
        <v>0</v>
      </c>
      <c r="E169" s="99"/>
    </row>
    <row r="170" spans="1:8">
      <c r="A170" s="38" t="s">
        <v>277</v>
      </c>
      <c r="B170" s="38" t="s">
        <v>116</v>
      </c>
      <c r="C170" s="6">
        <v>393637</v>
      </c>
      <c r="D170" s="6">
        <v>34395</v>
      </c>
      <c r="E170" s="99"/>
    </row>
    <row r="171" spans="1:8">
      <c r="A171" s="38" t="s">
        <v>278</v>
      </c>
      <c r="B171" s="38" t="s">
        <v>117</v>
      </c>
      <c r="C171" s="62">
        <v>504323</v>
      </c>
      <c r="D171" s="62">
        <v>164196</v>
      </c>
      <c r="E171" s="99"/>
    </row>
    <row r="172" spans="1:8">
      <c r="A172" s="111" t="s">
        <v>444</v>
      </c>
      <c r="E172" s="99"/>
    </row>
    <row r="173" spans="1:8">
      <c r="E173" s="99"/>
    </row>
    <row r="174" spans="1:8" ht="24">
      <c r="A174" s="14" t="s">
        <v>437</v>
      </c>
      <c r="B174" s="14" t="s">
        <v>438</v>
      </c>
      <c r="H174" s="98"/>
    </row>
    <row r="175" spans="1:8" ht="48">
      <c r="A175" s="340" t="s">
        <v>203</v>
      </c>
      <c r="B175" s="340" t="s">
        <v>73</v>
      </c>
      <c r="C175" s="338" t="s">
        <v>413</v>
      </c>
      <c r="D175" s="338" t="s">
        <v>414</v>
      </c>
      <c r="E175" s="338" t="s">
        <v>429</v>
      </c>
      <c r="F175" s="96" t="s">
        <v>120</v>
      </c>
      <c r="G175" s="97" t="s">
        <v>121</v>
      </c>
      <c r="H175" s="98"/>
    </row>
    <row r="176" spans="1:8" ht="72">
      <c r="A176" s="340" t="s">
        <v>203</v>
      </c>
      <c r="B176" s="340"/>
      <c r="C176" s="339"/>
      <c r="D176" s="339"/>
      <c r="E176" s="339"/>
      <c r="F176" s="96" t="s">
        <v>284</v>
      </c>
      <c r="G176" s="97" t="s">
        <v>285</v>
      </c>
      <c r="H176" s="98"/>
    </row>
    <row r="177" spans="1:8">
      <c r="A177" s="36" t="s">
        <v>181</v>
      </c>
      <c r="B177" s="36" t="s">
        <v>26</v>
      </c>
      <c r="C177" s="69">
        <v>66983</v>
      </c>
      <c r="D177" s="69">
        <v>7509</v>
      </c>
      <c r="E177" s="69">
        <v>95008</v>
      </c>
      <c r="F177" s="69">
        <v>-29280</v>
      </c>
      <c r="G177" s="69">
        <v>140220</v>
      </c>
      <c r="H177" s="98"/>
    </row>
    <row r="178" spans="1:8">
      <c r="A178" s="40" t="s">
        <v>182</v>
      </c>
      <c r="B178" s="40" t="s">
        <v>27</v>
      </c>
      <c r="C178" s="70">
        <v>7734</v>
      </c>
      <c r="D178" s="70">
        <v>2951</v>
      </c>
      <c r="E178" s="70">
        <v>1927</v>
      </c>
      <c r="F178" s="70">
        <v>0</v>
      </c>
      <c r="G178" s="70">
        <v>12612</v>
      </c>
      <c r="H178" s="98"/>
    </row>
    <row r="179" spans="1:8">
      <c r="A179" s="40" t="s">
        <v>183</v>
      </c>
      <c r="B179" s="40" t="s">
        <v>28</v>
      </c>
      <c r="C179" s="70">
        <v>26494</v>
      </c>
      <c r="D179" s="70">
        <v>3538</v>
      </c>
      <c r="E179" s="70">
        <v>60149</v>
      </c>
      <c r="F179" s="70">
        <v>-43356</v>
      </c>
      <c r="G179" s="70">
        <v>46825</v>
      </c>
      <c r="H179" s="98"/>
    </row>
    <row r="180" spans="1:8">
      <c r="A180" s="125" t="s">
        <v>418</v>
      </c>
      <c r="B180" s="129" t="s">
        <v>416</v>
      </c>
      <c r="C180" s="126">
        <v>32654</v>
      </c>
      <c r="D180" s="126">
        <v>849</v>
      </c>
      <c r="E180" s="126">
        <v>0</v>
      </c>
      <c r="F180" s="126">
        <v>0</v>
      </c>
      <c r="G180" s="126">
        <v>33503</v>
      </c>
      <c r="H180" s="98"/>
    </row>
    <row r="181" spans="1:8">
      <c r="A181" s="40" t="s">
        <v>184</v>
      </c>
      <c r="B181" s="40" t="s">
        <v>29</v>
      </c>
      <c r="C181" s="70">
        <v>0</v>
      </c>
      <c r="D181" s="70">
        <v>0</v>
      </c>
      <c r="E181" s="70">
        <v>0</v>
      </c>
      <c r="F181" s="70">
        <v>46417</v>
      </c>
      <c r="G181" s="70">
        <v>46417</v>
      </c>
      <c r="H181" s="98"/>
    </row>
    <row r="182" spans="1:8">
      <c r="A182" s="40" t="s">
        <v>185</v>
      </c>
      <c r="B182" s="40" t="s">
        <v>30</v>
      </c>
      <c r="C182" s="70">
        <v>0</v>
      </c>
      <c r="D182" s="70">
        <v>0</v>
      </c>
      <c r="E182" s="70">
        <v>0</v>
      </c>
      <c r="F182" s="70">
        <v>0</v>
      </c>
      <c r="G182" s="70">
        <v>0</v>
      </c>
      <c r="H182" s="98"/>
    </row>
    <row r="183" spans="1:8">
      <c r="A183" s="40" t="s">
        <v>186</v>
      </c>
      <c r="B183" s="40" t="s">
        <v>31</v>
      </c>
      <c r="C183" s="70">
        <v>0</v>
      </c>
      <c r="D183" s="70">
        <v>0</v>
      </c>
      <c r="E183" s="70">
        <v>32117</v>
      </c>
      <c r="F183" s="70">
        <v>-32117</v>
      </c>
      <c r="G183" s="70">
        <v>0</v>
      </c>
      <c r="H183" s="98"/>
    </row>
    <row r="184" spans="1:8">
      <c r="A184" s="40" t="s">
        <v>187</v>
      </c>
      <c r="B184" s="40" t="s">
        <v>445</v>
      </c>
      <c r="C184" s="70">
        <v>0</v>
      </c>
      <c r="D184" s="70">
        <v>0</v>
      </c>
      <c r="E184" s="70">
        <v>0</v>
      </c>
      <c r="F184" s="70">
        <v>0</v>
      </c>
      <c r="G184" s="70">
        <v>0</v>
      </c>
      <c r="H184" s="98"/>
    </row>
    <row r="185" spans="1:8">
      <c r="A185" s="40" t="s">
        <v>188</v>
      </c>
      <c r="B185" s="40" t="s">
        <v>33</v>
      </c>
      <c r="C185" s="70">
        <v>0</v>
      </c>
      <c r="D185" s="70">
        <v>0</v>
      </c>
      <c r="E185" s="70">
        <v>0</v>
      </c>
      <c r="F185" s="70">
        <v>0</v>
      </c>
      <c r="G185" s="70">
        <v>0</v>
      </c>
      <c r="H185" s="98"/>
    </row>
    <row r="186" spans="1:8">
      <c r="A186" s="40" t="s">
        <v>189</v>
      </c>
      <c r="B186" s="40" t="s">
        <v>34</v>
      </c>
      <c r="C186" s="70">
        <v>0</v>
      </c>
      <c r="D186" s="70">
        <v>0</v>
      </c>
      <c r="E186" s="70">
        <v>547</v>
      </c>
      <c r="F186" s="70">
        <v>0</v>
      </c>
      <c r="G186" s="70">
        <v>547</v>
      </c>
      <c r="H186" s="98"/>
    </row>
    <row r="187" spans="1:8">
      <c r="A187" s="40" t="s">
        <v>190</v>
      </c>
      <c r="B187" s="40" t="s">
        <v>35</v>
      </c>
      <c r="C187" s="70">
        <v>0</v>
      </c>
      <c r="D187" s="70">
        <v>171</v>
      </c>
      <c r="E187" s="70">
        <v>53</v>
      </c>
      <c r="F187" s="70">
        <v>-224</v>
      </c>
      <c r="G187" s="70">
        <v>0</v>
      </c>
      <c r="H187" s="98"/>
    </row>
    <row r="188" spans="1:8">
      <c r="A188" s="40" t="s">
        <v>191</v>
      </c>
      <c r="B188" s="40" t="s">
        <v>36</v>
      </c>
      <c r="C188" s="70">
        <v>101</v>
      </c>
      <c r="D188" s="70">
        <v>0</v>
      </c>
      <c r="E188" s="70">
        <v>215</v>
      </c>
      <c r="F188" s="70">
        <v>0</v>
      </c>
      <c r="G188" s="70">
        <v>316</v>
      </c>
      <c r="H188" s="98"/>
    </row>
    <row r="189" spans="1:8">
      <c r="A189" s="36" t="s">
        <v>192</v>
      </c>
      <c r="B189" s="36" t="s">
        <v>37</v>
      </c>
      <c r="C189" s="69">
        <v>539575</v>
      </c>
      <c r="D189" s="69">
        <v>59968</v>
      </c>
      <c r="E189" s="69">
        <v>64031</v>
      </c>
      <c r="F189" s="69">
        <v>-43034</v>
      </c>
      <c r="G189" s="69">
        <v>620540</v>
      </c>
      <c r="H189" s="98"/>
    </row>
    <row r="190" spans="1:8">
      <c r="A190" s="40" t="s">
        <v>193</v>
      </c>
      <c r="B190" s="40" t="s">
        <v>38</v>
      </c>
      <c r="C190" s="70">
        <v>459</v>
      </c>
      <c r="D190" s="70">
        <v>0</v>
      </c>
      <c r="E190" s="70">
        <v>24</v>
      </c>
      <c r="F190" s="70">
        <v>0</v>
      </c>
      <c r="G190" s="70">
        <v>483</v>
      </c>
      <c r="H190" s="98"/>
    </row>
    <row r="191" spans="1:8">
      <c r="A191" s="40" t="s">
        <v>194</v>
      </c>
      <c r="B191" s="40" t="s">
        <v>39</v>
      </c>
      <c r="C191" s="70">
        <v>88881</v>
      </c>
      <c r="D191" s="70">
        <v>1762</v>
      </c>
      <c r="E191" s="70">
        <v>223</v>
      </c>
      <c r="F191" s="70">
        <v>-8598</v>
      </c>
      <c r="G191" s="70">
        <v>82268</v>
      </c>
      <c r="H191" s="98"/>
    </row>
    <row r="192" spans="1:8">
      <c r="A192" s="40" t="s">
        <v>195</v>
      </c>
      <c r="B192" s="40" t="s">
        <v>40</v>
      </c>
      <c r="C192" s="70">
        <v>1202</v>
      </c>
      <c r="D192" s="70">
        <v>0</v>
      </c>
      <c r="E192" s="70">
        <v>2741</v>
      </c>
      <c r="F192" s="70">
        <v>0</v>
      </c>
      <c r="G192" s="70">
        <v>3943</v>
      </c>
      <c r="H192" s="98"/>
    </row>
    <row r="193" spans="1:8">
      <c r="A193" s="40" t="s">
        <v>196</v>
      </c>
      <c r="B193" s="40" t="s">
        <v>41</v>
      </c>
      <c r="C193" s="70">
        <v>38156</v>
      </c>
      <c r="D193" s="70">
        <v>1741</v>
      </c>
      <c r="E193" s="70">
        <v>11377</v>
      </c>
      <c r="F193" s="70">
        <v>-34436</v>
      </c>
      <c r="G193" s="70">
        <v>16838</v>
      </c>
      <c r="H193" s="98"/>
    </row>
    <row r="194" spans="1:8">
      <c r="A194" s="40" t="s">
        <v>197</v>
      </c>
      <c r="B194" s="40" t="s">
        <v>42</v>
      </c>
      <c r="C194" s="70">
        <v>0</v>
      </c>
      <c r="D194" s="70">
        <v>0</v>
      </c>
      <c r="E194" s="70">
        <v>0</v>
      </c>
      <c r="F194" s="70">
        <v>0</v>
      </c>
      <c r="G194" s="70">
        <v>0</v>
      </c>
      <c r="H194" s="98"/>
    </row>
    <row r="195" spans="1:8">
      <c r="A195" s="40" t="s">
        <v>198</v>
      </c>
      <c r="B195" s="40" t="s">
        <v>43</v>
      </c>
      <c r="C195" s="70">
        <v>0</v>
      </c>
      <c r="D195" s="70">
        <v>0</v>
      </c>
      <c r="E195" s="70">
        <v>0</v>
      </c>
      <c r="F195" s="70">
        <v>0</v>
      </c>
      <c r="G195" s="70">
        <v>0</v>
      </c>
      <c r="H195" s="98"/>
    </row>
    <row r="196" spans="1:8">
      <c r="A196" s="40" t="s">
        <v>189</v>
      </c>
      <c r="B196" s="40" t="s">
        <v>34</v>
      </c>
      <c r="C196" s="70">
        <v>0</v>
      </c>
      <c r="D196" s="70">
        <v>0</v>
      </c>
      <c r="E196" s="70">
        <v>0</v>
      </c>
      <c r="F196" s="70">
        <v>0</v>
      </c>
      <c r="G196" s="70">
        <v>0</v>
      </c>
      <c r="H196" s="98"/>
    </row>
    <row r="197" spans="1:8">
      <c r="A197" s="40" t="s">
        <v>199</v>
      </c>
      <c r="B197" s="40" t="s">
        <v>44</v>
      </c>
      <c r="C197" s="70">
        <v>1951</v>
      </c>
      <c r="D197" s="70">
        <v>10614</v>
      </c>
      <c r="E197" s="70">
        <v>120</v>
      </c>
      <c r="F197" s="70">
        <v>0</v>
      </c>
      <c r="G197" s="70">
        <v>12685</v>
      </c>
      <c r="H197" s="98"/>
    </row>
    <row r="198" spans="1:8">
      <c r="A198" s="40" t="s">
        <v>200</v>
      </c>
      <c r="B198" s="40" t="s">
        <v>45</v>
      </c>
      <c r="C198" s="70">
        <v>408926</v>
      </c>
      <c r="D198" s="70">
        <v>45851</v>
      </c>
      <c r="E198" s="70">
        <v>49546</v>
      </c>
      <c r="F198" s="70">
        <v>0</v>
      </c>
      <c r="G198" s="70">
        <v>504323</v>
      </c>
      <c r="H198" s="98"/>
    </row>
    <row r="199" spans="1:8">
      <c r="A199" s="41" t="s">
        <v>201</v>
      </c>
      <c r="B199" s="41" t="s">
        <v>46</v>
      </c>
      <c r="C199" s="71">
        <v>0</v>
      </c>
      <c r="D199" s="71">
        <v>0</v>
      </c>
      <c r="E199" s="71">
        <v>0</v>
      </c>
      <c r="F199" s="71">
        <v>0</v>
      </c>
      <c r="G199" s="71">
        <v>0</v>
      </c>
      <c r="H199" s="98"/>
    </row>
    <row r="200" spans="1:8">
      <c r="A200" s="36" t="s">
        <v>202</v>
      </c>
      <c r="B200" s="36" t="s">
        <v>47</v>
      </c>
      <c r="C200" s="69">
        <v>606558</v>
      </c>
      <c r="D200" s="69">
        <v>67477</v>
      </c>
      <c r="E200" s="69">
        <v>159039</v>
      </c>
      <c r="F200" s="69">
        <v>-72314</v>
      </c>
      <c r="G200" s="69">
        <v>760760</v>
      </c>
      <c r="H200" s="98"/>
    </row>
    <row r="201" spans="1:8">
      <c r="A201" s="42"/>
      <c r="B201" s="43"/>
      <c r="C201" s="66"/>
      <c r="D201" s="3"/>
      <c r="E201" s="3"/>
      <c r="F201" s="3"/>
      <c r="G201" s="3"/>
      <c r="H201" s="98"/>
    </row>
    <row r="202" spans="1:8" ht="48">
      <c r="A202" s="334" t="s">
        <v>229</v>
      </c>
      <c r="B202" s="336" t="s">
        <v>48</v>
      </c>
      <c r="C202" s="338" t="s">
        <v>413</v>
      </c>
      <c r="D202" s="338" t="s">
        <v>414</v>
      </c>
      <c r="E202" s="338" t="s">
        <v>429</v>
      </c>
      <c r="F202" s="96" t="s">
        <v>120</v>
      </c>
      <c r="G202" s="97" t="s">
        <v>121</v>
      </c>
      <c r="H202" s="98"/>
    </row>
    <row r="203" spans="1:8" ht="72">
      <c r="A203" s="335"/>
      <c r="B203" s="337"/>
      <c r="C203" s="339"/>
      <c r="D203" s="339"/>
      <c r="E203" s="339"/>
      <c r="F203" s="96" t="s">
        <v>284</v>
      </c>
      <c r="G203" s="97" t="s">
        <v>285</v>
      </c>
      <c r="H203" s="98"/>
    </row>
    <row r="204" spans="1:8">
      <c r="A204" s="44" t="s">
        <v>204</v>
      </c>
      <c r="B204" s="36" t="s">
        <v>49</v>
      </c>
      <c r="C204" s="69">
        <v>530964</v>
      </c>
      <c r="D204" s="69">
        <v>25170</v>
      </c>
      <c r="E204" s="69">
        <v>122398</v>
      </c>
      <c r="F204" s="69">
        <v>-27686</v>
      </c>
      <c r="G204" s="69">
        <v>650846</v>
      </c>
      <c r="H204" s="98"/>
    </row>
    <row r="205" spans="1:8">
      <c r="A205" s="44" t="s">
        <v>205</v>
      </c>
      <c r="B205" s="36" t="s">
        <v>50</v>
      </c>
      <c r="C205" s="69">
        <v>530964</v>
      </c>
      <c r="D205" s="69">
        <v>25170</v>
      </c>
      <c r="E205" s="69">
        <v>122398</v>
      </c>
      <c r="F205" s="69">
        <v>-27686</v>
      </c>
      <c r="G205" s="69">
        <v>650846</v>
      </c>
      <c r="H205" s="98"/>
    </row>
    <row r="206" spans="1:8">
      <c r="A206" s="45" t="s">
        <v>206</v>
      </c>
      <c r="B206" s="40" t="s">
        <v>51</v>
      </c>
      <c r="C206" s="70">
        <v>7055</v>
      </c>
      <c r="D206" s="70">
        <v>86</v>
      </c>
      <c r="E206" s="70">
        <v>95160</v>
      </c>
      <c r="F206" s="70">
        <v>-7141</v>
      </c>
      <c r="G206" s="70">
        <v>95160</v>
      </c>
      <c r="H206" s="98"/>
    </row>
    <row r="207" spans="1:8">
      <c r="A207" s="45" t="s">
        <v>207</v>
      </c>
      <c r="B207" s="40" t="s">
        <v>52</v>
      </c>
      <c r="C207" s="70">
        <v>368242</v>
      </c>
      <c r="D207" s="70">
        <v>1719</v>
      </c>
      <c r="E207" s="70">
        <v>112366</v>
      </c>
      <c r="F207" s="70">
        <v>-86572</v>
      </c>
      <c r="G207" s="70">
        <v>395755</v>
      </c>
      <c r="H207" s="98"/>
    </row>
    <row r="208" spans="1:8">
      <c r="A208" s="45" t="s">
        <v>208</v>
      </c>
      <c r="B208" s="40" t="s">
        <v>53</v>
      </c>
      <c r="C208" s="70">
        <v>0</v>
      </c>
      <c r="D208" s="70">
        <v>0</v>
      </c>
      <c r="E208" s="70">
        <v>0</v>
      </c>
      <c r="F208" s="70">
        <v>0</v>
      </c>
      <c r="G208" s="70">
        <v>0</v>
      </c>
      <c r="H208" s="98"/>
    </row>
    <row r="209" spans="1:8">
      <c r="A209" s="45" t="s">
        <v>209</v>
      </c>
      <c r="B209" s="40" t="s">
        <v>54</v>
      </c>
      <c r="C209" s="70">
        <v>0</v>
      </c>
      <c r="D209" s="70">
        <v>0</v>
      </c>
      <c r="E209" s="70">
        <v>3720</v>
      </c>
      <c r="F209" s="70">
        <v>0</v>
      </c>
      <c r="G209" s="70">
        <v>3720</v>
      </c>
      <c r="H209" s="98"/>
    </row>
    <row r="210" spans="1:8">
      <c r="A210" s="46" t="s">
        <v>210</v>
      </c>
      <c r="B210" s="47" t="s">
        <v>55</v>
      </c>
      <c r="C210" s="72">
        <v>22</v>
      </c>
      <c r="D210" s="72">
        <v>2528</v>
      </c>
      <c r="E210" s="72">
        <v>0</v>
      </c>
      <c r="F210" s="72">
        <v>389</v>
      </c>
      <c r="G210" s="72">
        <v>2939</v>
      </c>
      <c r="H210" s="98"/>
    </row>
    <row r="211" spans="1:8">
      <c r="A211" s="45" t="s">
        <v>211</v>
      </c>
      <c r="B211" s="40" t="s">
        <v>56</v>
      </c>
      <c r="C211" s="70">
        <v>15780</v>
      </c>
      <c r="D211" s="70">
        <v>15534</v>
      </c>
      <c r="E211" s="70">
        <v>-78381</v>
      </c>
      <c r="F211" s="70">
        <v>65657</v>
      </c>
      <c r="G211" s="70">
        <v>18590</v>
      </c>
      <c r="H211" s="98"/>
    </row>
    <row r="212" spans="1:8">
      <c r="A212" s="45" t="s">
        <v>212</v>
      </c>
      <c r="B212" s="40" t="s">
        <v>57</v>
      </c>
      <c r="C212" s="70">
        <v>139865</v>
      </c>
      <c r="D212" s="70">
        <v>5303</v>
      </c>
      <c r="E212" s="70">
        <v>-10467</v>
      </c>
      <c r="F212" s="70">
        <v>-19</v>
      </c>
      <c r="G212" s="70">
        <v>134682</v>
      </c>
      <c r="H212" s="98"/>
    </row>
    <row r="213" spans="1:8">
      <c r="A213" s="48" t="s">
        <v>213</v>
      </c>
      <c r="B213" s="49" t="s">
        <v>58</v>
      </c>
      <c r="C213" s="73">
        <v>0</v>
      </c>
      <c r="D213" s="73">
        <v>0</v>
      </c>
      <c r="E213" s="73">
        <v>0</v>
      </c>
      <c r="F213" s="73">
        <v>0</v>
      </c>
      <c r="G213" s="73">
        <v>0</v>
      </c>
      <c r="H213" s="98"/>
    </row>
    <row r="214" spans="1:8">
      <c r="A214" s="44" t="s">
        <v>214</v>
      </c>
      <c r="B214" s="36" t="s">
        <v>59</v>
      </c>
      <c r="C214" s="69">
        <v>6101</v>
      </c>
      <c r="D214" s="69">
        <v>12</v>
      </c>
      <c r="E214" s="69">
        <v>675</v>
      </c>
      <c r="F214" s="69">
        <v>-1613</v>
      </c>
      <c r="G214" s="69">
        <v>5175</v>
      </c>
      <c r="H214" s="98"/>
    </row>
    <row r="215" spans="1:8">
      <c r="A215" s="45" t="s">
        <v>215</v>
      </c>
      <c r="B215" s="40" t="s">
        <v>60</v>
      </c>
      <c r="C215" s="70">
        <v>0</v>
      </c>
      <c r="D215" s="70">
        <v>0</v>
      </c>
      <c r="E215" s="70">
        <v>0</v>
      </c>
      <c r="F215" s="70">
        <v>0</v>
      </c>
      <c r="G215" s="70">
        <v>0</v>
      </c>
      <c r="H215" s="98"/>
    </row>
    <row r="216" spans="1:8">
      <c r="A216" s="45" t="s">
        <v>216</v>
      </c>
      <c r="B216" s="40" t="s">
        <v>61</v>
      </c>
      <c r="C216" s="70">
        <v>0</v>
      </c>
      <c r="D216" s="70">
        <v>0</v>
      </c>
      <c r="E216" s="70">
        <v>110</v>
      </c>
      <c r="F216" s="70">
        <v>0</v>
      </c>
      <c r="G216" s="70">
        <v>110</v>
      </c>
      <c r="H216" s="98"/>
    </row>
    <row r="217" spans="1:8">
      <c r="A217" s="45" t="s">
        <v>217</v>
      </c>
      <c r="B217" s="40" t="s">
        <v>62</v>
      </c>
      <c r="C217" s="70">
        <v>0</v>
      </c>
      <c r="D217" s="70">
        <v>0</v>
      </c>
      <c r="E217" s="70">
        <v>0</v>
      </c>
      <c r="F217" s="70">
        <v>0</v>
      </c>
      <c r="G217" s="70">
        <v>0</v>
      </c>
      <c r="H217" s="98"/>
    </row>
    <row r="218" spans="1:8">
      <c r="A218" s="45" t="s">
        <v>218</v>
      </c>
      <c r="B218" s="40" t="s">
        <v>63</v>
      </c>
      <c r="C218" s="70">
        <v>6063</v>
      </c>
      <c r="D218" s="70">
        <v>0</v>
      </c>
      <c r="E218" s="70">
        <v>0</v>
      </c>
      <c r="F218" s="70">
        <v>-1613</v>
      </c>
      <c r="G218" s="70">
        <v>4450</v>
      </c>
      <c r="H218" s="98"/>
    </row>
    <row r="219" spans="1:8">
      <c r="A219" s="45" t="s">
        <v>219</v>
      </c>
      <c r="B219" s="40" t="s">
        <v>64</v>
      </c>
      <c r="C219" s="70">
        <v>22</v>
      </c>
      <c r="D219" s="70">
        <v>8</v>
      </c>
      <c r="E219" s="70">
        <v>550</v>
      </c>
      <c r="F219" s="70">
        <v>0</v>
      </c>
      <c r="G219" s="70">
        <v>580</v>
      </c>
      <c r="H219" s="98"/>
    </row>
    <row r="220" spans="1:8">
      <c r="A220" s="45" t="s">
        <v>220</v>
      </c>
      <c r="B220" s="40" t="s">
        <v>65</v>
      </c>
      <c r="C220" s="70">
        <v>16</v>
      </c>
      <c r="D220" s="70">
        <v>4</v>
      </c>
      <c r="E220" s="70">
        <v>15</v>
      </c>
      <c r="F220" s="70">
        <v>0</v>
      </c>
      <c r="G220" s="70">
        <v>35</v>
      </c>
      <c r="H220" s="98"/>
    </row>
    <row r="221" spans="1:8">
      <c r="A221" s="45" t="s">
        <v>221</v>
      </c>
      <c r="B221" s="40" t="s">
        <v>66</v>
      </c>
      <c r="C221" s="70">
        <v>0</v>
      </c>
      <c r="D221" s="70">
        <v>0</v>
      </c>
      <c r="E221" s="70">
        <v>0</v>
      </c>
      <c r="F221" s="70">
        <v>0</v>
      </c>
      <c r="G221" s="70">
        <v>0</v>
      </c>
      <c r="H221" s="98"/>
    </row>
    <row r="222" spans="1:8">
      <c r="A222" s="44" t="s">
        <v>222</v>
      </c>
      <c r="B222" s="36" t="s">
        <v>67</v>
      </c>
      <c r="C222" s="69">
        <v>69493</v>
      </c>
      <c r="D222" s="69">
        <v>42295</v>
      </c>
      <c r="E222" s="69">
        <v>35966</v>
      </c>
      <c r="F222" s="69">
        <v>-43015</v>
      </c>
      <c r="G222" s="69">
        <v>104739</v>
      </c>
      <c r="H222" s="98"/>
    </row>
    <row r="223" spans="1:8">
      <c r="A223" s="45" t="s">
        <v>215</v>
      </c>
      <c r="B223" s="40" t="s">
        <v>60</v>
      </c>
      <c r="C223" s="70">
        <v>0</v>
      </c>
      <c r="D223" s="70">
        <v>0</v>
      </c>
      <c r="E223" s="70">
        <v>0</v>
      </c>
      <c r="F223" s="70">
        <v>0</v>
      </c>
      <c r="G223" s="70">
        <v>0</v>
      </c>
      <c r="H223" s="98"/>
    </row>
    <row r="224" spans="1:8">
      <c r="A224" s="45" t="s">
        <v>216</v>
      </c>
      <c r="B224" s="40" t="s">
        <v>61</v>
      </c>
      <c r="C224" s="70">
        <v>0</v>
      </c>
      <c r="D224" s="70">
        <v>0</v>
      </c>
      <c r="E224" s="70">
        <v>170</v>
      </c>
      <c r="F224" s="70">
        <v>0</v>
      </c>
      <c r="G224" s="70">
        <v>170</v>
      </c>
      <c r="H224" s="98"/>
    </row>
    <row r="225" spans="1:8">
      <c r="A225" s="45" t="s">
        <v>223</v>
      </c>
      <c r="B225" s="40" t="s">
        <v>68</v>
      </c>
      <c r="C225" s="70">
        <v>6103</v>
      </c>
      <c r="D225" s="70">
        <v>31309</v>
      </c>
      <c r="E225" s="70">
        <v>128</v>
      </c>
      <c r="F225" s="70">
        <v>-8579</v>
      </c>
      <c r="G225" s="70">
        <v>28961</v>
      </c>
      <c r="H225" s="98"/>
    </row>
    <row r="226" spans="1:8">
      <c r="A226" s="45" t="s">
        <v>224</v>
      </c>
      <c r="B226" s="40" t="s">
        <v>69</v>
      </c>
      <c r="C226" s="70">
        <v>0</v>
      </c>
      <c r="D226" s="70">
        <v>937</v>
      </c>
      <c r="E226" s="70">
        <v>0</v>
      </c>
      <c r="F226" s="70">
        <v>0</v>
      </c>
      <c r="G226" s="70">
        <v>937</v>
      </c>
      <c r="H226" s="98"/>
    </row>
    <row r="227" spans="1:8">
      <c r="A227" s="45" t="s">
        <v>225</v>
      </c>
      <c r="B227" s="40" t="s">
        <v>70</v>
      </c>
      <c r="C227" s="70">
        <v>9909</v>
      </c>
      <c r="D227" s="70">
        <v>6249</v>
      </c>
      <c r="E227" s="70">
        <v>23661</v>
      </c>
      <c r="F227" s="70">
        <v>-34436</v>
      </c>
      <c r="G227" s="70">
        <v>5383</v>
      </c>
      <c r="H227" s="98"/>
    </row>
    <row r="228" spans="1:8">
      <c r="A228" s="45" t="s">
        <v>219</v>
      </c>
      <c r="B228" s="40" t="s">
        <v>64</v>
      </c>
      <c r="C228" s="70">
        <v>324</v>
      </c>
      <c r="D228" s="70">
        <v>2393</v>
      </c>
      <c r="E228" s="70">
        <v>172</v>
      </c>
      <c r="F228" s="70">
        <v>0</v>
      </c>
      <c r="G228" s="70">
        <v>2889</v>
      </c>
      <c r="H228" s="98"/>
    </row>
    <row r="229" spans="1:8">
      <c r="A229" s="45" t="s">
        <v>226</v>
      </c>
      <c r="B229" s="40" t="s">
        <v>65</v>
      </c>
      <c r="C229" s="70">
        <v>1</v>
      </c>
      <c r="D229" s="70">
        <v>105</v>
      </c>
      <c r="E229" s="70">
        <v>173</v>
      </c>
      <c r="F229" s="70">
        <v>0</v>
      </c>
      <c r="G229" s="70">
        <v>279</v>
      </c>
      <c r="H229" s="98"/>
    </row>
    <row r="230" spans="1:8">
      <c r="A230" s="45" t="s">
        <v>221</v>
      </c>
      <c r="B230" s="40" t="s">
        <v>66</v>
      </c>
      <c r="C230" s="70">
        <v>53156</v>
      </c>
      <c r="D230" s="70">
        <v>1302</v>
      </c>
      <c r="E230" s="70">
        <v>11662</v>
      </c>
      <c r="F230" s="70">
        <v>0</v>
      </c>
      <c r="G230" s="70">
        <v>66120</v>
      </c>
      <c r="H230" s="98"/>
    </row>
    <row r="231" spans="1:8" ht="24">
      <c r="A231" s="48" t="s">
        <v>227</v>
      </c>
      <c r="B231" s="49" t="s">
        <v>137</v>
      </c>
      <c r="C231" s="73">
        <v>0</v>
      </c>
      <c r="D231" s="73">
        <v>0</v>
      </c>
      <c r="E231" s="73">
        <v>0</v>
      </c>
      <c r="F231" s="73">
        <v>0</v>
      </c>
      <c r="G231" s="73">
        <v>0</v>
      </c>
      <c r="H231" s="98"/>
    </row>
    <row r="232" spans="1:8">
      <c r="A232" s="44" t="s">
        <v>228</v>
      </c>
      <c r="B232" s="36" t="s">
        <v>71</v>
      </c>
      <c r="C232" s="69">
        <v>606558</v>
      </c>
      <c r="D232" s="69">
        <v>67477</v>
      </c>
      <c r="E232" s="69">
        <v>159039</v>
      </c>
      <c r="F232" s="69">
        <v>-72314</v>
      </c>
      <c r="G232" s="69">
        <v>760760</v>
      </c>
      <c r="H232" s="98"/>
    </row>
    <row r="233" spans="1:8">
      <c r="A233" s="50"/>
      <c r="B233" s="50"/>
      <c r="C233" s="68"/>
      <c r="D233" s="4"/>
      <c r="E233" s="4"/>
      <c r="F233" s="4"/>
      <c r="G233" s="4"/>
      <c r="H233" s="98"/>
    </row>
    <row r="234" spans="1:8" ht="48">
      <c r="A234" s="341" t="s">
        <v>402</v>
      </c>
      <c r="B234" s="340" t="s">
        <v>118</v>
      </c>
      <c r="C234" s="338" t="s">
        <v>413</v>
      </c>
      <c r="D234" s="338" t="s">
        <v>414</v>
      </c>
      <c r="E234" s="338" t="s">
        <v>429</v>
      </c>
      <c r="F234" s="96" t="s">
        <v>120</v>
      </c>
      <c r="G234" s="97" t="s">
        <v>121</v>
      </c>
      <c r="H234" s="98"/>
    </row>
    <row r="235" spans="1:8" ht="72">
      <c r="A235" s="341"/>
      <c r="B235" s="340"/>
      <c r="C235" s="339"/>
      <c r="D235" s="339"/>
      <c r="E235" s="339"/>
      <c r="F235" s="96" t="s">
        <v>284</v>
      </c>
      <c r="G235" s="97" t="s">
        <v>285</v>
      </c>
      <c r="H235" s="98"/>
    </row>
    <row r="236" spans="1:8">
      <c r="A236" s="44" t="s">
        <v>151</v>
      </c>
      <c r="B236" s="36" t="s">
        <v>0</v>
      </c>
      <c r="C236" s="62">
        <v>265472</v>
      </c>
      <c r="D236" s="62">
        <v>69259</v>
      </c>
      <c r="E236" s="62">
        <v>4462</v>
      </c>
      <c r="F236" s="62">
        <v>-20197</v>
      </c>
      <c r="G236" s="62">
        <v>318996</v>
      </c>
      <c r="H236" s="98"/>
    </row>
    <row r="237" spans="1:8">
      <c r="A237" s="51" t="s">
        <v>152</v>
      </c>
      <c r="B237" s="39" t="s">
        <v>1</v>
      </c>
      <c r="C237" s="74">
        <v>253985</v>
      </c>
      <c r="D237" s="74">
        <v>18</v>
      </c>
      <c r="E237" s="74">
        <v>0</v>
      </c>
      <c r="F237" s="74">
        <v>-14799</v>
      </c>
      <c r="G237" s="74">
        <v>239204</v>
      </c>
      <c r="H237" s="98"/>
    </row>
    <row r="238" spans="1:8">
      <c r="A238" s="51" t="s">
        <v>153</v>
      </c>
      <c r="B238" s="39" t="s">
        <v>2</v>
      </c>
      <c r="C238" s="74">
        <v>1106</v>
      </c>
      <c r="D238" s="74">
        <v>0</v>
      </c>
      <c r="E238" s="74">
        <v>4450</v>
      </c>
      <c r="F238" s="74">
        <v>-5391</v>
      </c>
      <c r="G238" s="74">
        <v>165</v>
      </c>
      <c r="H238" s="98"/>
    </row>
    <row r="239" spans="1:8">
      <c r="A239" s="51" t="s">
        <v>154</v>
      </c>
      <c r="B239" s="39" t="s">
        <v>3</v>
      </c>
      <c r="C239" s="74">
        <v>10381</v>
      </c>
      <c r="D239" s="74">
        <v>69241</v>
      </c>
      <c r="E239" s="74">
        <v>12</v>
      </c>
      <c r="F239" s="74">
        <v>-7</v>
      </c>
      <c r="G239" s="74">
        <v>79627</v>
      </c>
      <c r="H239" s="98"/>
    </row>
    <row r="240" spans="1:8">
      <c r="A240" s="44" t="s">
        <v>155</v>
      </c>
      <c r="B240" s="36" t="s">
        <v>4</v>
      </c>
      <c r="C240" s="62">
        <v>42343</v>
      </c>
      <c r="D240" s="62">
        <v>47891</v>
      </c>
      <c r="E240" s="62">
        <v>384</v>
      </c>
      <c r="F240" s="62">
        <v>-15325</v>
      </c>
      <c r="G240" s="62">
        <v>75293</v>
      </c>
      <c r="H240" s="98"/>
    </row>
    <row r="241" spans="1:8">
      <c r="A241" s="51" t="s">
        <v>156</v>
      </c>
      <c r="B241" s="39" t="s">
        <v>5</v>
      </c>
      <c r="C241" s="74">
        <v>32453</v>
      </c>
      <c r="D241" s="74">
        <v>342</v>
      </c>
      <c r="E241" s="74">
        <v>375</v>
      </c>
      <c r="F241" s="74">
        <v>-521</v>
      </c>
      <c r="G241" s="74">
        <v>32649</v>
      </c>
      <c r="H241" s="98"/>
    </row>
    <row r="242" spans="1:8">
      <c r="A242" s="51" t="s">
        <v>157</v>
      </c>
      <c r="B242" s="39" t="s">
        <v>6</v>
      </c>
      <c r="C242" s="74">
        <v>9890</v>
      </c>
      <c r="D242" s="74">
        <v>47549</v>
      </c>
      <c r="E242" s="74">
        <v>9</v>
      </c>
      <c r="F242" s="74">
        <v>-14804</v>
      </c>
      <c r="G242" s="74">
        <v>42644</v>
      </c>
      <c r="H242" s="98"/>
    </row>
    <row r="243" spans="1:8">
      <c r="A243" s="119" t="s">
        <v>158</v>
      </c>
      <c r="B243" s="38" t="s">
        <v>7</v>
      </c>
      <c r="C243" s="62">
        <v>223129</v>
      </c>
      <c r="D243" s="62">
        <v>21368</v>
      </c>
      <c r="E243" s="62">
        <v>4078</v>
      </c>
      <c r="F243" s="62">
        <v>-4872</v>
      </c>
      <c r="G243" s="62">
        <v>243703</v>
      </c>
      <c r="H243" s="98"/>
    </row>
    <row r="244" spans="1:8">
      <c r="A244" s="45" t="s">
        <v>159</v>
      </c>
      <c r="B244" s="40" t="s">
        <v>8</v>
      </c>
      <c r="C244" s="74">
        <v>626</v>
      </c>
      <c r="D244" s="74">
        <v>352</v>
      </c>
      <c r="E244" s="74">
        <v>255</v>
      </c>
      <c r="F244" s="74">
        <v>-399</v>
      </c>
      <c r="G244" s="74">
        <v>834</v>
      </c>
      <c r="H244" s="98"/>
    </row>
    <row r="245" spans="1:8">
      <c r="A245" s="45" t="s">
        <v>160</v>
      </c>
      <c r="B245" s="40" t="s">
        <v>9</v>
      </c>
      <c r="C245" s="74">
        <v>46324</v>
      </c>
      <c r="D245" s="74">
        <v>12189</v>
      </c>
      <c r="E245" s="74">
        <v>12796</v>
      </c>
      <c r="F245" s="74">
        <v>-1011</v>
      </c>
      <c r="G245" s="74">
        <v>70298</v>
      </c>
      <c r="H245" s="98"/>
    </row>
    <row r="246" spans="1:8">
      <c r="A246" s="45" t="s">
        <v>161</v>
      </c>
      <c r="B246" s="40" t="s">
        <v>10</v>
      </c>
      <c r="C246" s="74">
        <v>7132</v>
      </c>
      <c r="D246" s="74">
        <v>2956</v>
      </c>
      <c r="E246" s="74">
        <v>4186</v>
      </c>
      <c r="F246" s="74">
        <v>-3843</v>
      </c>
      <c r="G246" s="74">
        <v>10431</v>
      </c>
      <c r="H246" s="98"/>
    </row>
    <row r="247" spans="1:8">
      <c r="A247" s="45" t="s">
        <v>162</v>
      </c>
      <c r="B247" s="40" t="s">
        <v>11</v>
      </c>
      <c r="C247" s="74">
        <v>700</v>
      </c>
      <c r="D247" s="74">
        <v>284</v>
      </c>
      <c r="E247" s="74">
        <v>104</v>
      </c>
      <c r="F247" s="74">
        <v>-398</v>
      </c>
      <c r="G247" s="74">
        <v>690</v>
      </c>
      <c r="H247" s="98"/>
    </row>
    <row r="248" spans="1:8">
      <c r="A248" s="119" t="s">
        <v>163</v>
      </c>
      <c r="B248" s="38" t="s">
        <v>12</v>
      </c>
      <c r="C248" s="62">
        <v>169599</v>
      </c>
      <c r="D248" s="62">
        <v>6291</v>
      </c>
      <c r="E248" s="62">
        <v>-12753</v>
      </c>
      <c r="F248" s="62">
        <v>-19</v>
      </c>
      <c r="G248" s="62">
        <v>163118</v>
      </c>
      <c r="H248" s="98"/>
    </row>
    <row r="249" spans="1:8">
      <c r="A249" s="45" t="s">
        <v>164</v>
      </c>
      <c r="B249" s="40" t="s">
        <v>13</v>
      </c>
      <c r="C249" s="74">
        <v>4485</v>
      </c>
      <c r="D249" s="74">
        <v>5</v>
      </c>
      <c r="E249" s="74">
        <v>382</v>
      </c>
      <c r="F249" s="74">
        <v>-64</v>
      </c>
      <c r="G249" s="74">
        <v>4808</v>
      </c>
      <c r="H249" s="98"/>
    </row>
    <row r="250" spans="1:8">
      <c r="A250" s="45" t="s">
        <v>165</v>
      </c>
      <c r="B250" s="40" t="s">
        <v>14</v>
      </c>
      <c r="C250" s="74">
        <v>223</v>
      </c>
      <c r="D250" s="74">
        <v>213</v>
      </c>
      <c r="E250" s="74">
        <v>38</v>
      </c>
      <c r="F250" s="74">
        <v>-64</v>
      </c>
      <c r="G250" s="74">
        <v>410</v>
      </c>
      <c r="H250" s="98"/>
    </row>
    <row r="251" spans="1:8">
      <c r="A251" s="45" t="s">
        <v>166</v>
      </c>
      <c r="B251" s="40" t="s">
        <v>430</v>
      </c>
      <c r="C251" s="74">
        <v>0</v>
      </c>
      <c r="D251" s="74">
        <v>0</v>
      </c>
      <c r="E251" s="74">
        <v>0</v>
      </c>
      <c r="F251" s="74">
        <v>0</v>
      </c>
      <c r="G251" s="74">
        <v>0</v>
      </c>
      <c r="H251" s="98"/>
    </row>
    <row r="252" spans="1:8">
      <c r="A252" s="119" t="s">
        <v>167</v>
      </c>
      <c r="B252" s="38" t="s">
        <v>16</v>
      </c>
      <c r="C252" s="62">
        <v>173861</v>
      </c>
      <c r="D252" s="62">
        <v>6083</v>
      </c>
      <c r="E252" s="62">
        <v>-12409</v>
      </c>
      <c r="F252" s="62">
        <v>-19</v>
      </c>
      <c r="G252" s="62">
        <v>167516</v>
      </c>
      <c r="H252" s="98"/>
    </row>
    <row r="253" spans="1:8">
      <c r="A253" s="45" t="s">
        <v>168</v>
      </c>
      <c r="B253" s="40" t="s">
        <v>17</v>
      </c>
      <c r="C253" s="74">
        <v>33996</v>
      </c>
      <c r="D253" s="74">
        <v>780</v>
      </c>
      <c r="E253" s="74">
        <v>-1942</v>
      </c>
      <c r="F253" s="74">
        <v>0</v>
      </c>
      <c r="G253" s="74">
        <v>32834</v>
      </c>
      <c r="H253" s="98"/>
    </row>
    <row r="254" spans="1:8">
      <c r="A254" s="45" t="s">
        <v>169</v>
      </c>
      <c r="B254" s="40" t="s">
        <v>18</v>
      </c>
      <c r="C254" s="74">
        <v>0</v>
      </c>
      <c r="D254" s="74">
        <v>0</v>
      </c>
      <c r="E254" s="74">
        <v>0</v>
      </c>
      <c r="F254" s="74">
        <v>0</v>
      </c>
      <c r="G254" s="74">
        <v>0</v>
      </c>
      <c r="H254" s="98"/>
    </row>
    <row r="255" spans="1:8">
      <c r="A255" s="119" t="s">
        <v>170</v>
      </c>
      <c r="B255" s="38" t="s">
        <v>19</v>
      </c>
      <c r="C255" s="62">
        <v>139865</v>
      </c>
      <c r="D255" s="62">
        <v>5303</v>
      </c>
      <c r="E255" s="62">
        <v>-10467</v>
      </c>
      <c r="F255" s="62">
        <v>-19</v>
      </c>
      <c r="G255" s="62">
        <v>134682</v>
      </c>
      <c r="H255" s="98"/>
    </row>
    <row r="256" spans="1:8">
      <c r="A256" s="48" t="s">
        <v>171</v>
      </c>
      <c r="B256" s="49" t="s">
        <v>20</v>
      </c>
      <c r="C256" s="81">
        <v>0</v>
      </c>
      <c r="D256" s="81">
        <v>0</v>
      </c>
      <c r="E256" s="81">
        <v>0</v>
      </c>
      <c r="F256" s="81">
        <v>0</v>
      </c>
      <c r="G256" s="81">
        <v>0</v>
      </c>
      <c r="H256" s="98"/>
    </row>
    <row r="257" spans="1:8">
      <c r="A257" s="119" t="s">
        <v>174</v>
      </c>
      <c r="B257" s="38" t="s">
        <v>21</v>
      </c>
      <c r="C257" s="62">
        <v>139865</v>
      </c>
      <c r="D257" s="62">
        <v>5303</v>
      </c>
      <c r="E257" s="62">
        <v>-10467</v>
      </c>
      <c r="F257" s="62">
        <v>-19</v>
      </c>
      <c r="G257" s="62">
        <v>134682</v>
      </c>
      <c r="H257" s="98"/>
    </row>
    <row r="258" spans="1:8">
      <c r="A258" s="58" t="s">
        <v>172</v>
      </c>
      <c r="B258" s="59" t="s">
        <v>126</v>
      </c>
      <c r="C258" s="77">
        <v>0</v>
      </c>
      <c r="D258" s="77">
        <v>0</v>
      </c>
      <c r="E258" s="77">
        <v>0</v>
      </c>
      <c r="F258" s="77">
        <v>0</v>
      </c>
      <c r="G258" s="77">
        <v>0</v>
      </c>
      <c r="H258" s="98"/>
    </row>
    <row r="259" spans="1:8">
      <c r="A259" s="60" t="s">
        <v>173</v>
      </c>
      <c r="B259" s="61" t="s">
        <v>127</v>
      </c>
      <c r="C259" s="62">
        <v>139865</v>
      </c>
      <c r="D259" s="62">
        <v>5303</v>
      </c>
      <c r="E259" s="62">
        <v>-10467</v>
      </c>
      <c r="F259" s="62">
        <v>-19</v>
      </c>
      <c r="G259" s="62">
        <v>134682</v>
      </c>
      <c r="H259" s="98"/>
    </row>
  </sheetData>
  <mergeCells count="15">
    <mergeCell ref="C234:C235"/>
    <mergeCell ref="D234:D235"/>
    <mergeCell ref="E234:E235"/>
    <mergeCell ref="C175:C176"/>
    <mergeCell ref="D175:D176"/>
    <mergeCell ref="E175:E176"/>
    <mergeCell ref="C202:C203"/>
    <mergeCell ref="D202:D203"/>
    <mergeCell ref="E202:E203"/>
    <mergeCell ref="A175:A176"/>
    <mergeCell ref="B175:B176"/>
    <mergeCell ref="A202:A203"/>
    <mergeCell ref="B202:B203"/>
    <mergeCell ref="A234:A235"/>
    <mergeCell ref="B234:B235"/>
  </mergeCells>
  <pageMargins left="0.7" right="0.7" top="0.75" bottom="0.75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00B050"/>
  </sheetPr>
  <dimension ref="A1:J256"/>
  <sheetViews>
    <sheetView workbookViewId="0"/>
  </sheetViews>
  <sheetFormatPr defaultColWidth="8.19921875" defaultRowHeight="13.8"/>
  <cols>
    <col min="1" max="2" width="50.19921875" style="13" customWidth="1"/>
    <col min="3" max="7" width="12.19921875" style="12" customWidth="1"/>
    <col min="8" max="9" width="9" style="12" bestFit="1" customWidth="1"/>
    <col min="10" max="16384" width="8.19921875" style="12"/>
  </cols>
  <sheetData>
    <row r="1" spans="1:8">
      <c r="A1" s="11" t="s">
        <v>406</v>
      </c>
    </row>
    <row r="2" spans="1:8">
      <c r="A2" s="11" t="s">
        <v>407</v>
      </c>
    </row>
    <row r="3" spans="1:8">
      <c r="A3" s="11"/>
    </row>
    <row r="4" spans="1:8">
      <c r="A4" s="11"/>
    </row>
    <row r="5" spans="1:8" ht="24">
      <c r="A5" s="14" t="s">
        <v>431</v>
      </c>
      <c r="B5" s="15" t="s">
        <v>432</v>
      </c>
    </row>
    <row r="6" spans="1:8" ht="28.2" customHeight="1">
      <c r="A6" s="93" t="s">
        <v>404</v>
      </c>
      <c r="B6" s="93" t="s">
        <v>405</v>
      </c>
      <c r="C6" s="94" t="s">
        <v>409</v>
      </c>
      <c r="D6" s="94" t="s">
        <v>410</v>
      </c>
      <c r="H6"/>
    </row>
    <row r="7" spans="1:8">
      <c r="A7" s="16" t="s">
        <v>151</v>
      </c>
      <c r="B7" s="16" t="s">
        <v>0</v>
      </c>
      <c r="C7" s="80">
        <v>86995</v>
      </c>
      <c r="D7" s="80">
        <v>25587</v>
      </c>
    </row>
    <row r="8" spans="1:8">
      <c r="A8" s="17" t="s">
        <v>152</v>
      </c>
      <c r="B8" s="17" t="s">
        <v>1</v>
      </c>
      <c r="C8" s="74">
        <v>63667</v>
      </c>
      <c r="D8" s="74">
        <v>2857</v>
      </c>
    </row>
    <row r="9" spans="1:8">
      <c r="A9" s="17" t="s">
        <v>153</v>
      </c>
      <c r="B9" s="17" t="s">
        <v>2</v>
      </c>
      <c r="C9" s="74">
        <v>105</v>
      </c>
      <c r="D9" s="74">
        <v>117</v>
      </c>
    </row>
    <row r="10" spans="1:8">
      <c r="A10" s="17" t="s">
        <v>154</v>
      </c>
      <c r="B10" s="17" t="s">
        <v>3</v>
      </c>
      <c r="C10" s="74">
        <v>23223</v>
      </c>
      <c r="D10" s="74">
        <v>22613</v>
      </c>
    </row>
    <row r="11" spans="1:8">
      <c r="A11" s="16" t="s">
        <v>155</v>
      </c>
      <c r="B11" s="16" t="s">
        <v>4</v>
      </c>
      <c r="C11" s="80">
        <v>17189</v>
      </c>
      <c r="D11" s="80">
        <v>17496</v>
      </c>
    </row>
    <row r="12" spans="1:8">
      <c r="A12" s="17" t="s">
        <v>156</v>
      </c>
      <c r="B12" s="17" t="s">
        <v>5</v>
      </c>
      <c r="C12" s="74">
        <v>1810</v>
      </c>
      <c r="D12" s="74">
        <v>2524</v>
      </c>
    </row>
    <row r="13" spans="1:8">
      <c r="A13" s="17" t="s">
        <v>157</v>
      </c>
      <c r="B13" s="17" t="s">
        <v>6</v>
      </c>
      <c r="C13" s="74">
        <v>15379</v>
      </c>
      <c r="D13" s="74">
        <v>14972</v>
      </c>
    </row>
    <row r="14" spans="1:8">
      <c r="A14" s="18" t="s">
        <v>158</v>
      </c>
      <c r="B14" s="18" t="s">
        <v>7</v>
      </c>
      <c r="C14" s="80">
        <v>69806</v>
      </c>
      <c r="D14" s="80">
        <v>8091</v>
      </c>
    </row>
    <row r="15" spans="1:8">
      <c r="A15" s="19" t="s">
        <v>159</v>
      </c>
      <c r="B15" s="19" t="s">
        <v>8</v>
      </c>
      <c r="C15" s="74">
        <v>205</v>
      </c>
      <c r="D15" s="74">
        <v>258</v>
      </c>
    </row>
    <row r="16" spans="1:8">
      <c r="A16" s="19" t="s">
        <v>160</v>
      </c>
      <c r="B16" s="19" t="s">
        <v>9</v>
      </c>
      <c r="C16" s="74">
        <v>16833</v>
      </c>
      <c r="D16" s="74">
        <v>7787</v>
      </c>
    </row>
    <row r="17" spans="1:4">
      <c r="A17" s="19" t="s">
        <v>161</v>
      </c>
      <c r="B17" s="19" t="s">
        <v>10</v>
      </c>
      <c r="C17" s="74">
        <v>9078</v>
      </c>
      <c r="D17" s="74">
        <v>3044</v>
      </c>
    </row>
    <row r="18" spans="1:4">
      <c r="A18" s="19" t="s">
        <v>162</v>
      </c>
      <c r="B18" s="19" t="s">
        <v>11</v>
      </c>
      <c r="C18" s="74">
        <v>5520</v>
      </c>
      <c r="D18" s="74">
        <v>194</v>
      </c>
    </row>
    <row r="19" spans="1:4">
      <c r="A19" s="18" t="s">
        <v>163</v>
      </c>
      <c r="B19" s="18" t="s">
        <v>12</v>
      </c>
      <c r="C19" s="80">
        <v>38580</v>
      </c>
      <c r="D19" s="80">
        <v>-2676</v>
      </c>
    </row>
    <row r="20" spans="1:4">
      <c r="A20" s="19" t="s">
        <v>164</v>
      </c>
      <c r="B20" s="19" t="s">
        <v>13</v>
      </c>
      <c r="C20" s="74">
        <v>3272</v>
      </c>
      <c r="D20" s="74">
        <v>57</v>
      </c>
    </row>
    <row r="21" spans="1:4">
      <c r="A21" s="19" t="s">
        <v>165</v>
      </c>
      <c r="B21" s="19" t="s">
        <v>14</v>
      </c>
      <c r="C21" s="74">
        <v>1674</v>
      </c>
      <c r="D21" s="74">
        <v>2005</v>
      </c>
    </row>
    <row r="22" spans="1:4" ht="13.95" customHeight="1">
      <c r="A22" s="19" t="s">
        <v>166</v>
      </c>
      <c r="B22" s="19" t="s">
        <v>421</v>
      </c>
      <c r="C22" s="74">
        <v>0</v>
      </c>
      <c r="D22" s="74">
        <v>0</v>
      </c>
    </row>
    <row r="23" spans="1:4">
      <c r="A23" s="18" t="s">
        <v>167</v>
      </c>
      <c r="B23" s="18" t="s">
        <v>16</v>
      </c>
      <c r="C23" s="80">
        <v>40178</v>
      </c>
      <c r="D23" s="80">
        <v>-4624</v>
      </c>
    </row>
    <row r="24" spans="1:4">
      <c r="A24" s="19" t="s">
        <v>168</v>
      </c>
      <c r="B24" s="19" t="s">
        <v>17</v>
      </c>
      <c r="C24" s="74">
        <v>7616</v>
      </c>
      <c r="D24" s="74">
        <v>592</v>
      </c>
    </row>
    <row r="25" spans="1:4">
      <c r="A25" s="19" t="s">
        <v>169</v>
      </c>
      <c r="B25" s="19" t="s">
        <v>18</v>
      </c>
      <c r="C25" s="74">
        <v>0</v>
      </c>
      <c r="D25" s="74">
        <v>0</v>
      </c>
    </row>
    <row r="26" spans="1:4">
      <c r="A26" s="18" t="s">
        <v>170</v>
      </c>
      <c r="B26" s="18" t="s">
        <v>19</v>
      </c>
      <c r="C26" s="80">
        <v>32562</v>
      </c>
      <c r="D26" s="80">
        <v>-5216</v>
      </c>
    </row>
    <row r="27" spans="1:4">
      <c r="A27" s="16" t="s">
        <v>171</v>
      </c>
      <c r="B27" s="16" t="s">
        <v>20</v>
      </c>
      <c r="C27" s="80">
        <v>0</v>
      </c>
      <c r="D27" s="80">
        <v>0</v>
      </c>
    </row>
    <row r="28" spans="1:4">
      <c r="A28" s="20"/>
      <c r="B28" s="20"/>
      <c r="C28" s="81"/>
      <c r="D28" s="81"/>
    </row>
    <row r="29" spans="1:4">
      <c r="A29" s="21" t="s">
        <v>174</v>
      </c>
      <c r="B29" s="21" t="s">
        <v>21</v>
      </c>
      <c r="C29" s="82">
        <v>32562</v>
      </c>
      <c r="D29" s="82">
        <v>-5216</v>
      </c>
    </row>
    <row r="30" spans="1:4">
      <c r="A30" s="20"/>
      <c r="B30" s="20"/>
      <c r="C30" s="81"/>
      <c r="D30" s="81"/>
    </row>
    <row r="31" spans="1:4">
      <c r="A31" s="18" t="s">
        <v>172</v>
      </c>
      <c r="B31" s="18" t="s">
        <v>126</v>
      </c>
      <c r="C31" s="80">
        <v>0</v>
      </c>
      <c r="D31" s="80">
        <v>0</v>
      </c>
    </row>
    <row r="32" spans="1:4">
      <c r="A32" s="18" t="s">
        <v>173</v>
      </c>
      <c r="B32" s="18" t="s">
        <v>127</v>
      </c>
      <c r="C32" s="80">
        <v>32562</v>
      </c>
      <c r="D32" s="80">
        <v>-5216</v>
      </c>
    </row>
    <row r="33" spans="1:4">
      <c r="A33" s="22"/>
      <c r="B33" s="23"/>
      <c r="C33" s="63"/>
      <c r="D33" s="63"/>
    </row>
    <row r="34" spans="1:4">
      <c r="A34" s="22"/>
      <c r="B34" s="24"/>
      <c r="C34" s="64"/>
      <c r="D34" s="64"/>
    </row>
    <row r="35" spans="1:4">
      <c r="A35" s="25" t="s">
        <v>175</v>
      </c>
      <c r="B35" s="25" t="s">
        <v>22</v>
      </c>
      <c r="C35" s="83"/>
      <c r="D35" s="83"/>
    </row>
    <row r="36" spans="1:4">
      <c r="A36" s="26" t="s">
        <v>176</v>
      </c>
      <c r="B36" s="26" t="s">
        <v>23</v>
      </c>
      <c r="C36" s="84">
        <v>0.34300000000000003</v>
      </c>
      <c r="D36" s="84">
        <v>-5.5E-2</v>
      </c>
    </row>
    <row r="37" spans="1:4">
      <c r="A37" s="27" t="s">
        <v>177</v>
      </c>
      <c r="B37" s="27" t="s">
        <v>24</v>
      </c>
      <c r="C37" s="84">
        <v>0.34300000000000003</v>
      </c>
      <c r="D37" s="84">
        <v>-5.5E-2</v>
      </c>
    </row>
    <row r="38" spans="1:4" ht="24">
      <c r="A38" s="18" t="s">
        <v>178</v>
      </c>
      <c r="B38" s="18" t="s">
        <v>25</v>
      </c>
      <c r="C38" s="85"/>
      <c r="D38" s="85"/>
    </row>
    <row r="39" spans="1:4">
      <c r="A39" s="27" t="s">
        <v>176</v>
      </c>
      <c r="B39" s="27" t="s">
        <v>23</v>
      </c>
      <c r="C39" s="84">
        <v>0.34300000000000003</v>
      </c>
      <c r="D39" s="84">
        <v>-5.5E-2</v>
      </c>
    </row>
    <row r="40" spans="1:4">
      <c r="A40" s="27" t="s">
        <v>177</v>
      </c>
      <c r="B40" s="27" t="s">
        <v>24</v>
      </c>
      <c r="C40" s="84">
        <v>0.34300000000000003</v>
      </c>
      <c r="D40" s="84">
        <v>-5.5E-2</v>
      </c>
    </row>
    <row r="41" spans="1:4">
      <c r="A41" s="18" t="s">
        <v>289</v>
      </c>
      <c r="B41" s="18" t="s">
        <v>288</v>
      </c>
      <c r="C41" s="85"/>
      <c r="D41" s="85"/>
    </row>
    <row r="42" spans="1:4">
      <c r="A42" s="27" t="s">
        <v>176</v>
      </c>
      <c r="B42" s="27" t="s">
        <v>23</v>
      </c>
      <c r="C42" s="103">
        <v>0</v>
      </c>
      <c r="D42" s="103">
        <v>0</v>
      </c>
    </row>
    <row r="43" spans="1:4">
      <c r="A43" s="27" t="s">
        <v>177</v>
      </c>
      <c r="B43" s="27" t="s">
        <v>24</v>
      </c>
      <c r="C43" s="103">
        <v>0</v>
      </c>
      <c r="D43" s="103">
        <v>0</v>
      </c>
    </row>
    <row r="44" spans="1:4">
      <c r="A44" s="110"/>
    </row>
    <row r="46" spans="1:4">
      <c r="A46" s="25" t="s">
        <v>174</v>
      </c>
      <c r="B46" s="25" t="s">
        <v>21</v>
      </c>
      <c r="C46" s="80">
        <v>32562</v>
      </c>
      <c r="D46" s="80">
        <v>-5216</v>
      </c>
    </row>
    <row r="47" spans="1:4" ht="24">
      <c r="A47" s="112" t="s">
        <v>317</v>
      </c>
      <c r="B47" s="112" t="s">
        <v>319</v>
      </c>
      <c r="C47" s="81">
        <v>-662</v>
      </c>
      <c r="D47" s="81">
        <v>1539</v>
      </c>
    </row>
    <row r="48" spans="1:4">
      <c r="A48" s="79" t="s">
        <v>315</v>
      </c>
      <c r="B48" s="79" t="s">
        <v>307</v>
      </c>
      <c r="C48" s="74">
        <v>-662</v>
      </c>
      <c r="D48" s="74">
        <v>1539</v>
      </c>
    </row>
    <row r="49" spans="1:5">
      <c r="A49" s="79" t="s">
        <v>316</v>
      </c>
      <c r="B49" s="79" t="s">
        <v>308</v>
      </c>
      <c r="C49" s="74">
        <v>-1</v>
      </c>
      <c r="D49" s="74">
        <v>0</v>
      </c>
    </row>
    <row r="50" spans="1:5" ht="22.8">
      <c r="A50" s="79" t="s">
        <v>318</v>
      </c>
      <c r="B50" s="79" t="s">
        <v>320</v>
      </c>
      <c r="C50" s="104">
        <v>0</v>
      </c>
      <c r="D50" s="104">
        <v>0</v>
      </c>
    </row>
    <row r="51" spans="1:5">
      <c r="A51" s="25" t="s">
        <v>312</v>
      </c>
      <c r="B51" s="25" t="s">
        <v>309</v>
      </c>
      <c r="C51" s="80">
        <v>31900</v>
      </c>
      <c r="D51" s="80">
        <v>-3677</v>
      </c>
    </row>
    <row r="52" spans="1:5" ht="23.4">
      <c r="A52" s="26" t="s">
        <v>313</v>
      </c>
      <c r="B52" s="26" t="s">
        <v>310</v>
      </c>
      <c r="C52" s="104">
        <v>0</v>
      </c>
      <c r="D52" s="74"/>
    </row>
    <row r="53" spans="1:5" ht="24">
      <c r="A53" s="25" t="s">
        <v>314</v>
      </c>
      <c r="B53" s="25" t="s">
        <v>311</v>
      </c>
      <c r="C53" s="80">
        <v>31900</v>
      </c>
      <c r="D53" s="80">
        <v>-3677</v>
      </c>
    </row>
    <row r="54" spans="1:5">
      <c r="A54" s="111" t="s">
        <v>444</v>
      </c>
    </row>
    <row r="56" spans="1:5" ht="24">
      <c r="A56" s="14" t="s">
        <v>433</v>
      </c>
      <c r="B56" s="14" t="s">
        <v>434</v>
      </c>
    </row>
    <row r="57" spans="1:5" ht="28.2" customHeight="1">
      <c r="A57" s="93" t="s">
        <v>203</v>
      </c>
      <c r="B57" s="93" t="s">
        <v>73</v>
      </c>
      <c r="C57" s="94" t="s">
        <v>411</v>
      </c>
      <c r="D57" s="94" t="s">
        <v>399</v>
      </c>
      <c r="E57" s="94" t="s">
        <v>412</v>
      </c>
    </row>
    <row r="58" spans="1:5">
      <c r="A58" s="28" t="s">
        <v>181</v>
      </c>
      <c r="B58" s="28" t="s">
        <v>26</v>
      </c>
      <c r="C58" s="86">
        <v>117156</v>
      </c>
      <c r="D58" s="86">
        <v>119187</v>
      </c>
      <c r="E58" s="86">
        <v>94930</v>
      </c>
    </row>
    <row r="59" spans="1:5">
      <c r="A59" s="19" t="s">
        <v>182</v>
      </c>
      <c r="B59" s="19" t="s">
        <v>27</v>
      </c>
      <c r="C59" s="70">
        <v>10529</v>
      </c>
      <c r="D59" s="70">
        <v>9380</v>
      </c>
      <c r="E59" s="70">
        <v>5444</v>
      </c>
    </row>
    <row r="60" spans="1:5">
      <c r="A60" s="19" t="s">
        <v>183</v>
      </c>
      <c r="B60" s="19" t="s">
        <v>28</v>
      </c>
      <c r="C60" s="70">
        <v>46794</v>
      </c>
      <c r="D60" s="70">
        <v>47857</v>
      </c>
      <c r="E60" s="70">
        <v>41303</v>
      </c>
    </row>
    <row r="61" spans="1:5">
      <c r="A61" s="19" t="s">
        <v>184</v>
      </c>
      <c r="B61" s="19" t="s">
        <v>29</v>
      </c>
      <c r="C61" s="70">
        <v>46417</v>
      </c>
      <c r="D61" s="70">
        <v>46417</v>
      </c>
      <c r="E61" s="70">
        <v>46417</v>
      </c>
    </row>
    <row r="62" spans="1:5">
      <c r="A62" s="19" t="s">
        <v>185</v>
      </c>
      <c r="B62" s="19" t="s">
        <v>30</v>
      </c>
      <c r="C62" s="70">
        <v>0</v>
      </c>
      <c r="D62" s="70">
        <v>0</v>
      </c>
      <c r="E62" s="70">
        <v>0</v>
      </c>
    </row>
    <row r="63" spans="1:5">
      <c r="A63" s="19" t="s">
        <v>186</v>
      </c>
      <c r="B63" s="19" t="s">
        <v>31</v>
      </c>
      <c r="C63" s="70">
        <v>0</v>
      </c>
      <c r="D63" s="70">
        <v>0</v>
      </c>
      <c r="E63" s="70">
        <v>0</v>
      </c>
    </row>
    <row r="64" spans="1:5" ht="22.8">
      <c r="A64" s="19" t="s">
        <v>187</v>
      </c>
      <c r="B64" s="19" t="s">
        <v>32</v>
      </c>
      <c r="C64" s="70">
        <v>0</v>
      </c>
      <c r="D64" s="70">
        <v>0</v>
      </c>
      <c r="E64" s="70">
        <v>0</v>
      </c>
    </row>
    <row r="65" spans="1:5">
      <c r="A65" s="19" t="s">
        <v>188</v>
      </c>
      <c r="B65" s="19" t="s">
        <v>33</v>
      </c>
      <c r="C65" s="70">
        <v>0</v>
      </c>
      <c r="D65" s="70">
        <v>0</v>
      </c>
      <c r="E65" s="70">
        <v>0</v>
      </c>
    </row>
    <row r="66" spans="1:5">
      <c r="A66" s="19" t="s">
        <v>189</v>
      </c>
      <c r="B66" s="19" t="s">
        <v>34</v>
      </c>
      <c r="C66" s="70">
        <v>547</v>
      </c>
      <c r="D66" s="70">
        <v>547</v>
      </c>
      <c r="E66" s="70">
        <v>547</v>
      </c>
    </row>
    <row r="67" spans="1:5">
      <c r="A67" s="19" t="s">
        <v>190</v>
      </c>
      <c r="B67" s="19" t="s">
        <v>35</v>
      </c>
      <c r="C67" s="70">
        <v>12654</v>
      </c>
      <c r="D67" s="70">
        <v>14771</v>
      </c>
      <c r="E67" s="70">
        <v>943</v>
      </c>
    </row>
    <row r="68" spans="1:5">
      <c r="A68" s="19" t="s">
        <v>191</v>
      </c>
      <c r="B68" s="19" t="s">
        <v>36</v>
      </c>
      <c r="C68" s="70">
        <v>215</v>
      </c>
      <c r="D68" s="70">
        <v>215</v>
      </c>
      <c r="E68" s="70">
        <v>276</v>
      </c>
    </row>
    <row r="69" spans="1:5">
      <c r="A69" s="28" t="s">
        <v>192</v>
      </c>
      <c r="B69" s="28" t="s">
        <v>37</v>
      </c>
      <c r="C69" s="86">
        <v>576541</v>
      </c>
      <c r="D69" s="86">
        <v>554759</v>
      </c>
      <c r="E69" s="86">
        <v>169131</v>
      </c>
    </row>
    <row r="70" spans="1:5">
      <c r="A70" s="19" t="s">
        <v>193</v>
      </c>
      <c r="B70" s="19" t="s">
        <v>38</v>
      </c>
      <c r="C70" s="70">
        <v>48175</v>
      </c>
      <c r="D70" s="70">
        <v>34200</v>
      </c>
      <c r="E70" s="70">
        <v>106558</v>
      </c>
    </row>
    <row r="71" spans="1:5">
      <c r="A71" s="19" t="s">
        <v>194</v>
      </c>
      <c r="B71" s="19" t="s">
        <v>39</v>
      </c>
      <c r="C71" s="70">
        <v>45908</v>
      </c>
      <c r="D71" s="70">
        <v>87704</v>
      </c>
      <c r="E71" s="70">
        <v>14087</v>
      </c>
    </row>
    <row r="72" spans="1:5">
      <c r="A72" s="29" t="s">
        <v>195</v>
      </c>
      <c r="B72" s="29" t="s">
        <v>40</v>
      </c>
      <c r="C72" s="87">
        <v>21222</v>
      </c>
      <c r="D72" s="87">
        <v>0</v>
      </c>
      <c r="E72" s="87">
        <v>183</v>
      </c>
    </row>
    <row r="73" spans="1:5">
      <c r="A73" s="19" t="s">
        <v>196</v>
      </c>
      <c r="B73" s="19" t="s">
        <v>41</v>
      </c>
      <c r="C73" s="70">
        <v>15043</v>
      </c>
      <c r="D73" s="70">
        <v>26530</v>
      </c>
      <c r="E73" s="70">
        <v>10997</v>
      </c>
    </row>
    <row r="74" spans="1:5">
      <c r="A74" s="19" t="s">
        <v>197</v>
      </c>
      <c r="B74" s="19" t="s">
        <v>42</v>
      </c>
      <c r="C74" s="70">
        <v>0</v>
      </c>
      <c r="D74" s="70">
        <v>0</v>
      </c>
      <c r="E74" s="70">
        <v>0</v>
      </c>
    </row>
    <row r="75" spans="1:5">
      <c r="A75" s="19" t="s">
        <v>198</v>
      </c>
      <c r="B75" s="19" t="s">
        <v>43</v>
      </c>
      <c r="C75" s="70">
        <v>0</v>
      </c>
      <c r="D75" s="70">
        <v>0</v>
      </c>
      <c r="E75" s="70">
        <v>0</v>
      </c>
    </row>
    <row r="76" spans="1:5">
      <c r="A76" s="19" t="s">
        <v>189</v>
      </c>
      <c r="B76" s="19" t="s">
        <v>34</v>
      </c>
      <c r="C76" s="70">
        <v>0</v>
      </c>
      <c r="D76" s="70">
        <v>165</v>
      </c>
      <c r="E76" s="70">
        <v>2768</v>
      </c>
    </row>
    <row r="77" spans="1:5">
      <c r="A77" s="19" t="s">
        <v>199</v>
      </c>
      <c r="B77" s="19" t="s">
        <v>44</v>
      </c>
      <c r="C77" s="70">
        <v>11316</v>
      </c>
      <c r="D77" s="70">
        <v>12523</v>
      </c>
      <c r="E77" s="70">
        <v>5055</v>
      </c>
    </row>
    <row r="78" spans="1:5">
      <c r="A78" s="19" t="s">
        <v>200</v>
      </c>
      <c r="B78" s="19" t="s">
        <v>45</v>
      </c>
      <c r="C78" s="70">
        <v>434877</v>
      </c>
      <c r="D78" s="70">
        <v>393637</v>
      </c>
      <c r="E78" s="70">
        <v>29483</v>
      </c>
    </row>
    <row r="79" spans="1:5">
      <c r="A79" s="19" t="s">
        <v>201</v>
      </c>
      <c r="B79" s="19" t="s">
        <v>46</v>
      </c>
      <c r="C79" s="70">
        <v>0</v>
      </c>
      <c r="D79" s="70">
        <v>0</v>
      </c>
      <c r="E79" s="70">
        <v>0</v>
      </c>
    </row>
    <row r="80" spans="1:5">
      <c r="A80" s="28" t="s">
        <v>202</v>
      </c>
      <c r="B80" s="28" t="s">
        <v>47</v>
      </c>
      <c r="C80" s="86">
        <v>693697</v>
      </c>
      <c r="D80" s="86">
        <v>673946</v>
      </c>
      <c r="E80" s="86">
        <v>264061</v>
      </c>
    </row>
    <row r="81" spans="1:5">
      <c r="A81" s="22"/>
      <c r="B81" s="22"/>
      <c r="C81" s="2"/>
      <c r="D81" s="2"/>
    </row>
    <row r="82" spans="1:5" ht="28.2" customHeight="1">
      <c r="A82" s="93" t="s">
        <v>229</v>
      </c>
      <c r="B82" s="93" t="s">
        <v>48</v>
      </c>
      <c r="C82" s="94" t="s">
        <v>411</v>
      </c>
      <c r="D82" s="94" t="s">
        <v>399</v>
      </c>
      <c r="E82" s="94" t="s">
        <v>412</v>
      </c>
    </row>
    <row r="83" spans="1:5">
      <c r="A83" s="28" t="s">
        <v>204</v>
      </c>
      <c r="B83" s="28" t="s">
        <v>49</v>
      </c>
      <c r="C83" s="86">
        <v>547119</v>
      </c>
      <c r="D83" s="86">
        <v>513675</v>
      </c>
      <c r="E83" s="86">
        <v>164521</v>
      </c>
    </row>
    <row r="84" spans="1:5">
      <c r="A84" s="28" t="s">
        <v>205</v>
      </c>
      <c r="B84" s="28" t="s">
        <v>50</v>
      </c>
      <c r="C84" s="86">
        <v>547119</v>
      </c>
      <c r="D84" s="86">
        <v>513675</v>
      </c>
      <c r="E84" s="86">
        <v>164521</v>
      </c>
    </row>
    <row r="85" spans="1:5">
      <c r="A85" s="19" t="s">
        <v>206</v>
      </c>
      <c r="B85" s="19" t="s">
        <v>51</v>
      </c>
      <c r="C85" s="70">
        <v>94950</v>
      </c>
      <c r="D85" s="70">
        <v>94950</v>
      </c>
      <c r="E85" s="70">
        <v>94950</v>
      </c>
    </row>
    <row r="86" spans="1:5">
      <c r="A86" s="19" t="s">
        <v>207</v>
      </c>
      <c r="B86" s="19" t="s">
        <v>52</v>
      </c>
      <c r="C86" s="70">
        <v>120199</v>
      </c>
      <c r="D86" s="70">
        <v>120199</v>
      </c>
      <c r="E86" s="70">
        <v>119730</v>
      </c>
    </row>
    <row r="87" spans="1:5">
      <c r="A87" s="19" t="s">
        <v>208</v>
      </c>
      <c r="B87" s="19" t="s">
        <v>53</v>
      </c>
      <c r="C87" s="70">
        <v>0</v>
      </c>
      <c r="D87" s="70">
        <v>0</v>
      </c>
      <c r="E87" s="70">
        <v>0</v>
      </c>
    </row>
    <row r="88" spans="1:5">
      <c r="A88" s="19" t="s">
        <v>209</v>
      </c>
      <c r="B88" s="19" t="s">
        <v>54</v>
      </c>
      <c r="C88" s="70">
        <v>4837</v>
      </c>
      <c r="D88" s="70">
        <v>3354</v>
      </c>
      <c r="E88" s="70">
        <v>1896</v>
      </c>
    </row>
    <row r="89" spans="1:5">
      <c r="A89" s="19" t="s">
        <v>210</v>
      </c>
      <c r="B89" s="19" t="s">
        <v>55</v>
      </c>
      <c r="C89" s="70">
        <v>1852</v>
      </c>
      <c r="D89" s="70">
        <v>2514</v>
      </c>
      <c r="E89" s="70">
        <v>2463</v>
      </c>
    </row>
    <row r="90" spans="1:5">
      <c r="A90" s="19" t="s">
        <v>211</v>
      </c>
      <c r="B90" s="19" t="s">
        <v>56</v>
      </c>
      <c r="C90" s="70">
        <v>292719</v>
      </c>
      <c r="D90" s="70">
        <v>-49772</v>
      </c>
      <c r="E90" s="70">
        <v>-49302</v>
      </c>
    </row>
    <row r="91" spans="1:5">
      <c r="A91" s="19" t="s">
        <v>212</v>
      </c>
      <c r="B91" s="19" t="s">
        <v>57</v>
      </c>
      <c r="C91" s="70">
        <v>32562</v>
      </c>
      <c r="D91" s="70">
        <v>342430</v>
      </c>
      <c r="E91" s="70">
        <v>-5216</v>
      </c>
    </row>
    <row r="92" spans="1:5">
      <c r="A92" s="16" t="s">
        <v>213</v>
      </c>
      <c r="B92" s="16" t="s">
        <v>58</v>
      </c>
      <c r="C92" s="113">
        <v>0</v>
      </c>
      <c r="D92" s="113">
        <v>0</v>
      </c>
      <c r="E92" s="113">
        <v>0</v>
      </c>
    </row>
    <row r="93" spans="1:5">
      <c r="A93" s="28" t="s">
        <v>214</v>
      </c>
      <c r="B93" s="28" t="s">
        <v>59</v>
      </c>
      <c r="C93" s="86">
        <v>10345</v>
      </c>
      <c r="D93" s="86">
        <v>18414</v>
      </c>
      <c r="E93" s="86">
        <v>1445</v>
      </c>
    </row>
    <row r="94" spans="1:5">
      <c r="A94" s="19" t="s">
        <v>215</v>
      </c>
      <c r="B94" s="19" t="s">
        <v>60</v>
      </c>
      <c r="C94" s="70">
        <v>0</v>
      </c>
      <c r="D94" s="70">
        <v>0</v>
      </c>
      <c r="E94" s="70">
        <v>0</v>
      </c>
    </row>
    <row r="95" spans="1:5">
      <c r="A95" s="19" t="s">
        <v>216</v>
      </c>
      <c r="B95" s="19" t="s">
        <v>61</v>
      </c>
      <c r="C95" s="70">
        <v>124</v>
      </c>
      <c r="D95" s="70">
        <v>0</v>
      </c>
      <c r="E95" s="70">
        <v>203</v>
      </c>
    </row>
    <row r="96" spans="1:5">
      <c r="A96" s="19" t="s">
        <v>217</v>
      </c>
      <c r="B96" s="19" t="s">
        <v>62</v>
      </c>
      <c r="C96" s="70">
        <v>0</v>
      </c>
      <c r="D96" s="70">
        <v>0</v>
      </c>
      <c r="E96" s="70">
        <v>0</v>
      </c>
    </row>
    <row r="97" spans="1:5">
      <c r="A97" s="19" t="s">
        <v>218</v>
      </c>
      <c r="B97" s="19" t="s">
        <v>63</v>
      </c>
      <c r="C97" s="70">
        <v>9792</v>
      </c>
      <c r="D97" s="70">
        <v>17956</v>
      </c>
      <c r="E97" s="70">
        <v>1156</v>
      </c>
    </row>
    <row r="98" spans="1:5">
      <c r="A98" s="19" t="s">
        <v>219</v>
      </c>
      <c r="B98" s="19" t="s">
        <v>64</v>
      </c>
      <c r="C98" s="70">
        <v>394</v>
      </c>
      <c r="D98" s="70">
        <v>423</v>
      </c>
      <c r="E98" s="70">
        <v>59</v>
      </c>
    </row>
    <row r="99" spans="1:5">
      <c r="A99" s="19" t="s">
        <v>220</v>
      </c>
      <c r="B99" s="19" t="s">
        <v>65</v>
      </c>
      <c r="C99" s="70">
        <v>35</v>
      </c>
      <c r="D99" s="70">
        <v>35</v>
      </c>
      <c r="E99" s="70">
        <v>27</v>
      </c>
    </row>
    <row r="100" spans="1:5">
      <c r="A100" s="19" t="s">
        <v>221</v>
      </c>
      <c r="B100" s="19" t="s">
        <v>66</v>
      </c>
      <c r="C100" s="70">
        <v>0</v>
      </c>
      <c r="D100" s="70">
        <v>0</v>
      </c>
      <c r="E100" s="70">
        <v>0</v>
      </c>
    </row>
    <row r="101" spans="1:5">
      <c r="A101" s="28" t="s">
        <v>222</v>
      </c>
      <c r="B101" s="28" t="s">
        <v>67</v>
      </c>
      <c r="C101" s="86">
        <v>136233</v>
      </c>
      <c r="D101" s="86">
        <v>141857</v>
      </c>
      <c r="E101" s="86">
        <v>98095</v>
      </c>
    </row>
    <row r="102" spans="1:5">
      <c r="A102" s="19" t="s">
        <v>215</v>
      </c>
      <c r="B102" s="19" t="s">
        <v>60</v>
      </c>
      <c r="C102" s="70">
        <v>0</v>
      </c>
      <c r="D102" s="70">
        <v>0</v>
      </c>
      <c r="E102" s="70">
        <v>0</v>
      </c>
    </row>
    <row r="103" spans="1:5">
      <c r="A103" s="19" t="s">
        <v>216</v>
      </c>
      <c r="B103" s="19" t="s">
        <v>61</v>
      </c>
      <c r="C103" s="70">
        <v>4117</v>
      </c>
      <c r="D103" s="70">
        <v>20228</v>
      </c>
      <c r="E103" s="70">
        <v>381</v>
      </c>
    </row>
    <row r="104" spans="1:5">
      <c r="A104" s="19" t="s">
        <v>223</v>
      </c>
      <c r="B104" s="19" t="s">
        <v>68</v>
      </c>
      <c r="C104" s="70">
        <v>22364</v>
      </c>
      <c r="D104" s="70">
        <v>22603</v>
      </c>
      <c r="E104" s="70">
        <v>19282</v>
      </c>
    </row>
    <row r="105" spans="1:5">
      <c r="A105" s="19" t="s">
        <v>224</v>
      </c>
      <c r="B105" s="19" t="s">
        <v>69</v>
      </c>
      <c r="C105" s="70">
        <v>182</v>
      </c>
      <c r="D105" s="70">
        <v>7524</v>
      </c>
      <c r="E105" s="70">
        <v>445</v>
      </c>
    </row>
    <row r="106" spans="1:5">
      <c r="A106" s="19" t="s">
        <v>225</v>
      </c>
      <c r="B106" s="19" t="s">
        <v>70</v>
      </c>
      <c r="C106" s="70">
        <v>59816</v>
      </c>
      <c r="D106" s="70">
        <v>46965</v>
      </c>
      <c r="E106" s="70">
        <v>72529</v>
      </c>
    </row>
    <row r="107" spans="1:5">
      <c r="A107" s="19" t="s">
        <v>219</v>
      </c>
      <c r="B107" s="19" t="s">
        <v>64</v>
      </c>
      <c r="C107" s="70">
        <v>8526</v>
      </c>
      <c r="D107" s="70">
        <v>7864</v>
      </c>
      <c r="E107" s="70">
        <v>5208</v>
      </c>
    </row>
    <row r="108" spans="1:5">
      <c r="A108" s="19" t="s">
        <v>226</v>
      </c>
      <c r="B108" s="19" t="s">
        <v>65</v>
      </c>
      <c r="C108" s="70">
        <v>187</v>
      </c>
      <c r="D108" s="70">
        <v>225</v>
      </c>
      <c r="E108" s="70">
        <v>155</v>
      </c>
    </row>
    <row r="109" spans="1:5">
      <c r="A109" s="19" t="s">
        <v>221</v>
      </c>
      <c r="B109" s="19" t="s">
        <v>66</v>
      </c>
      <c r="C109" s="70">
        <v>41041</v>
      </c>
      <c r="D109" s="70">
        <v>36448</v>
      </c>
      <c r="E109" s="70">
        <v>95</v>
      </c>
    </row>
    <row r="110" spans="1:5" ht="24">
      <c r="A110" s="30" t="s">
        <v>227</v>
      </c>
      <c r="B110" s="30" t="s">
        <v>72</v>
      </c>
      <c r="C110" s="89">
        <v>0</v>
      </c>
      <c r="D110" s="89">
        <v>0</v>
      </c>
      <c r="E110" s="89">
        <v>0</v>
      </c>
    </row>
    <row r="111" spans="1:5">
      <c r="A111" s="28" t="s">
        <v>228</v>
      </c>
      <c r="B111" s="28" t="s">
        <v>71</v>
      </c>
      <c r="C111" s="86">
        <v>693697</v>
      </c>
      <c r="D111" s="86">
        <v>673946</v>
      </c>
      <c r="E111" s="86">
        <v>264061</v>
      </c>
    </row>
    <row r="112" spans="1:5">
      <c r="A112" s="111" t="s">
        <v>444</v>
      </c>
    </row>
    <row r="114" spans="1:4" ht="24">
      <c r="A114" s="14" t="s">
        <v>435</v>
      </c>
      <c r="B114" s="14" t="s">
        <v>436</v>
      </c>
    </row>
    <row r="115" spans="1:4" ht="28.2" customHeight="1">
      <c r="A115" s="93" t="s">
        <v>280</v>
      </c>
      <c r="B115" s="93" t="s">
        <v>119</v>
      </c>
      <c r="C115" s="95" t="s">
        <v>409</v>
      </c>
      <c r="D115" s="95" t="s">
        <v>410</v>
      </c>
    </row>
    <row r="116" spans="1:4">
      <c r="A116" s="31" t="s">
        <v>231</v>
      </c>
      <c r="B116" s="31" t="s">
        <v>74</v>
      </c>
      <c r="C116" s="5"/>
      <c r="D116" s="5"/>
    </row>
    <row r="117" spans="1:4">
      <c r="A117" s="32" t="s">
        <v>232</v>
      </c>
      <c r="B117" s="32" t="s">
        <v>128</v>
      </c>
      <c r="C117" s="6">
        <v>32562</v>
      </c>
      <c r="D117" s="6">
        <v>-5216</v>
      </c>
    </row>
    <row r="118" spans="1:4">
      <c r="A118" s="32" t="s">
        <v>233</v>
      </c>
      <c r="B118" s="32" t="s">
        <v>75</v>
      </c>
      <c r="C118" s="6">
        <v>42268</v>
      </c>
      <c r="D118" s="6">
        <v>3080</v>
      </c>
    </row>
    <row r="119" spans="1:4" ht="24">
      <c r="A119" s="33" t="s">
        <v>279</v>
      </c>
      <c r="B119" s="33" t="s">
        <v>129</v>
      </c>
      <c r="C119" s="7">
        <v>0</v>
      </c>
      <c r="D119" s="7">
        <v>0</v>
      </c>
    </row>
    <row r="120" spans="1:4">
      <c r="A120" s="34" t="s">
        <v>234</v>
      </c>
      <c r="B120" s="34" t="s">
        <v>76</v>
      </c>
      <c r="C120" s="7">
        <v>1896</v>
      </c>
      <c r="D120" s="7">
        <v>1175</v>
      </c>
    </row>
    <row r="121" spans="1:4">
      <c r="A121" s="34" t="s">
        <v>235</v>
      </c>
      <c r="B121" s="34" t="s">
        <v>77</v>
      </c>
      <c r="C121" s="7">
        <v>0</v>
      </c>
      <c r="D121" s="7">
        <v>0</v>
      </c>
    </row>
    <row r="122" spans="1:4">
      <c r="A122" s="34" t="s">
        <v>236</v>
      </c>
      <c r="B122" s="34" t="s">
        <v>78</v>
      </c>
      <c r="C122" s="7">
        <v>-2393</v>
      </c>
      <c r="D122" s="7">
        <v>-33</v>
      </c>
    </row>
    <row r="123" spans="1:4">
      <c r="A123" s="34" t="s">
        <v>237</v>
      </c>
      <c r="B123" s="34" t="s">
        <v>79</v>
      </c>
      <c r="C123" s="7">
        <v>79</v>
      </c>
      <c r="D123" s="7">
        <v>-23</v>
      </c>
    </row>
    <row r="124" spans="1:4">
      <c r="A124" s="34" t="s">
        <v>238</v>
      </c>
      <c r="B124" s="34" t="s">
        <v>80</v>
      </c>
      <c r="C124" s="7">
        <v>4556</v>
      </c>
      <c r="D124" s="7">
        <v>-50</v>
      </c>
    </row>
    <row r="125" spans="1:4">
      <c r="A125" s="34" t="s">
        <v>239</v>
      </c>
      <c r="B125" s="34" t="s">
        <v>81</v>
      </c>
      <c r="C125" s="7">
        <v>-13976</v>
      </c>
      <c r="D125" s="7">
        <v>-10047</v>
      </c>
    </row>
    <row r="126" spans="1:4">
      <c r="A126" s="34" t="s">
        <v>240</v>
      </c>
      <c r="B126" s="34" t="s">
        <v>82</v>
      </c>
      <c r="C126" s="7">
        <v>53283</v>
      </c>
      <c r="D126" s="7">
        <v>-7704</v>
      </c>
    </row>
    <row r="127" spans="1:4">
      <c r="A127" s="34" t="s">
        <v>241</v>
      </c>
      <c r="B127" s="34" t="s">
        <v>83</v>
      </c>
      <c r="C127" s="7">
        <v>-3047</v>
      </c>
      <c r="D127" s="7">
        <v>19471</v>
      </c>
    </row>
    <row r="128" spans="1:4">
      <c r="A128" s="34" t="s">
        <v>242</v>
      </c>
      <c r="B128" s="34" t="s">
        <v>130</v>
      </c>
      <c r="C128" s="7">
        <v>1838</v>
      </c>
      <c r="D128" s="7">
        <v>-1198</v>
      </c>
    </row>
    <row r="129" spans="1:4">
      <c r="A129" s="34" t="s">
        <v>243</v>
      </c>
      <c r="B129" s="34" t="s">
        <v>84</v>
      </c>
      <c r="C129" s="7">
        <v>32</v>
      </c>
      <c r="D129" s="7">
        <v>1489</v>
      </c>
    </row>
    <row r="130" spans="1:4">
      <c r="A130" s="32" t="s">
        <v>244</v>
      </c>
      <c r="B130" s="32" t="s">
        <v>85</v>
      </c>
      <c r="C130" s="6">
        <v>74830</v>
      </c>
      <c r="D130" s="6">
        <v>-2136</v>
      </c>
    </row>
    <row r="131" spans="1:4">
      <c r="A131" s="35" t="s">
        <v>245</v>
      </c>
      <c r="B131" s="35" t="s">
        <v>131</v>
      </c>
      <c r="C131" s="8">
        <v>7616</v>
      </c>
      <c r="D131" s="8">
        <v>592</v>
      </c>
    </row>
    <row r="132" spans="1:4">
      <c r="A132" s="34" t="s">
        <v>246</v>
      </c>
      <c r="B132" s="34" t="s">
        <v>86</v>
      </c>
      <c r="C132" s="7">
        <v>-42160</v>
      </c>
      <c r="D132" s="7">
        <v>-750</v>
      </c>
    </row>
    <row r="133" spans="1:4">
      <c r="A133" s="36" t="s">
        <v>247</v>
      </c>
      <c r="B133" s="36" t="s">
        <v>87</v>
      </c>
      <c r="C133" s="6">
        <v>40286</v>
      </c>
      <c r="D133" s="6">
        <v>-2294</v>
      </c>
    </row>
    <row r="134" spans="1:4">
      <c r="A134" s="31" t="s">
        <v>248</v>
      </c>
      <c r="B134" s="31" t="s">
        <v>88</v>
      </c>
      <c r="C134" s="5"/>
      <c r="D134" s="5">
        <v>0</v>
      </c>
    </row>
    <row r="135" spans="1:4">
      <c r="A135" s="37" t="s">
        <v>249</v>
      </c>
      <c r="B135" s="37" t="s">
        <v>89</v>
      </c>
      <c r="C135" s="5">
        <v>2478</v>
      </c>
      <c r="D135" s="5">
        <v>33</v>
      </c>
    </row>
    <row r="136" spans="1:4">
      <c r="A136" s="34" t="s">
        <v>250</v>
      </c>
      <c r="B136" s="34" t="s">
        <v>90</v>
      </c>
      <c r="C136" s="7">
        <v>0</v>
      </c>
      <c r="D136" s="7">
        <v>0</v>
      </c>
    </row>
    <row r="137" spans="1:4">
      <c r="A137" s="34" t="s">
        <v>251</v>
      </c>
      <c r="B137" s="34" t="s">
        <v>91</v>
      </c>
      <c r="C137" s="7">
        <v>0</v>
      </c>
      <c r="D137" s="7">
        <v>0</v>
      </c>
    </row>
    <row r="138" spans="1:4">
      <c r="A138" s="34" t="s">
        <v>252</v>
      </c>
      <c r="B138" s="34" t="s">
        <v>92</v>
      </c>
      <c r="C138" s="7">
        <v>85</v>
      </c>
      <c r="D138" s="7">
        <v>0</v>
      </c>
    </row>
    <row r="139" spans="1:4">
      <c r="A139" s="34" t="s">
        <v>253</v>
      </c>
      <c r="B139" s="34" t="s">
        <v>142</v>
      </c>
      <c r="C139" s="7">
        <v>2393</v>
      </c>
      <c r="D139" s="7">
        <v>33</v>
      </c>
    </row>
    <row r="140" spans="1:4">
      <c r="A140" s="34" t="s">
        <v>254</v>
      </c>
      <c r="B140" s="34" t="s">
        <v>93</v>
      </c>
      <c r="C140" s="7">
        <v>0</v>
      </c>
      <c r="D140" s="7">
        <v>0</v>
      </c>
    </row>
    <row r="141" spans="1:4">
      <c r="A141" s="32" t="s">
        <v>255</v>
      </c>
      <c r="B141" s="32" t="s">
        <v>94</v>
      </c>
      <c r="C141" s="6">
        <v>1799</v>
      </c>
      <c r="D141" s="6">
        <v>2574</v>
      </c>
    </row>
    <row r="142" spans="1:4">
      <c r="A142" s="34" t="s">
        <v>256</v>
      </c>
      <c r="B142" s="34" t="s">
        <v>95</v>
      </c>
      <c r="C142" s="7">
        <v>815</v>
      </c>
      <c r="D142" s="7">
        <v>2104</v>
      </c>
    </row>
    <row r="143" spans="1:4">
      <c r="A143" s="34" t="s">
        <v>257</v>
      </c>
      <c r="B143" s="34" t="s">
        <v>96</v>
      </c>
      <c r="C143" s="7">
        <v>0</v>
      </c>
      <c r="D143" s="7">
        <v>0</v>
      </c>
    </row>
    <row r="144" spans="1:4">
      <c r="A144" s="34" t="s">
        <v>258</v>
      </c>
      <c r="B144" s="34" t="s">
        <v>97</v>
      </c>
      <c r="C144" s="7">
        <v>0</v>
      </c>
      <c r="D144" s="7">
        <v>0</v>
      </c>
    </row>
    <row r="145" spans="1:4">
      <c r="A145" s="34" t="s">
        <v>259</v>
      </c>
      <c r="B145" s="34" t="s">
        <v>98</v>
      </c>
      <c r="C145" s="7">
        <v>984</v>
      </c>
      <c r="D145" s="7">
        <v>470</v>
      </c>
    </row>
    <row r="146" spans="1:4">
      <c r="A146" s="36" t="s">
        <v>260</v>
      </c>
      <c r="B146" s="36" t="s">
        <v>99</v>
      </c>
      <c r="C146" s="6">
        <v>679</v>
      </c>
      <c r="D146" s="6">
        <v>-2541</v>
      </c>
    </row>
    <row r="147" spans="1:4">
      <c r="A147" s="31" t="s">
        <v>261</v>
      </c>
      <c r="B147" s="31" t="s">
        <v>100</v>
      </c>
      <c r="C147" s="5"/>
      <c r="D147" s="5">
        <v>0</v>
      </c>
    </row>
    <row r="148" spans="1:4">
      <c r="A148" s="37" t="s">
        <v>249</v>
      </c>
      <c r="B148" s="37" t="s">
        <v>89</v>
      </c>
      <c r="C148" s="5">
        <v>903</v>
      </c>
      <c r="D148" s="5">
        <v>0</v>
      </c>
    </row>
    <row r="149" spans="1:4" ht="22.8">
      <c r="A149" s="34" t="s">
        <v>262</v>
      </c>
      <c r="B149" s="34" t="s">
        <v>101</v>
      </c>
      <c r="C149" s="7">
        <v>903</v>
      </c>
      <c r="D149" s="7">
        <v>0</v>
      </c>
    </row>
    <row r="150" spans="1:4">
      <c r="A150" s="34" t="s">
        <v>215</v>
      </c>
      <c r="B150" s="34" t="s">
        <v>60</v>
      </c>
      <c r="C150" s="7">
        <v>0</v>
      </c>
      <c r="D150" s="7">
        <v>0</v>
      </c>
    </row>
    <row r="151" spans="1:4">
      <c r="A151" s="34" t="s">
        <v>263</v>
      </c>
      <c r="B151" s="34" t="s">
        <v>102</v>
      </c>
      <c r="C151" s="7">
        <v>0</v>
      </c>
      <c r="D151" s="7">
        <v>0</v>
      </c>
    </row>
    <row r="152" spans="1:4">
      <c r="A152" s="34" t="s">
        <v>264</v>
      </c>
      <c r="B152" s="34" t="s">
        <v>103</v>
      </c>
      <c r="C152" s="7">
        <v>0</v>
      </c>
      <c r="D152" s="7">
        <v>0</v>
      </c>
    </row>
    <row r="153" spans="1:4">
      <c r="A153" s="32" t="s">
        <v>255</v>
      </c>
      <c r="B153" s="32" t="s">
        <v>94</v>
      </c>
      <c r="C153" s="105">
        <v>628</v>
      </c>
      <c r="D153" s="105">
        <v>77</v>
      </c>
    </row>
    <row r="154" spans="1:4">
      <c r="A154" s="34" t="s">
        <v>265</v>
      </c>
      <c r="B154" s="34" t="s">
        <v>104</v>
      </c>
      <c r="C154" s="7">
        <v>0</v>
      </c>
      <c r="D154" s="7">
        <v>0</v>
      </c>
    </row>
    <row r="155" spans="1:4">
      <c r="A155" s="34" t="s">
        <v>266</v>
      </c>
      <c r="B155" s="34" t="s">
        <v>105</v>
      </c>
      <c r="C155" s="7">
        <v>0</v>
      </c>
      <c r="D155" s="7">
        <v>0</v>
      </c>
    </row>
    <row r="156" spans="1:4" ht="22.8">
      <c r="A156" s="34" t="s">
        <v>267</v>
      </c>
      <c r="B156" s="34" t="s">
        <v>106</v>
      </c>
      <c r="C156" s="7">
        <v>0</v>
      </c>
      <c r="D156" s="7">
        <v>0</v>
      </c>
    </row>
    <row r="157" spans="1:4">
      <c r="A157" s="34" t="s">
        <v>268</v>
      </c>
      <c r="B157" s="34" t="s">
        <v>107</v>
      </c>
      <c r="C157" s="7">
        <v>0</v>
      </c>
      <c r="D157" s="7">
        <v>4</v>
      </c>
    </row>
    <row r="158" spans="1:4">
      <c r="A158" s="34" t="s">
        <v>269</v>
      </c>
      <c r="B158" s="34" t="s">
        <v>108</v>
      </c>
      <c r="C158" s="7">
        <v>0</v>
      </c>
      <c r="D158" s="7">
        <v>0</v>
      </c>
    </row>
    <row r="159" spans="1:4">
      <c r="A159" s="34" t="s">
        <v>216</v>
      </c>
      <c r="B159" s="34" t="s">
        <v>109</v>
      </c>
      <c r="C159" s="7">
        <v>404</v>
      </c>
      <c r="D159" s="7">
        <v>0</v>
      </c>
    </row>
    <row r="160" spans="1:4">
      <c r="A160" s="34" t="s">
        <v>270</v>
      </c>
      <c r="B160" s="34" t="s">
        <v>110</v>
      </c>
      <c r="C160" s="7">
        <v>224</v>
      </c>
      <c r="D160" s="7">
        <v>73</v>
      </c>
    </row>
    <row r="161" spans="1:7">
      <c r="A161" s="34" t="s">
        <v>271</v>
      </c>
      <c r="B161" s="34" t="s">
        <v>111</v>
      </c>
      <c r="C161" s="7">
        <v>0</v>
      </c>
      <c r="D161" s="7">
        <v>0</v>
      </c>
    </row>
    <row r="162" spans="1:7">
      <c r="A162" s="34" t="s">
        <v>272</v>
      </c>
      <c r="B162" s="34" t="s">
        <v>112</v>
      </c>
      <c r="C162" s="7">
        <v>0</v>
      </c>
      <c r="D162" s="7">
        <v>0</v>
      </c>
    </row>
    <row r="163" spans="1:7">
      <c r="A163" s="36" t="s">
        <v>273</v>
      </c>
      <c r="B163" s="36" t="s">
        <v>113</v>
      </c>
      <c r="C163" s="6">
        <v>275</v>
      </c>
      <c r="D163" s="6">
        <v>-77</v>
      </c>
    </row>
    <row r="164" spans="1:7">
      <c r="A164" s="38" t="s">
        <v>274</v>
      </c>
      <c r="B164" s="38" t="s">
        <v>114</v>
      </c>
      <c r="C164" s="6">
        <v>41240</v>
      </c>
      <c r="D164" s="6">
        <v>-4912</v>
      </c>
    </row>
    <row r="165" spans="1:7">
      <c r="A165" s="38" t="s">
        <v>275</v>
      </c>
      <c r="B165" s="38" t="s">
        <v>115</v>
      </c>
      <c r="C165" s="6">
        <v>41240</v>
      </c>
      <c r="D165" s="6">
        <v>-4912</v>
      </c>
    </row>
    <row r="166" spans="1:7">
      <c r="A166" s="39" t="s">
        <v>276</v>
      </c>
      <c r="B166" s="39" t="s">
        <v>132</v>
      </c>
      <c r="C166" s="7">
        <v>0</v>
      </c>
      <c r="D166" s="7">
        <v>0</v>
      </c>
    </row>
    <row r="167" spans="1:7">
      <c r="A167" s="38" t="s">
        <v>277</v>
      </c>
      <c r="B167" s="38" t="s">
        <v>116</v>
      </c>
      <c r="C167" s="6">
        <v>393637</v>
      </c>
      <c r="D167" s="6">
        <v>34395</v>
      </c>
    </row>
    <row r="168" spans="1:7">
      <c r="A168" s="108" t="s">
        <v>278</v>
      </c>
      <c r="B168" s="108" t="s">
        <v>117</v>
      </c>
      <c r="C168" s="109">
        <v>434877</v>
      </c>
      <c r="D168" s="109">
        <v>29483</v>
      </c>
    </row>
    <row r="169" spans="1:7">
      <c r="A169" s="111" t="s">
        <v>444</v>
      </c>
      <c r="B169" s="106"/>
      <c r="C169" s="107"/>
      <c r="D169" s="107"/>
    </row>
    <row r="171" spans="1:7" ht="24">
      <c r="A171" s="14" t="s">
        <v>437</v>
      </c>
      <c r="B171" s="14" t="s">
        <v>438</v>
      </c>
    </row>
    <row r="172" spans="1:7" ht="48">
      <c r="A172" s="340" t="s">
        <v>203</v>
      </c>
      <c r="B172" s="340" t="s">
        <v>73</v>
      </c>
      <c r="C172" s="338" t="s">
        <v>413</v>
      </c>
      <c r="D172" s="338" t="s">
        <v>414</v>
      </c>
      <c r="E172" s="338" t="s">
        <v>429</v>
      </c>
      <c r="F172" s="96" t="s">
        <v>120</v>
      </c>
      <c r="G172" s="97" t="s">
        <v>121</v>
      </c>
    </row>
    <row r="173" spans="1:7" ht="72">
      <c r="A173" s="340" t="s">
        <v>203</v>
      </c>
      <c r="B173" s="340"/>
      <c r="C173" s="339"/>
      <c r="D173" s="339"/>
      <c r="E173" s="339"/>
      <c r="F173" s="96" t="s">
        <v>284</v>
      </c>
      <c r="G173" s="97" t="s">
        <v>285</v>
      </c>
    </row>
    <row r="174" spans="1:7">
      <c r="A174" s="36" t="s">
        <v>181</v>
      </c>
      <c r="B174" s="36" t="s">
        <v>26</v>
      </c>
      <c r="C174" s="69">
        <v>43291</v>
      </c>
      <c r="D174" s="69">
        <v>6105</v>
      </c>
      <c r="E174" s="69">
        <v>96445</v>
      </c>
      <c r="F174" s="69">
        <v>-28685</v>
      </c>
      <c r="G174" s="69">
        <v>117156</v>
      </c>
    </row>
    <row r="175" spans="1:7">
      <c r="A175" s="40" t="s">
        <v>182</v>
      </c>
      <c r="B175" s="40" t="s">
        <v>27</v>
      </c>
      <c r="C175" s="70">
        <v>6032</v>
      </c>
      <c r="D175" s="70">
        <v>2490</v>
      </c>
      <c r="E175" s="70">
        <v>2007</v>
      </c>
      <c r="F175" s="70">
        <v>0</v>
      </c>
      <c r="G175" s="70">
        <v>10529</v>
      </c>
    </row>
    <row r="176" spans="1:7">
      <c r="A176" s="40" t="s">
        <v>183</v>
      </c>
      <c r="B176" s="40" t="s">
        <v>28</v>
      </c>
      <c r="C176" s="70">
        <v>26295</v>
      </c>
      <c r="D176" s="70">
        <v>3606</v>
      </c>
      <c r="E176" s="70">
        <v>60249</v>
      </c>
      <c r="F176" s="70">
        <v>-43356</v>
      </c>
      <c r="G176" s="70">
        <v>46794</v>
      </c>
    </row>
    <row r="177" spans="1:7">
      <c r="A177" s="40" t="s">
        <v>184</v>
      </c>
      <c r="B177" s="40" t="s">
        <v>29</v>
      </c>
      <c r="C177" s="70">
        <v>0</v>
      </c>
      <c r="D177" s="70">
        <v>0</v>
      </c>
      <c r="E177" s="70">
        <v>0</v>
      </c>
      <c r="F177" s="70">
        <v>46417</v>
      </c>
      <c r="G177" s="70">
        <v>46417</v>
      </c>
    </row>
    <row r="178" spans="1:7">
      <c r="A178" s="40" t="s">
        <v>185</v>
      </c>
      <c r="B178" s="40" t="s">
        <v>30</v>
      </c>
      <c r="C178" s="70">
        <v>0</v>
      </c>
      <c r="D178" s="70">
        <v>0</v>
      </c>
      <c r="E178" s="70">
        <v>0</v>
      </c>
      <c r="F178" s="70">
        <v>0</v>
      </c>
      <c r="G178" s="70">
        <v>0</v>
      </c>
    </row>
    <row r="179" spans="1:7">
      <c r="A179" s="40" t="s">
        <v>186</v>
      </c>
      <c r="B179" s="40" t="s">
        <v>31</v>
      </c>
      <c r="C179" s="70">
        <v>0</v>
      </c>
      <c r="D179" s="70">
        <v>0</v>
      </c>
      <c r="E179" s="70">
        <v>32112</v>
      </c>
      <c r="F179" s="70">
        <v>-32112</v>
      </c>
      <c r="G179" s="70">
        <v>0</v>
      </c>
    </row>
    <row r="180" spans="1:7" ht="22.8">
      <c r="A180" s="40" t="s">
        <v>187</v>
      </c>
      <c r="B180" s="40" t="s">
        <v>32</v>
      </c>
      <c r="C180" s="70">
        <v>0</v>
      </c>
      <c r="D180" s="70">
        <v>0</v>
      </c>
      <c r="E180" s="70">
        <v>0</v>
      </c>
      <c r="F180" s="70">
        <v>0</v>
      </c>
      <c r="G180" s="70">
        <v>0</v>
      </c>
    </row>
    <row r="181" spans="1:7">
      <c r="A181" s="40" t="s">
        <v>188</v>
      </c>
      <c r="B181" s="40" t="s">
        <v>33</v>
      </c>
      <c r="C181" s="70">
        <v>0</v>
      </c>
      <c r="D181" s="70">
        <v>0</v>
      </c>
      <c r="E181" s="70">
        <v>0</v>
      </c>
      <c r="F181" s="70">
        <v>0</v>
      </c>
      <c r="G181" s="70">
        <v>0</v>
      </c>
    </row>
    <row r="182" spans="1:7">
      <c r="A182" s="40" t="s">
        <v>189</v>
      </c>
      <c r="B182" s="40" t="s">
        <v>34</v>
      </c>
      <c r="C182" s="70">
        <v>0</v>
      </c>
      <c r="D182" s="70">
        <v>0</v>
      </c>
      <c r="E182" s="70">
        <v>547</v>
      </c>
      <c r="F182" s="70">
        <v>0</v>
      </c>
      <c r="G182" s="70">
        <v>547</v>
      </c>
    </row>
    <row r="183" spans="1:7">
      <c r="A183" s="40" t="s">
        <v>190</v>
      </c>
      <c r="B183" s="40" t="s">
        <v>35</v>
      </c>
      <c r="C183" s="70">
        <v>10942</v>
      </c>
      <c r="D183" s="70">
        <v>9</v>
      </c>
      <c r="E183" s="70">
        <v>1337</v>
      </c>
      <c r="F183" s="70">
        <v>366</v>
      </c>
      <c r="G183" s="70">
        <v>12654</v>
      </c>
    </row>
    <row r="184" spans="1:7">
      <c r="A184" s="40" t="s">
        <v>191</v>
      </c>
      <c r="B184" s="40" t="s">
        <v>36</v>
      </c>
      <c r="C184" s="70">
        <v>22</v>
      </c>
      <c r="D184" s="70">
        <v>0</v>
      </c>
      <c r="E184" s="70">
        <v>193</v>
      </c>
      <c r="F184" s="70">
        <v>0</v>
      </c>
      <c r="G184" s="70">
        <v>215</v>
      </c>
    </row>
    <row r="185" spans="1:7">
      <c r="A185" s="36" t="s">
        <v>192</v>
      </c>
      <c r="B185" s="36" t="s">
        <v>37</v>
      </c>
      <c r="C185" s="69">
        <v>504065</v>
      </c>
      <c r="D185" s="69">
        <v>40910</v>
      </c>
      <c r="E185" s="69">
        <v>40645</v>
      </c>
      <c r="F185" s="69">
        <v>-9079</v>
      </c>
      <c r="G185" s="69">
        <v>576541</v>
      </c>
    </row>
    <row r="186" spans="1:7">
      <c r="A186" s="40" t="s">
        <v>193</v>
      </c>
      <c r="B186" s="40" t="s">
        <v>38</v>
      </c>
      <c r="C186" s="70">
        <v>47779</v>
      </c>
      <c r="D186" s="70">
        <v>383</v>
      </c>
      <c r="E186" s="70">
        <v>13</v>
      </c>
      <c r="F186" s="70">
        <v>0</v>
      </c>
      <c r="G186" s="70">
        <v>48175</v>
      </c>
    </row>
    <row r="187" spans="1:7">
      <c r="A187" s="40" t="s">
        <v>194</v>
      </c>
      <c r="B187" s="40" t="s">
        <v>39</v>
      </c>
      <c r="C187" s="70">
        <v>44308</v>
      </c>
      <c r="D187" s="70">
        <v>2624</v>
      </c>
      <c r="E187" s="70">
        <v>100</v>
      </c>
      <c r="F187" s="70">
        <v>-1124</v>
      </c>
      <c r="G187" s="70">
        <v>45908</v>
      </c>
    </row>
    <row r="188" spans="1:7">
      <c r="A188" s="40" t="s">
        <v>195</v>
      </c>
      <c r="B188" s="40" t="s">
        <v>40</v>
      </c>
      <c r="C188" s="70">
        <v>20835</v>
      </c>
      <c r="D188" s="70">
        <v>64</v>
      </c>
      <c r="E188" s="70">
        <v>323</v>
      </c>
      <c r="F188" s="70">
        <v>0</v>
      </c>
      <c r="G188" s="70">
        <v>21222</v>
      </c>
    </row>
    <row r="189" spans="1:7">
      <c r="A189" s="40" t="s">
        <v>196</v>
      </c>
      <c r="B189" s="40" t="s">
        <v>41</v>
      </c>
      <c r="C189" s="70">
        <v>10840</v>
      </c>
      <c r="D189" s="70">
        <v>6407</v>
      </c>
      <c r="E189" s="70">
        <v>5753</v>
      </c>
      <c r="F189" s="70">
        <v>-7957</v>
      </c>
      <c r="G189" s="70">
        <v>15043</v>
      </c>
    </row>
    <row r="190" spans="1:7">
      <c r="A190" s="40" t="s">
        <v>197</v>
      </c>
      <c r="B190" s="40" t="s">
        <v>42</v>
      </c>
      <c r="C190" s="70">
        <v>0</v>
      </c>
      <c r="D190" s="70">
        <v>0</v>
      </c>
      <c r="E190" s="70">
        <v>0</v>
      </c>
      <c r="F190" s="70">
        <v>0</v>
      </c>
      <c r="G190" s="70">
        <v>0</v>
      </c>
    </row>
    <row r="191" spans="1:7">
      <c r="A191" s="40" t="s">
        <v>198</v>
      </c>
      <c r="B191" s="40" t="s">
        <v>43</v>
      </c>
      <c r="C191" s="70">
        <v>0</v>
      </c>
      <c r="D191" s="70">
        <v>0</v>
      </c>
      <c r="E191" s="70">
        <v>0</v>
      </c>
      <c r="F191" s="70">
        <v>0</v>
      </c>
      <c r="G191" s="70">
        <v>0</v>
      </c>
    </row>
    <row r="192" spans="1:7">
      <c r="A192" s="40" t="s">
        <v>189</v>
      </c>
      <c r="B192" s="40" t="s">
        <v>34</v>
      </c>
      <c r="C192" s="70">
        <v>0</v>
      </c>
      <c r="D192" s="70">
        <v>0</v>
      </c>
      <c r="E192" s="70">
        <v>0</v>
      </c>
      <c r="F192" s="70">
        <v>0</v>
      </c>
      <c r="G192" s="70">
        <v>0</v>
      </c>
    </row>
    <row r="193" spans="1:7">
      <c r="A193" s="40" t="s">
        <v>199</v>
      </c>
      <c r="B193" s="40" t="s">
        <v>44</v>
      </c>
      <c r="C193" s="70">
        <v>1007</v>
      </c>
      <c r="D193" s="70">
        <v>10195</v>
      </c>
      <c r="E193" s="70">
        <v>114</v>
      </c>
      <c r="F193" s="70">
        <v>0</v>
      </c>
      <c r="G193" s="70">
        <v>11316</v>
      </c>
    </row>
    <row r="194" spans="1:7">
      <c r="A194" s="40" t="s">
        <v>200</v>
      </c>
      <c r="B194" s="40" t="s">
        <v>45</v>
      </c>
      <c r="C194" s="70">
        <v>379296</v>
      </c>
      <c r="D194" s="70">
        <v>21237</v>
      </c>
      <c r="E194" s="70">
        <v>34342</v>
      </c>
      <c r="F194" s="70">
        <v>2</v>
      </c>
      <c r="G194" s="70">
        <v>434877</v>
      </c>
    </row>
    <row r="195" spans="1:7">
      <c r="A195" s="41" t="s">
        <v>201</v>
      </c>
      <c r="B195" s="41" t="s">
        <v>46</v>
      </c>
      <c r="C195" s="71">
        <v>0</v>
      </c>
      <c r="D195" s="71">
        <v>0</v>
      </c>
      <c r="E195" s="71">
        <v>0</v>
      </c>
      <c r="F195" s="71">
        <v>0</v>
      </c>
      <c r="G195" s="71">
        <v>0</v>
      </c>
    </row>
    <row r="196" spans="1:7">
      <c r="A196" s="36" t="s">
        <v>202</v>
      </c>
      <c r="B196" s="36" t="s">
        <v>47</v>
      </c>
      <c r="C196" s="69">
        <v>547356</v>
      </c>
      <c r="D196" s="69">
        <v>47015</v>
      </c>
      <c r="E196" s="69">
        <v>137090</v>
      </c>
      <c r="F196" s="69">
        <v>-37764</v>
      </c>
      <c r="G196" s="69">
        <v>693697</v>
      </c>
    </row>
    <row r="197" spans="1:7">
      <c r="A197" s="22"/>
      <c r="B197" s="65"/>
      <c r="C197" s="66"/>
      <c r="D197" s="66"/>
      <c r="E197" s="66"/>
      <c r="F197" s="66"/>
      <c r="G197" s="66"/>
    </row>
    <row r="198" spans="1:7" ht="48">
      <c r="A198" s="334" t="s">
        <v>229</v>
      </c>
      <c r="B198" s="336" t="s">
        <v>48</v>
      </c>
      <c r="C198" s="338" t="s">
        <v>413</v>
      </c>
      <c r="D198" s="338" t="s">
        <v>414</v>
      </c>
      <c r="E198" s="96" t="s">
        <v>136</v>
      </c>
      <c r="F198" s="96" t="s">
        <v>120</v>
      </c>
      <c r="G198" s="97" t="s">
        <v>121</v>
      </c>
    </row>
    <row r="199" spans="1:7" ht="72">
      <c r="A199" s="335"/>
      <c r="B199" s="337"/>
      <c r="C199" s="339"/>
      <c r="D199" s="339"/>
      <c r="E199" s="96" t="s">
        <v>283</v>
      </c>
      <c r="F199" s="96" t="s">
        <v>284</v>
      </c>
      <c r="G199" s="97" t="s">
        <v>285</v>
      </c>
    </row>
    <row r="200" spans="1:7">
      <c r="A200" s="44" t="s">
        <v>204</v>
      </c>
      <c r="B200" s="36" t="s">
        <v>49</v>
      </c>
      <c r="C200" s="69">
        <v>425242</v>
      </c>
      <c r="D200" s="69">
        <v>19056</v>
      </c>
      <c r="E200" s="69">
        <v>130483</v>
      </c>
      <c r="F200" s="69">
        <v>-27662</v>
      </c>
      <c r="G200" s="69">
        <v>547119</v>
      </c>
    </row>
    <row r="201" spans="1:7">
      <c r="A201" s="44" t="s">
        <v>205</v>
      </c>
      <c r="B201" s="36" t="s">
        <v>50</v>
      </c>
      <c r="C201" s="69">
        <v>425242</v>
      </c>
      <c r="D201" s="69">
        <v>19056</v>
      </c>
      <c r="E201" s="69">
        <v>130483</v>
      </c>
      <c r="F201" s="69">
        <v>-27662</v>
      </c>
      <c r="G201" s="69">
        <v>547119</v>
      </c>
    </row>
    <row r="202" spans="1:7">
      <c r="A202" s="45" t="s">
        <v>206</v>
      </c>
      <c r="B202" s="40" t="s">
        <v>51</v>
      </c>
      <c r="C202" s="70">
        <v>7050</v>
      </c>
      <c r="D202" s="70">
        <v>86</v>
      </c>
      <c r="E202" s="70">
        <v>94950</v>
      </c>
      <c r="F202" s="70">
        <v>-7136</v>
      </c>
      <c r="G202" s="70">
        <v>94950</v>
      </c>
    </row>
    <row r="203" spans="1:7">
      <c r="A203" s="45" t="s">
        <v>207</v>
      </c>
      <c r="B203" s="40" t="s">
        <v>52</v>
      </c>
      <c r="C203" s="70">
        <v>0</v>
      </c>
      <c r="D203" s="70">
        <v>1657</v>
      </c>
      <c r="E203" s="70">
        <v>110936</v>
      </c>
      <c r="F203" s="70">
        <v>7606</v>
      </c>
      <c r="G203" s="70">
        <v>120199</v>
      </c>
    </row>
    <row r="204" spans="1:7">
      <c r="A204" s="45" t="s">
        <v>208</v>
      </c>
      <c r="B204" s="40" t="s">
        <v>53</v>
      </c>
      <c r="C204" s="70">
        <v>0</v>
      </c>
      <c r="D204" s="70">
        <v>0</v>
      </c>
      <c r="E204" s="70">
        <v>0</v>
      </c>
      <c r="F204" s="70">
        <v>0</v>
      </c>
      <c r="G204" s="70">
        <v>0</v>
      </c>
    </row>
    <row r="205" spans="1:7">
      <c r="A205" s="45" t="s">
        <v>209</v>
      </c>
      <c r="B205" s="40" t="s">
        <v>54</v>
      </c>
      <c r="C205" s="70">
        <v>0</v>
      </c>
      <c r="D205" s="70">
        <v>0</v>
      </c>
      <c r="E205" s="70">
        <v>4837</v>
      </c>
      <c r="F205" s="70">
        <v>0</v>
      </c>
      <c r="G205" s="70">
        <v>4837</v>
      </c>
    </row>
    <row r="206" spans="1:7">
      <c r="A206" s="45" t="s">
        <v>210</v>
      </c>
      <c r="B206" s="40" t="s">
        <v>55</v>
      </c>
      <c r="C206" s="70">
        <v>8</v>
      </c>
      <c r="D206" s="70">
        <v>1455</v>
      </c>
      <c r="E206" s="70">
        <v>0</v>
      </c>
      <c r="F206" s="70">
        <v>389</v>
      </c>
      <c r="G206" s="70">
        <v>1852</v>
      </c>
    </row>
    <row r="207" spans="1:7">
      <c r="A207" s="45" t="s">
        <v>211</v>
      </c>
      <c r="B207" s="40" t="s">
        <v>56</v>
      </c>
      <c r="C207" s="70">
        <v>384025</v>
      </c>
      <c r="D207" s="70">
        <v>15596</v>
      </c>
      <c r="E207" s="70">
        <v>-78381</v>
      </c>
      <c r="F207" s="70">
        <v>-28521</v>
      </c>
      <c r="G207" s="70">
        <v>292719</v>
      </c>
    </row>
    <row r="208" spans="1:7">
      <c r="A208" s="45" t="s">
        <v>212</v>
      </c>
      <c r="B208" s="40" t="s">
        <v>57</v>
      </c>
      <c r="C208" s="70">
        <v>34159</v>
      </c>
      <c r="D208" s="70">
        <v>262</v>
      </c>
      <c r="E208" s="70">
        <v>-1859</v>
      </c>
      <c r="F208" s="70">
        <v>0</v>
      </c>
      <c r="G208" s="70">
        <v>32562</v>
      </c>
    </row>
    <row r="209" spans="1:7">
      <c r="A209" s="44" t="s">
        <v>213</v>
      </c>
      <c r="B209" s="36" t="s">
        <v>58</v>
      </c>
      <c r="C209" s="69">
        <v>0</v>
      </c>
      <c r="D209" s="69">
        <v>0</v>
      </c>
      <c r="E209" s="69">
        <v>0</v>
      </c>
      <c r="F209" s="69">
        <v>0</v>
      </c>
      <c r="G209" s="69">
        <v>0</v>
      </c>
    </row>
    <row r="210" spans="1:7">
      <c r="A210" s="44" t="s">
        <v>214</v>
      </c>
      <c r="B210" s="36" t="s">
        <v>59</v>
      </c>
      <c r="C210" s="69">
        <v>8789</v>
      </c>
      <c r="D210" s="69">
        <v>12</v>
      </c>
      <c r="E210" s="69">
        <v>2566</v>
      </c>
      <c r="F210" s="69">
        <v>-1022</v>
      </c>
      <c r="G210" s="69">
        <v>10345</v>
      </c>
    </row>
    <row r="211" spans="1:7">
      <c r="A211" s="45" t="s">
        <v>215</v>
      </c>
      <c r="B211" s="40" t="s">
        <v>60</v>
      </c>
      <c r="C211" s="70">
        <v>0</v>
      </c>
      <c r="D211" s="70">
        <v>0</v>
      </c>
      <c r="E211" s="70">
        <v>0</v>
      </c>
      <c r="F211" s="70">
        <v>0</v>
      </c>
      <c r="G211" s="70">
        <v>0</v>
      </c>
    </row>
    <row r="212" spans="1:7">
      <c r="A212" s="45" t="s">
        <v>216</v>
      </c>
      <c r="B212" s="40" t="s">
        <v>61</v>
      </c>
      <c r="C212" s="70">
        <v>0</v>
      </c>
      <c r="D212" s="70">
        <v>0</v>
      </c>
      <c r="E212" s="70">
        <v>124</v>
      </c>
      <c r="F212" s="70">
        <v>0</v>
      </c>
      <c r="G212" s="70">
        <v>124</v>
      </c>
    </row>
    <row r="213" spans="1:7">
      <c r="A213" s="45" t="s">
        <v>217</v>
      </c>
      <c r="B213" s="40" t="s">
        <v>62</v>
      </c>
      <c r="C213" s="70">
        <v>0</v>
      </c>
      <c r="D213" s="70">
        <v>0</v>
      </c>
      <c r="E213" s="70">
        <v>0</v>
      </c>
      <c r="F213" s="70">
        <v>0</v>
      </c>
      <c r="G213" s="70">
        <v>0</v>
      </c>
    </row>
    <row r="214" spans="1:7">
      <c r="A214" s="45" t="s">
        <v>218</v>
      </c>
      <c r="B214" s="40" t="s">
        <v>63</v>
      </c>
      <c r="C214" s="70">
        <v>8749</v>
      </c>
      <c r="D214" s="70">
        <v>0</v>
      </c>
      <c r="E214" s="70">
        <v>2065</v>
      </c>
      <c r="F214" s="70">
        <v>-1022</v>
      </c>
      <c r="G214" s="70">
        <v>9792</v>
      </c>
    </row>
    <row r="215" spans="1:7">
      <c r="A215" s="45" t="s">
        <v>219</v>
      </c>
      <c r="B215" s="40" t="s">
        <v>64</v>
      </c>
      <c r="C215" s="70">
        <v>24</v>
      </c>
      <c r="D215" s="70">
        <v>8</v>
      </c>
      <c r="E215" s="70">
        <v>362</v>
      </c>
      <c r="F215" s="70">
        <v>0</v>
      </c>
      <c r="G215" s="70">
        <v>394</v>
      </c>
    </row>
    <row r="216" spans="1:7">
      <c r="A216" s="45" t="s">
        <v>220</v>
      </c>
      <c r="B216" s="40" t="s">
        <v>65</v>
      </c>
      <c r="C216" s="70">
        <v>16</v>
      </c>
      <c r="D216" s="70">
        <v>4</v>
      </c>
      <c r="E216" s="70">
        <v>15</v>
      </c>
      <c r="F216" s="70">
        <v>0</v>
      </c>
      <c r="G216" s="70">
        <v>35</v>
      </c>
    </row>
    <row r="217" spans="1:7">
      <c r="A217" s="45" t="s">
        <v>221</v>
      </c>
      <c r="B217" s="40" t="s">
        <v>66</v>
      </c>
      <c r="C217" s="70">
        <v>0</v>
      </c>
      <c r="D217" s="70">
        <v>0</v>
      </c>
      <c r="E217" s="70">
        <v>0</v>
      </c>
      <c r="F217" s="70">
        <v>0</v>
      </c>
      <c r="G217" s="70">
        <v>0</v>
      </c>
    </row>
    <row r="218" spans="1:7">
      <c r="A218" s="44" t="s">
        <v>222</v>
      </c>
      <c r="B218" s="36" t="s">
        <v>67</v>
      </c>
      <c r="C218" s="69">
        <v>113325</v>
      </c>
      <c r="D218" s="69">
        <v>27947</v>
      </c>
      <c r="E218" s="69">
        <v>4041</v>
      </c>
      <c r="F218" s="69">
        <v>-9080</v>
      </c>
      <c r="G218" s="69">
        <v>136233</v>
      </c>
    </row>
    <row r="219" spans="1:7">
      <c r="A219" s="45" t="s">
        <v>215</v>
      </c>
      <c r="B219" s="40" t="s">
        <v>60</v>
      </c>
      <c r="C219" s="70">
        <v>0</v>
      </c>
      <c r="D219" s="70">
        <v>0</v>
      </c>
      <c r="E219" s="70">
        <v>0</v>
      </c>
      <c r="F219" s="70">
        <v>0</v>
      </c>
      <c r="G219" s="70">
        <v>0</v>
      </c>
    </row>
    <row r="220" spans="1:7">
      <c r="A220" s="45" t="s">
        <v>216</v>
      </c>
      <c r="B220" s="40" t="s">
        <v>61</v>
      </c>
      <c r="C220" s="70">
        <v>1033</v>
      </c>
      <c r="D220" s="70">
        <v>0</v>
      </c>
      <c r="E220" s="70">
        <v>3084</v>
      </c>
      <c r="F220" s="70">
        <v>0</v>
      </c>
      <c r="G220" s="70">
        <v>4117</v>
      </c>
    </row>
    <row r="221" spans="1:7">
      <c r="A221" s="45" t="s">
        <v>223</v>
      </c>
      <c r="B221" s="40" t="s">
        <v>68</v>
      </c>
      <c r="C221" s="70">
        <v>6938</v>
      </c>
      <c r="D221" s="70">
        <v>15826</v>
      </c>
      <c r="E221" s="70">
        <v>240</v>
      </c>
      <c r="F221" s="70">
        <v>-640</v>
      </c>
      <c r="G221" s="70">
        <v>22364</v>
      </c>
    </row>
    <row r="222" spans="1:7">
      <c r="A222" s="45" t="s">
        <v>224</v>
      </c>
      <c r="B222" s="40" t="s">
        <v>69</v>
      </c>
      <c r="C222" s="70">
        <v>0</v>
      </c>
      <c r="D222" s="70">
        <v>182</v>
      </c>
      <c r="E222" s="70">
        <v>0</v>
      </c>
      <c r="F222" s="70">
        <v>0</v>
      </c>
      <c r="G222" s="70">
        <v>182</v>
      </c>
    </row>
    <row r="223" spans="1:7">
      <c r="A223" s="45" t="s">
        <v>225</v>
      </c>
      <c r="B223" s="40" t="s">
        <v>70</v>
      </c>
      <c r="C223" s="70">
        <v>64288</v>
      </c>
      <c r="D223" s="70">
        <v>3572</v>
      </c>
      <c r="E223" s="70">
        <v>396</v>
      </c>
      <c r="F223" s="70">
        <v>-8440</v>
      </c>
      <c r="G223" s="70">
        <v>59816</v>
      </c>
    </row>
    <row r="224" spans="1:7">
      <c r="A224" s="45" t="s">
        <v>219</v>
      </c>
      <c r="B224" s="40" t="s">
        <v>64</v>
      </c>
      <c r="C224" s="70">
        <v>324</v>
      </c>
      <c r="D224" s="70">
        <v>8097</v>
      </c>
      <c r="E224" s="70">
        <v>105</v>
      </c>
      <c r="F224" s="70">
        <v>0</v>
      </c>
      <c r="G224" s="70">
        <v>8526</v>
      </c>
    </row>
    <row r="225" spans="1:7">
      <c r="A225" s="45" t="s">
        <v>226</v>
      </c>
      <c r="B225" s="40" t="s">
        <v>65</v>
      </c>
      <c r="C225" s="70">
        <v>1</v>
      </c>
      <c r="D225" s="70">
        <v>35</v>
      </c>
      <c r="E225" s="70">
        <v>151</v>
      </c>
      <c r="F225" s="70">
        <v>0</v>
      </c>
      <c r="G225" s="70">
        <v>187</v>
      </c>
    </row>
    <row r="226" spans="1:7">
      <c r="A226" s="45" t="s">
        <v>221</v>
      </c>
      <c r="B226" s="40" t="s">
        <v>66</v>
      </c>
      <c r="C226" s="70">
        <v>40741</v>
      </c>
      <c r="D226" s="70">
        <v>235</v>
      </c>
      <c r="E226" s="70">
        <v>65</v>
      </c>
      <c r="F226" s="70">
        <v>0</v>
      </c>
      <c r="G226" s="70">
        <v>41041</v>
      </c>
    </row>
    <row r="227" spans="1:7" ht="24">
      <c r="A227" s="48" t="s">
        <v>227</v>
      </c>
      <c r="B227" s="49" t="s">
        <v>137</v>
      </c>
      <c r="C227" s="73">
        <v>0</v>
      </c>
      <c r="D227" s="73">
        <v>0</v>
      </c>
      <c r="E227" s="73">
        <v>0</v>
      </c>
      <c r="F227" s="73">
        <v>0</v>
      </c>
      <c r="G227" s="73">
        <v>0</v>
      </c>
    </row>
    <row r="228" spans="1:7">
      <c r="A228" s="44" t="s">
        <v>228</v>
      </c>
      <c r="B228" s="36" t="s">
        <v>71</v>
      </c>
      <c r="C228" s="69">
        <v>547356</v>
      </c>
      <c r="D228" s="69">
        <v>47015</v>
      </c>
      <c r="E228" s="69">
        <v>137090</v>
      </c>
      <c r="F228" s="69">
        <v>-37764</v>
      </c>
      <c r="G228" s="69">
        <v>693697</v>
      </c>
    </row>
    <row r="229" spans="1:7">
      <c r="A229" s="67"/>
      <c r="B229" s="67"/>
      <c r="C229" s="68"/>
      <c r="D229" s="68"/>
      <c r="E229" s="68"/>
      <c r="F229" s="68"/>
      <c r="G229" s="68"/>
    </row>
    <row r="230" spans="1:7" ht="48">
      <c r="A230" s="341" t="s">
        <v>403</v>
      </c>
      <c r="B230" s="340" t="s">
        <v>118</v>
      </c>
      <c r="C230" s="338" t="s">
        <v>413</v>
      </c>
      <c r="D230" s="338" t="s">
        <v>414</v>
      </c>
      <c r="E230" s="96" t="s">
        <v>136</v>
      </c>
      <c r="F230" s="96" t="s">
        <v>120</v>
      </c>
      <c r="G230" s="97" t="s">
        <v>121</v>
      </c>
    </row>
    <row r="231" spans="1:7" ht="72">
      <c r="A231" s="341"/>
      <c r="B231" s="340"/>
      <c r="C231" s="339"/>
      <c r="D231" s="339"/>
      <c r="E231" s="96" t="s">
        <v>283</v>
      </c>
      <c r="F231" s="96" t="s">
        <v>284</v>
      </c>
      <c r="G231" s="97" t="s">
        <v>285</v>
      </c>
    </row>
    <row r="232" spans="1:7">
      <c r="A232" s="44" t="s">
        <v>151</v>
      </c>
      <c r="B232" s="36" t="s">
        <v>0</v>
      </c>
      <c r="C232" s="62">
        <v>68107</v>
      </c>
      <c r="D232" s="62">
        <v>20114</v>
      </c>
      <c r="E232" s="62">
        <v>2224</v>
      </c>
      <c r="F232" s="62">
        <v>-3450</v>
      </c>
      <c r="G232" s="62">
        <v>86995</v>
      </c>
    </row>
    <row r="233" spans="1:7">
      <c r="A233" s="51" t="s">
        <v>152</v>
      </c>
      <c r="B233" s="39" t="s">
        <v>1</v>
      </c>
      <c r="C233" s="74">
        <v>64501</v>
      </c>
      <c r="D233" s="74">
        <v>11</v>
      </c>
      <c r="E233" s="74">
        <v>0</v>
      </c>
      <c r="F233" s="74">
        <v>-845</v>
      </c>
      <c r="G233" s="70">
        <v>63667</v>
      </c>
    </row>
    <row r="234" spans="1:7">
      <c r="A234" s="51" t="s">
        <v>153</v>
      </c>
      <c r="B234" s="39" t="s">
        <v>2</v>
      </c>
      <c r="C234" s="74">
        <v>489</v>
      </c>
      <c r="D234" s="74">
        <v>0</v>
      </c>
      <c r="E234" s="74">
        <v>2221</v>
      </c>
      <c r="F234" s="74">
        <v>-2605</v>
      </c>
      <c r="G234" s="70">
        <v>105</v>
      </c>
    </row>
    <row r="235" spans="1:7">
      <c r="A235" s="51" t="s">
        <v>154</v>
      </c>
      <c r="B235" s="39" t="s">
        <v>3</v>
      </c>
      <c r="C235" s="74">
        <v>3117</v>
      </c>
      <c r="D235" s="74">
        <v>20103</v>
      </c>
      <c r="E235" s="74">
        <v>3</v>
      </c>
      <c r="F235" s="74">
        <v>0</v>
      </c>
      <c r="G235" s="70">
        <v>23223</v>
      </c>
    </row>
    <row r="236" spans="1:7">
      <c r="A236" s="44" t="s">
        <v>155</v>
      </c>
      <c r="B236" s="36" t="s">
        <v>4</v>
      </c>
      <c r="C236" s="62">
        <v>4594</v>
      </c>
      <c r="D236" s="62">
        <v>13487</v>
      </c>
      <c r="E236" s="62">
        <v>187</v>
      </c>
      <c r="F236" s="62">
        <v>-1079</v>
      </c>
      <c r="G236" s="62">
        <v>17189</v>
      </c>
    </row>
    <row r="237" spans="1:7">
      <c r="A237" s="51" t="s">
        <v>156</v>
      </c>
      <c r="B237" s="39" t="s">
        <v>5</v>
      </c>
      <c r="C237" s="74">
        <v>1701</v>
      </c>
      <c r="D237" s="74">
        <v>179</v>
      </c>
      <c r="E237" s="74">
        <v>185</v>
      </c>
      <c r="F237" s="74">
        <v>-255</v>
      </c>
      <c r="G237" s="70">
        <v>1810</v>
      </c>
    </row>
    <row r="238" spans="1:7">
      <c r="A238" s="51" t="s">
        <v>157</v>
      </c>
      <c r="B238" s="39" t="s">
        <v>6</v>
      </c>
      <c r="C238" s="74">
        <v>2893</v>
      </c>
      <c r="D238" s="74">
        <v>13308</v>
      </c>
      <c r="E238" s="74">
        <v>2</v>
      </c>
      <c r="F238" s="74">
        <v>-824</v>
      </c>
      <c r="G238" s="70">
        <v>15379</v>
      </c>
    </row>
    <row r="239" spans="1:7">
      <c r="A239" s="119" t="s">
        <v>158</v>
      </c>
      <c r="B239" s="38" t="s">
        <v>7</v>
      </c>
      <c r="C239" s="62">
        <v>63513</v>
      </c>
      <c r="D239" s="62">
        <v>6627</v>
      </c>
      <c r="E239" s="62">
        <v>2037</v>
      </c>
      <c r="F239" s="62">
        <v>-2371</v>
      </c>
      <c r="G239" s="62">
        <v>69806</v>
      </c>
    </row>
    <row r="240" spans="1:7">
      <c r="A240" s="45" t="s">
        <v>159</v>
      </c>
      <c r="B240" s="40" t="s">
        <v>8</v>
      </c>
      <c r="C240" s="74">
        <v>100</v>
      </c>
      <c r="D240" s="74">
        <v>276</v>
      </c>
      <c r="E240" s="74">
        <v>127</v>
      </c>
      <c r="F240" s="74">
        <v>-298</v>
      </c>
      <c r="G240" s="70">
        <v>205</v>
      </c>
    </row>
    <row r="241" spans="1:10">
      <c r="A241" s="45" t="s">
        <v>160</v>
      </c>
      <c r="B241" s="40" t="s">
        <v>9</v>
      </c>
      <c r="C241" s="74">
        <v>11918</v>
      </c>
      <c r="D241" s="74">
        <v>5056</v>
      </c>
      <c r="E241" s="74">
        <v>513</v>
      </c>
      <c r="F241" s="74">
        <v>-654</v>
      </c>
      <c r="G241" s="70">
        <v>16833</v>
      </c>
    </row>
    <row r="242" spans="1:10">
      <c r="A242" s="45" t="s">
        <v>161</v>
      </c>
      <c r="B242" s="40" t="s">
        <v>10</v>
      </c>
      <c r="C242" s="74">
        <v>4721</v>
      </c>
      <c r="D242" s="74">
        <v>1412</v>
      </c>
      <c r="E242" s="74">
        <v>4919</v>
      </c>
      <c r="F242" s="74">
        <v>-1974</v>
      </c>
      <c r="G242" s="70">
        <v>9078</v>
      </c>
    </row>
    <row r="243" spans="1:10">
      <c r="A243" s="45" t="s">
        <v>162</v>
      </c>
      <c r="B243" s="40" t="s">
        <v>11</v>
      </c>
      <c r="C243" s="74">
        <v>5441</v>
      </c>
      <c r="D243" s="74">
        <v>39</v>
      </c>
      <c r="E243" s="74">
        <v>81</v>
      </c>
      <c r="F243" s="74">
        <v>-41</v>
      </c>
      <c r="G243" s="70">
        <v>5520</v>
      </c>
    </row>
    <row r="244" spans="1:10">
      <c r="A244" s="119" t="s">
        <v>163</v>
      </c>
      <c r="B244" s="38" t="s">
        <v>12</v>
      </c>
      <c r="C244" s="62">
        <v>41533</v>
      </c>
      <c r="D244" s="62">
        <v>396</v>
      </c>
      <c r="E244" s="62">
        <v>-3349</v>
      </c>
      <c r="F244" s="62">
        <v>0</v>
      </c>
      <c r="G244" s="62">
        <v>38580</v>
      </c>
    </row>
    <row r="245" spans="1:10">
      <c r="A245" s="45" t="s">
        <v>164</v>
      </c>
      <c r="B245" s="40" t="s">
        <v>13</v>
      </c>
      <c r="C245" s="74">
        <v>3109</v>
      </c>
      <c r="D245" s="74">
        <v>14</v>
      </c>
      <c r="E245" s="74">
        <v>177</v>
      </c>
      <c r="F245" s="74">
        <v>-28</v>
      </c>
      <c r="G245" s="70">
        <v>3272</v>
      </c>
    </row>
    <row r="246" spans="1:10">
      <c r="A246" s="45" t="s">
        <v>165</v>
      </c>
      <c r="B246" s="40" t="s">
        <v>14</v>
      </c>
      <c r="C246" s="74">
        <v>1681</v>
      </c>
      <c r="D246" s="74">
        <v>5</v>
      </c>
      <c r="E246" s="74">
        <v>16</v>
      </c>
      <c r="F246" s="74">
        <v>-28</v>
      </c>
      <c r="G246" s="70">
        <v>1674</v>
      </c>
    </row>
    <row r="247" spans="1:10" ht="22.8">
      <c r="A247" s="45" t="s">
        <v>166</v>
      </c>
      <c r="B247" s="40" t="s">
        <v>15</v>
      </c>
      <c r="C247" s="74">
        <v>0</v>
      </c>
      <c r="D247" s="74">
        <v>0</v>
      </c>
      <c r="E247" s="74">
        <v>0</v>
      </c>
      <c r="F247" s="74">
        <v>0</v>
      </c>
      <c r="G247" s="70">
        <v>0</v>
      </c>
    </row>
    <row r="248" spans="1:10">
      <c r="A248" s="119" t="s">
        <v>167</v>
      </c>
      <c r="B248" s="38" t="s">
        <v>16</v>
      </c>
      <c r="C248" s="62">
        <v>42961</v>
      </c>
      <c r="D248" s="62">
        <v>405</v>
      </c>
      <c r="E248" s="62">
        <v>-3188</v>
      </c>
      <c r="F248" s="62">
        <v>0</v>
      </c>
      <c r="G248" s="62">
        <v>40178</v>
      </c>
    </row>
    <row r="249" spans="1:10">
      <c r="A249" s="45" t="s">
        <v>168</v>
      </c>
      <c r="B249" s="40" t="s">
        <v>17</v>
      </c>
      <c r="C249" s="74">
        <v>8802</v>
      </c>
      <c r="D249" s="74">
        <v>143</v>
      </c>
      <c r="E249" s="74">
        <v>-1329</v>
      </c>
      <c r="F249" s="74">
        <v>0</v>
      </c>
      <c r="G249" s="70">
        <v>7616</v>
      </c>
    </row>
    <row r="250" spans="1:10">
      <c r="A250" s="45" t="s">
        <v>169</v>
      </c>
      <c r="B250" s="40" t="s">
        <v>18</v>
      </c>
      <c r="C250" s="74">
        <v>0</v>
      </c>
      <c r="D250" s="74">
        <v>0</v>
      </c>
      <c r="E250" s="74">
        <v>0</v>
      </c>
      <c r="F250" s="74">
        <v>0</v>
      </c>
      <c r="G250" s="70">
        <v>0</v>
      </c>
    </row>
    <row r="251" spans="1:10">
      <c r="A251" s="119" t="s">
        <v>170</v>
      </c>
      <c r="B251" s="38" t="s">
        <v>19</v>
      </c>
      <c r="C251" s="62">
        <v>34159</v>
      </c>
      <c r="D251" s="62">
        <v>262</v>
      </c>
      <c r="E251" s="62">
        <v>-1859</v>
      </c>
      <c r="F251" s="62">
        <v>0</v>
      </c>
      <c r="G251" s="62">
        <v>32562</v>
      </c>
    </row>
    <row r="252" spans="1:10">
      <c r="A252" s="48" t="s">
        <v>171</v>
      </c>
      <c r="B252" s="49" t="s">
        <v>20</v>
      </c>
      <c r="C252" s="81">
        <v>0</v>
      </c>
      <c r="D252" s="81">
        <v>0</v>
      </c>
      <c r="E252" s="81">
        <v>0</v>
      </c>
      <c r="F252" s="81">
        <v>0</v>
      </c>
      <c r="G252" s="73">
        <v>0</v>
      </c>
    </row>
    <row r="253" spans="1:10">
      <c r="A253" s="119" t="s">
        <v>174</v>
      </c>
      <c r="B253" s="38" t="s">
        <v>21</v>
      </c>
      <c r="C253" s="62">
        <v>34159</v>
      </c>
      <c r="D253" s="62">
        <v>262</v>
      </c>
      <c r="E253" s="62">
        <v>-1859</v>
      </c>
      <c r="F253" s="62">
        <v>0</v>
      </c>
      <c r="G253" s="62">
        <v>32562</v>
      </c>
    </row>
    <row r="254" spans="1:10" s="117" customFormat="1">
      <c r="A254" s="114" t="s">
        <v>172</v>
      </c>
      <c r="B254" s="115" t="s">
        <v>126</v>
      </c>
      <c r="C254" s="116">
        <v>0</v>
      </c>
      <c r="D254" s="116">
        <v>0</v>
      </c>
      <c r="E254" s="116">
        <v>0</v>
      </c>
      <c r="F254" s="116">
        <v>0</v>
      </c>
      <c r="G254" s="73">
        <v>0</v>
      </c>
      <c r="H254" s="12"/>
      <c r="I254" s="12"/>
      <c r="J254" s="12"/>
    </row>
    <row r="255" spans="1:10">
      <c r="A255" s="60" t="s">
        <v>173</v>
      </c>
      <c r="B255" s="61" t="s">
        <v>127</v>
      </c>
      <c r="C255" s="78">
        <v>34159</v>
      </c>
      <c r="D255" s="78">
        <v>262</v>
      </c>
      <c r="E255" s="78">
        <v>-1859</v>
      </c>
      <c r="F255" s="78">
        <v>0</v>
      </c>
      <c r="G255" s="78">
        <v>32562</v>
      </c>
    </row>
    <row r="256" spans="1:10">
      <c r="C256" s="118"/>
      <c r="D256" s="118"/>
      <c r="E256" s="118"/>
    </row>
  </sheetData>
  <mergeCells count="13">
    <mergeCell ref="E172:E173"/>
    <mergeCell ref="C172:C173"/>
    <mergeCell ref="D172:D173"/>
    <mergeCell ref="C198:C199"/>
    <mergeCell ref="D198:D199"/>
    <mergeCell ref="C230:C231"/>
    <mergeCell ref="D230:D231"/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800080"/>
  </sheetPr>
  <dimension ref="A1:J256"/>
  <sheetViews>
    <sheetView workbookViewId="0"/>
  </sheetViews>
  <sheetFormatPr defaultColWidth="8.19921875" defaultRowHeight="13.8"/>
  <cols>
    <col min="1" max="2" width="50.19921875" style="13" customWidth="1"/>
    <col min="3" max="7" width="12.19921875" style="12" customWidth="1"/>
    <col min="8" max="16384" width="8.19921875" style="12"/>
  </cols>
  <sheetData>
    <row r="1" spans="1:8">
      <c r="A1" s="11" t="s">
        <v>408</v>
      </c>
    </row>
    <row r="2" spans="1:8">
      <c r="A2" s="11" t="s">
        <v>397</v>
      </c>
    </row>
    <row r="3" spans="1:8">
      <c r="A3" s="11"/>
    </row>
    <row r="4" spans="1:8">
      <c r="A4" s="11"/>
    </row>
    <row r="5" spans="1:8" ht="24">
      <c r="A5" s="14" t="s">
        <v>431</v>
      </c>
      <c r="B5" s="15" t="s">
        <v>432</v>
      </c>
    </row>
    <row r="6" spans="1:8" ht="31.2" customHeight="1">
      <c r="A6" s="93" t="s">
        <v>404</v>
      </c>
      <c r="B6" s="93" t="s">
        <v>405</v>
      </c>
      <c r="C6" s="94" t="s">
        <v>398</v>
      </c>
      <c r="D6" s="94" t="s">
        <v>400</v>
      </c>
      <c r="H6"/>
    </row>
    <row r="7" spans="1:8">
      <c r="A7" s="16" t="s">
        <v>151</v>
      </c>
      <c r="B7" s="16" t="s">
        <v>0</v>
      </c>
      <c r="C7" s="80">
        <f>SUM(C8:C10)</f>
        <v>798014</v>
      </c>
      <c r="D7" s="80">
        <f>SUM(D8:D10)</f>
        <v>96194</v>
      </c>
    </row>
    <row r="8" spans="1:8">
      <c r="A8" s="17" t="s">
        <v>152</v>
      </c>
      <c r="B8" s="17" t="s">
        <v>1</v>
      </c>
      <c r="C8" s="74">
        <v>630856</v>
      </c>
      <c r="D8" s="74">
        <v>21513</v>
      </c>
    </row>
    <row r="9" spans="1:8">
      <c r="A9" s="17" t="s">
        <v>153</v>
      </c>
      <c r="B9" s="17" t="s">
        <v>2</v>
      </c>
      <c r="C9" s="74">
        <v>129</v>
      </c>
      <c r="D9" s="74">
        <v>1156</v>
      </c>
    </row>
    <row r="10" spans="1:8">
      <c r="A10" s="17" t="s">
        <v>154</v>
      </c>
      <c r="B10" s="17" t="s">
        <v>3</v>
      </c>
      <c r="C10" s="74">
        <v>167029</v>
      </c>
      <c r="D10" s="74">
        <v>73525</v>
      </c>
    </row>
    <row r="11" spans="1:8">
      <c r="A11" s="16" t="s">
        <v>155</v>
      </c>
      <c r="B11" s="16" t="s">
        <v>4</v>
      </c>
      <c r="C11" s="80">
        <f>SUM(C12:C13)</f>
        <v>210621</v>
      </c>
      <c r="D11" s="80">
        <f>SUM(D12:D13)</f>
        <v>60631</v>
      </c>
    </row>
    <row r="12" spans="1:8">
      <c r="A12" s="17" t="s">
        <v>156</v>
      </c>
      <c r="B12" s="17" t="s">
        <v>5</v>
      </c>
      <c r="C12" s="74">
        <v>101816</v>
      </c>
      <c r="D12" s="74">
        <v>11973</v>
      </c>
    </row>
    <row r="13" spans="1:8">
      <c r="A13" s="17" t="s">
        <v>157</v>
      </c>
      <c r="B13" s="17" t="s">
        <v>6</v>
      </c>
      <c r="C13" s="74">
        <v>108805</v>
      </c>
      <c r="D13" s="74">
        <v>48658</v>
      </c>
    </row>
    <row r="14" spans="1:8">
      <c r="A14" s="18" t="s">
        <v>158</v>
      </c>
      <c r="B14" s="18" t="s">
        <v>7</v>
      </c>
      <c r="C14" s="80">
        <f>C7-C11</f>
        <v>587393</v>
      </c>
      <c r="D14" s="80">
        <f>D7-D11</f>
        <v>35563</v>
      </c>
    </row>
    <row r="15" spans="1:8">
      <c r="A15" s="19" t="s">
        <v>159</v>
      </c>
      <c r="B15" s="19" t="s">
        <v>8</v>
      </c>
      <c r="C15" s="74">
        <v>1933</v>
      </c>
      <c r="D15" s="74">
        <v>4570</v>
      </c>
    </row>
    <row r="16" spans="1:8">
      <c r="A16" s="19" t="s">
        <v>160</v>
      </c>
      <c r="B16" s="19" t="s">
        <v>9</v>
      </c>
      <c r="C16" s="74">
        <v>62108</v>
      </c>
      <c r="D16" s="74">
        <v>18484</v>
      </c>
    </row>
    <row r="17" spans="1:4">
      <c r="A17" s="19" t="s">
        <v>161</v>
      </c>
      <c r="B17" s="19" t="s">
        <v>10</v>
      </c>
      <c r="C17" s="74">
        <v>60789</v>
      </c>
      <c r="D17" s="74">
        <v>11352</v>
      </c>
    </row>
    <row r="18" spans="1:4">
      <c r="A18" s="19" t="s">
        <v>162</v>
      </c>
      <c r="B18" s="19" t="s">
        <v>11</v>
      </c>
      <c r="C18" s="74">
        <v>42236</v>
      </c>
      <c r="D18" s="74">
        <v>1287</v>
      </c>
    </row>
    <row r="19" spans="1:4">
      <c r="A19" s="18" t="s">
        <v>163</v>
      </c>
      <c r="B19" s="18" t="s">
        <v>12</v>
      </c>
      <c r="C19" s="80">
        <f>C14+C15-C16-C17-C18</f>
        <v>424193</v>
      </c>
      <c r="D19" s="80">
        <f>D14+D15-D16-D17-D18</f>
        <v>9010</v>
      </c>
    </row>
    <row r="20" spans="1:4">
      <c r="A20" s="19" t="s">
        <v>164</v>
      </c>
      <c r="B20" s="19" t="s">
        <v>13</v>
      </c>
      <c r="C20" s="74">
        <v>8399</v>
      </c>
      <c r="D20" s="74">
        <v>2882</v>
      </c>
    </row>
    <row r="21" spans="1:4">
      <c r="A21" s="19" t="s">
        <v>165</v>
      </c>
      <c r="B21" s="19" t="s">
        <v>14</v>
      </c>
      <c r="C21" s="74">
        <v>11007</v>
      </c>
      <c r="D21" s="74">
        <v>2552</v>
      </c>
    </row>
    <row r="22" spans="1:4" ht="22.8">
      <c r="A22" s="19" t="s">
        <v>166</v>
      </c>
      <c r="B22" s="19" t="s">
        <v>15</v>
      </c>
      <c r="C22" s="74">
        <v>0</v>
      </c>
      <c r="D22" s="74">
        <v>0</v>
      </c>
    </row>
    <row r="23" spans="1:4">
      <c r="A23" s="18" t="s">
        <v>167</v>
      </c>
      <c r="B23" s="18" t="s">
        <v>16</v>
      </c>
      <c r="C23" s="80">
        <f>C19+C20-C21+C22</f>
        <v>421585</v>
      </c>
      <c r="D23" s="80">
        <f>D19+D20-D21+D22</f>
        <v>9340</v>
      </c>
    </row>
    <row r="24" spans="1:4">
      <c r="A24" s="19" t="s">
        <v>168</v>
      </c>
      <c r="B24" s="19" t="s">
        <v>17</v>
      </c>
      <c r="C24" s="74">
        <v>79155</v>
      </c>
      <c r="D24" s="74">
        <v>-177</v>
      </c>
    </row>
    <row r="25" spans="1:4">
      <c r="A25" s="19" t="s">
        <v>169</v>
      </c>
      <c r="B25" s="19" t="s">
        <v>18</v>
      </c>
      <c r="C25" s="74">
        <v>0</v>
      </c>
      <c r="D25" s="74">
        <v>0</v>
      </c>
    </row>
    <row r="26" spans="1:4">
      <c r="A26" s="18" t="s">
        <v>170</v>
      </c>
      <c r="B26" s="18" t="s">
        <v>19</v>
      </c>
      <c r="C26" s="80">
        <f>C23-C24+C25</f>
        <v>342430</v>
      </c>
      <c r="D26" s="80">
        <f>D23-D24+D25</f>
        <v>9517</v>
      </c>
    </row>
    <row r="27" spans="1:4">
      <c r="A27" s="16" t="s">
        <v>171</v>
      </c>
      <c r="B27" s="16" t="s">
        <v>20</v>
      </c>
      <c r="C27" s="80">
        <v>0</v>
      </c>
      <c r="D27" s="80">
        <v>-4838</v>
      </c>
    </row>
    <row r="28" spans="1:4">
      <c r="A28" s="20"/>
      <c r="B28" s="20"/>
      <c r="C28" s="81"/>
      <c r="D28" s="81"/>
    </row>
    <row r="29" spans="1:4">
      <c r="A29" s="21" t="s">
        <v>174</v>
      </c>
      <c r="B29" s="21" t="s">
        <v>21</v>
      </c>
      <c r="C29" s="82">
        <f>SUM(C26:C27)</f>
        <v>342430</v>
      </c>
      <c r="D29" s="82">
        <v>4679</v>
      </c>
    </row>
    <row r="30" spans="1:4">
      <c r="A30" s="20"/>
      <c r="B30" s="20"/>
      <c r="C30" s="81"/>
      <c r="D30" s="81"/>
    </row>
    <row r="31" spans="1:4">
      <c r="A31" s="18" t="s">
        <v>172</v>
      </c>
      <c r="B31" s="18" t="s">
        <v>126</v>
      </c>
      <c r="C31" s="80">
        <v>0</v>
      </c>
      <c r="D31" s="80">
        <v>-533</v>
      </c>
    </row>
    <row r="32" spans="1:4">
      <c r="A32" s="18" t="s">
        <v>173</v>
      </c>
      <c r="B32" s="18" t="s">
        <v>127</v>
      </c>
      <c r="C32" s="80">
        <v>342430</v>
      </c>
      <c r="D32" s="80">
        <v>5212</v>
      </c>
    </row>
    <row r="33" spans="1:4">
      <c r="A33" s="22"/>
      <c r="B33" s="23"/>
      <c r="C33" s="63"/>
      <c r="D33" s="63"/>
    </row>
    <row r="34" spans="1:4">
      <c r="A34" s="22"/>
      <c r="B34" s="24"/>
      <c r="C34" s="64"/>
      <c r="D34" s="64"/>
    </row>
    <row r="35" spans="1:4">
      <c r="A35" s="25" t="s">
        <v>175</v>
      </c>
      <c r="B35" s="25" t="s">
        <v>22</v>
      </c>
      <c r="C35" s="83"/>
      <c r="D35" s="83"/>
    </row>
    <row r="36" spans="1:4">
      <c r="A36" s="26" t="s">
        <v>176</v>
      </c>
      <c r="B36" s="26" t="s">
        <v>23</v>
      </c>
      <c r="C36" s="84">
        <v>3.61</v>
      </c>
      <c r="D36" s="84">
        <v>0.05</v>
      </c>
    </row>
    <row r="37" spans="1:4">
      <c r="A37" s="27" t="s">
        <v>177</v>
      </c>
      <c r="B37" s="27" t="s">
        <v>24</v>
      </c>
      <c r="C37" s="84">
        <v>3.61</v>
      </c>
      <c r="D37" s="84">
        <v>0.05</v>
      </c>
    </row>
    <row r="38" spans="1:4" ht="24">
      <c r="A38" s="18" t="s">
        <v>178</v>
      </c>
      <c r="B38" s="18" t="s">
        <v>25</v>
      </c>
      <c r="C38" s="85"/>
      <c r="D38" s="85"/>
    </row>
    <row r="39" spans="1:4">
      <c r="A39" s="27" t="s">
        <v>176</v>
      </c>
      <c r="B39" s="27" t="s">
        <v>23</v>
      </c>
      <c r="C39" s="84">
        <v>3.61</v>
      </c>
      <c r="D39" s="84">
        <v>0.1</v>
      </c>
    </row>
    <row r="40" spans="1:4">
      <c r="A40" s="27" t="s">
        <v>177</v>
      </c>
      <c r="B40" s="27" t="s">
        <v>24</v>
      </c>
      <c r="C40" s="84">
        <v>3.61</v>
      </c>
      <c r="D40" s="84">
        <v>0.1</v>
      </c>
    </row>
    <row r="41" spans="1:4">
      <c r="A41" s="18" t="s">
        <v>289</v>
      </c>
      <c r="B41" s="18" t="s">
        <v>288</v>
      </c>
      <c r="C41" s="85"/>
      <c r="D41" s="85"/>
    </row>
    <row r="42" spans="1:4">
      <c r="A42" s="27" t="s">
        <v>176</v>
      </c>
      <c r="B42" s="27" t="s">
        <v>23</v>
      </c>
      <c r="C42" s="103">
        <v>0</v>
      </c>
      <c r="D42" s="84">
        <v>-0.05</v>
      </c>
    </row>
    <row r="43" spans="1:4">
      <c r="A43" s="27" t="s">
        <v>177</v>
      </c>
      <c r="B43" s="27" t="s">
        <v>24</v>
      </c>
      <c r="C43" s="103">
        <v>0</v>
      </c>
      <c r="D43" s="84">
        <v>-0.05</v>
      </c>
    </row>
    <row r="44" spans="1:4">
      <c r="A44" s="110"/>
    </row>
    <row r="46" spans="1:4">
      <c r="A46" s="25" t="s">
        <v>174</v>
      </c>
      <c r="B46" s="25" t="s">
        <v>21</v>
      </c>
      <c r="C46" s="80">
        <v>342430</v>
      </c>
      <c r="D46" s="80">
        <v>4679</v>
      </c>
    </row>
    <row r="47" spans="1:4" ht="24">
      <c r="A47" s="112" t="s">
        <v>317</v>
      </c>
      <c r="B47" s="112" t="s">
        <v>319</v>
      </c>
      <c r="C47" s="81">
        <v>1589</v>
      </c>
      <c r="D47" s="81">
        <v>1714</v>
      </c>
    </row>
    <row r="48" spans="1:4">
      <c r="A48" s="79" t="s">
        <v>315</v>
      </c>
      <c r="B48" s="79" t="s">
        <v>307</v>
      </c>
      <c r="C48" s="74">
        <v>1590</v>
      </c>
      <c r="D48" s="74">
        <v>1714</v>
      </c>
    </row>
    <row r="49" spans="1:4">
      <c r="A49" s="79" t="s">
        <v>316</v>
      </c>
      <c r="B49" s="79" t="s">
        <v>308</v>
      </c>
      <c r="C49" s="74">
        <v>-1</v>
      </c>
      <c r="D49" s="74">
        <v>0</v>
      </c>
    </row>
    <row r="50" spans="1:4" ht="22.8">
      <c r="A50" s="79" t="s">
        <v>318</v>
      </c>
      <c r="B50" s="79" t="s">
        <v>320</v>
      </c>
      <c r="C50" s="104">
        <v>0</v>
      </c>
      <c r="D50" s="104">
        <v>0</v>
      </c>
    </row>
    <row r="51" spans="1:4">
      <c r="A51" s="25" t="s">
        <v>312</v>
      </c>
      <c r="B51" s="25" t="s">
        <v>309</v>
      </c>
      <c r="C51" s="80">
        <f>SUM(C46,C47)</f>
        <v>344019</v>
      </c>
      <c r="D51" s="80">
        <f>SUM(D46,D47)</f>
        <v>6393</v>
      </c>
    </row>
    <row r="52" spans="1:4" ht="23.4">
      <c r="A52" s="26" t="s">
        <v>313</v>
      </c>
      <c r="B52" s="26" t="s">
        <v>310</v>
      </c>
      <c r="C52" s="104">
        <v>0</v>
      </c>
      <c r="D52" s="74">
        <v>-533</v>
      </c>
    </row>
    <row r="53" spans="1:4" ht="24">
      <c r="A53" s="25" t="s">
        <v>314</v>
      </c>
      <c r="B53" s="25" t="s">
        <v>311</v>
      </c>
      <c r="C53" s="80">
        <f>SUM(C51:C52)</f>
        <v>344019</v>
      </c>
      <c r="D53" s="80">
        <v>6926</v>
      </c>
    </row>
    <row r="54" spans="1:4">
      <c r="A54" s="111" t="s">
        <v>444</v>
      </c>
    </row>
    <row r="56" spans="1:4" ht="24">
      <c r="A56" s="14" t="s">
        <v>433</v>
      </c>
      <c r="B56" s="14" t="s">
        <v>434</v>
      </c>
    </row>
    <row r="57" spans="1:4" ht="28.95" customHeight="1">
      <c r="A57" s="93" t="s">
        <v>203</v>
      </c>
      <c r="B57" s="93" t="s">
        <v>73</v>
      </c>
      <c r="C57" s="94" t="s">
        <v>399</v>
      </c>
      <c r="D57" s="94" t="s">
        <v>401</v>
      </c>
    </row>
    <row r="58" spans="1:4">
      <c r="A58" s="28" t="s">
        <v>181</v>
      </c>
      <c r="B58" s="28" t="s">
        <v>26</v>
      </c>
      <c r="C58" s="86">
        <f>SUM(C59:C68)</f>
        <v>119187</v>
      </c>
      <c r="D58" s="86">
        <f>SUM(D59:D68)</f>
        <v>93254</v>
      </c>
    </row>
    <row r="59" spans="1:4">
      <c r="A59" s="19" t="s">
        <v>182</v>
      </c>
      <c r="B59" s="19" t="s">
        <v>27</v>
      </c>
      <c r="C59" s="70">
        <v>9380</v>
      </c>
      <c r="D59" s="70">
        <v>5499</v>
      </c>
    </row>
    <row r="60" spans="1:4">
      <c r="A60" s="19" t="s">
        <v>183</v>
      </c>
      <c r="B60" s="19" t="s">
        <v>28</v>
      </c>
      <c r="C60" s="70">
        <v>47857</v>
      </c>
      <c r="D60" s="70">
        <v>39602</v>
      </c>
    </row>
    <row r="61" spans="1:4">
      <c r="A61" s="19" t="s">
        <v>184</v>
      </c>
      <c r="B61" s="19" t="s">
        <v>29</v>
      </c>
      <c r="C61" s="70">
        <v>46417</v>
      </c>
      <c r="D61" s="70">
        <v>46417</v>
      </c>
    </row>
    <row r="62" spans="1:4">
      <c r="A62" s="19" t="s">
        <v>185</v>
      </c>
      <c r="B62" s="19" t="s">
        <v>30</v>
      </c>
      <c r="C62" s="70">
        <v>0</v>
      </c>
      <c r="D62" s="70">
        <v>0</v>
      </c>
    </row>
    <row r="63" spans="1:4">
      <c r="A63" s="19" t="s">
        <v>186</v>
      </c>
      <c r="B63" s="19" t="s">
        <v>31</v>
      </c>
      <c r="C63" s="70">
        <v>0</v>
      </c>
      <c r="D63" s="70">
        <v>0</v>
      </c>
    </row>
    <row r="64" spans="1:4" ht="22.8">
      <c r="A64" s="19" t="s">
        <v>187</v>
      </c>
      <c r="B64" s="19" t="s">
        <v>32</v>
      </c>
      <c r="C64" s="70">
        <v>0</v>
      </c>
      <c r="D64" s="70">
        <v>0</v>
      </c>
    </row>
    <row r="65" spans="1:4">
      <c r="A65" s="19" t="s">
        <v>188</v>
      </c>
      <c r="B65" s="19" t="s">
        <v>33</v>
      </c>
      <c r="C65" s="70">
        <v>0</v>
      </c>
      <c r="D65" s="70">
        <v>0</v>
      </c>
    </row>
    <row r="66" spans="1:4">
      <c r="A66" s="19" t="s">
        <v>189</v>
      </c>
      <c r="B66" s="19" t="s">
        <v>34</v>
      </c>
      <c r="C66" s="70">
        <v>547</v>
      </c>
      <c r="D66" s="70">
        <v>547</v>
      </c>
    </row>
    <row r="67" spans="1:4">
      <c r="A67" s="19" t="s">
        <v>190</v>
      </c>
      <c r="B67" s="19" t="s">
        <v>35</v>
      </c>
      <c r="C67" s="70">
        <v>14771</v>
      </c>
      <c r="D67" s="70">
        <v>912</v>
      </c>
    </row>
    <row r="68" spans="1:4">
      <c r="A68" s="19" t="s">
        <v>191</v>
      </c>
      <c r="B68" s="19" t="s">
        <v>36</v>
      </c>
      <c r="C68" s="70">
        <v>215</v>
      </c>
      <c r="D68" s="70">
        <v>277</v>
      </c>
    </row>
    <row r="69" spans="1:4">
      <c r="A69" s="28" t="s">
        <v>192</v>
      </c>
      <c r="B69" s="28" t="s">
        <v>37</v>
      </c>
      <c r="C69" s="86">
        <f>SUM(C70:C79)</f>
        <v>554759</v>
      </c>
      <c r="D69" s="86">
        <f>SUM(D70:D79)</f>
        <v>155691</v>
      </c>
    </row>
    <row r="70" spans="1:4">
      <c r="A70" s="19" t="s">
        <v>193</v>
      </c>
      <c r="B70" s="19" t="s">
        <v>38</v>
      </c>
      <c r="C70" s="70">
        <v>34200</v>
      </c>
      <c r="D70" s="70">
        <v>96511</v>
      </c>
    </row>
    <row r="71" spans="1:4">
      <c r="A71" s="19" t="s">
        <v>194</v>
      </c>
      <c r="B71" s="19" t="s">
        <v>39</v>
      </c>
      <c r="C71" s="70">
        <v>87704</v>
      </c>
      <c r="D71" s="70">
        <v>6397</v>
      </c>
    </row>
    <row r="72" spans="1:4">
      <c r="A72" s="29" t="s">
        <v>195</v>
      </c>
      <c r="B72" s="29" t="s">
        <v>40</v>
      </c>
      <c r="C72" s="87">
        <v>0</v>
      </c>
      <c r="D72" s="87">
        <v>0</v>
      </c>
    </row>
    <row r="73" spans="1:4">
      <c r="A73" s="19" t="s">
        <v>196</v>
      </c>
      <c r="B73" s="19" t="s">
        <v>41</v>
      </c>
      <c r="C73" s="70">
        <v>26530</v>
      </c>
      <c r="D73" s="70">
        <v>10989</v>
      </c>
    </row>
    <row r="74" spans="1:4">
      <c r="A74" s="19" t="s">
        <v>197</v>
      </c>
      <c r="B74" s="19" t="s">
        <v>42</v>
      </c>
      <c r="C74" s="70">
        <v>0</v>
      </c>
      <c r="D74" s="70">
        <v>0</v>
      </c>
    </row>
    <row r="75" spans="1:4">
      <c r="A75" s="19" t="s">
        <v>198</v>
      </c>
      <c r="B75" s="19" t="s">
        <v>43</v>
      </c>
      <c r="C75" s="70">
        <v>0</v>
      </c>
      <c r="D75" s="70">
        <v>0</v>
      </c>
    </row>
    <row r="76" spans="1:4">
      <c r="A76" s="19" t="s">
        <v>189</v>
      </c>
      <c r="B76" s="19" t="s">
        <v>34</v>
      </c>
      <c r="C76" s="70">
        <v>165</v>
      </c>
      <c r="D76" s="70">
        <v>2745</v>
      </c>
    </row>
    <row r="77" spans="1:4">
      <c r="A77" s="19" t="s">
        <v>199</v>
      </c>
      <c r="B77" s="19" t="s">
        <v>44</v>
      </c>
      <c r="C77" s="70">
        <v>12523</v>
      </c>
      <c r="D77" s="70">
        <v>4654</v>
      </c>
    </row>
    <row r="78" spans="1:4">
      <c r="A78" s="19" t="s">
        <v>200</v>
      </c>
      <c r="B78" s="19" t="s">
        <v>45</v>
      </c>
      <c r="C78" s="70">
        <v>393637</v>
      </c>
      <c r="D78" s="70">
        <v>34395</v>
      </c>
    </row>
    <row r="79" spans="1:4">
      <c r="A79" s="19" t="s">
        <v>201</v>
      </c>
      <c r="B79" s="19" t="s">
        <v>46</v>
      </c>
      <c r="C79" s="70">
        <v>0</v>
      </c>
      <c r="D79" s="70">
        <v>0</v>
      </c>
    </row>
    <row r="80" spans="1:4">
      <c r="A80" s="28" t="s">
        <v>202</v>
      </c>
      <c r="B80" s="28" t="s">
        <v>47</v>
      </c>
      <c r="C80" s="86">
        <f>SUM(C58,C69)</f>
        <v>673946</v>
      </c>
      <c r="D80" s="86">
        <f>SUM(D58,D69)</f>
        <v>248945</v>
      </c>
    </row>
    <row r="81" spans="1:4">
      <c r="A81" s="22"/>
      <c r="B81" s="22"/>
      <c r="C81" s="2"/>
      <c r="D81" s="2"/>
    </row>
    <row r="82" spans="1:4" ht="28.95" customHeight="1">
      <c r="A82" s="93" t="s">
        <v>229</v>
      </c>
      <c r="B82" s="93" t="s">
        <v>48</v>
      </c>
      <c r="C82" s="94" t="s">
        <v>399</v>
      </c>
      <c r="D82" s="94" t="s">
        <v>401</v>
      </c>
    </row>
    <row r="83" spans="1:4">
      <c r="A83" s="28" t="s">
        <v>204</v>
      </c>
      <c r="B83" s="28" t="s">
        <v>49</v>
      </c>
      <c r="C83" s="86">
        <f>SUM(C84,C92)</f>
        <v>513675</v>
      </c>
      <c r="D83" s="86">
        <v>168018</v>
      </c>
    </row>
    <row r="84" spans="1:4">
      <c r="A84" s="28" t="s">
        <v>205</v>
      </c>
      <c r="B84" s="28" t="s">
        <v>50</v>
      </c>
      <c r="C84" s="86">
        <f>SUM(C85:C91)</f>
        <v>513675</v>
      </c>
      <c r="D84" s="86">
        <v>168018</v>
      </c>
    </row>
    <row r="85" spans="1:4">
      <c r="A85" s="19" t="s">
        <v>206</v>
      </c>
      <c r="B85" s="19" t="s">
        <v>51</v>
      </c>
      <c r="C85" s="70">
        <v>94950</v>
      </c>
      <c r="D85" s="70">
        <v>94950</v>
      </c>
    </row>
    <row r="86" spans="1:4">
      <c r="A86" s="19" t="s">
        <v>207</v>
      </c>
      <c r="B86" s="19" t="s">
        <v>52</v>
      </c>
      <c r="C86" s="70">
        <v>120199</v>
      </c>
      <c r="D86" s="70">
        <v>119730</v>
      </c>
    </row>
    <row r="87" spans="1:4">
      <c r="A87" s="19" t="s">
        <v>208</v>
      </c>
      <c r="B87" s="19" t="s">
        <v>53</v>
      </c>
      <c r="C87" s="70">
        <v>0</v>
      </c>
      <c r="D87" s="70">
        <v>0</v>
      </c>
    </row>
    <row r="88" spans="1:4">
      <c r="A88" s="19" t="s">
        <v>209</v>
      </c>
      <c r="B88" s="19" t="s">
        <v>54</v>
      </c>
      <c r="C88" s="70">
        <v>3354</v>
      </c>
      <c r="D88" s="70">
        <v>1716</v>
      </c>
    </row>
    <row r="89" spans="1:4">
      <c r="A89" s="19" t="s">
        <v>210</v>
      </c>
      <c r="B89" s="19" t="s">
        <v>55</v>
      </c>
      <c r="C89" s="70">
        <v>2514</v>
      </c>
      <c r="D89" s="70">
        <v>924</v>
      </c>
    </row>
    <row r="90" spans="1:4">
      <c r="A90" s="19" t="s">
        <v>211</v>
      </c>
      <c r="B90" s="19" t="s">
        <v>56</v>
      </c>
      <c r="C90" s="70">
        <v>-49772</v>
      </c>
      <c r="D90" s="70">
        <v>-54514</v>
      </c>
    </row>
    <row r="91" spans="1:4">
      <c r="A91" s="19" t="s">
        <v>212</v>
      </c>
      <c r="B91" s="19" t="s">
        <v>57</v>
      </c>
      <c r="C91" s="70">
        <v>342430</v>
      </c>
      <c r="D91" s="70">
        <v>5212</v>
      </c>
    </row>
    <row r="92" spans="1:4">
      <c r="A92" s="16" t="s">
        <v>213</v>
      </c>
      <c r="B92" s="16" t="s">
        <v>58</v>
      </c>
      <c r="C92" s="113">
        <v>0</v>
      </c>
      <c r="D92" s="113">
        <v>0</v>
      </c>
    </row>
    <row r="93" spans="1:4">
      <c r="A93" s="28" t="s">
        <v>214</v>
      </c>
      <c r="B93" s="28" t="s">
        <v>59</v>
      </c>
      <c r="C93" s="86">
        <f>SUM(C94:C100)</f>
        <v>18414</v>
      </c>
      <c r="D93" s="86">
        <v>2137</v>
      </c>
    </row>
    <row r="94" spans="1:4">
      <c r="A94" s="19" t="s">
        <v>215</v>
      </c>
      <c r="B94" s="19" t="s">
        <v>60</v>
      </c>
      <c r="C94" s="70">
        <v>0</v>
      </c>
      <c r="D94" s="70">
        <v>0</v>
      </c>
    </row>
    <row r="95" spans="1:4">
      <c r="A95" s="19" t="s">
        <v>216</v>
      </c>
      <c r="B95" s="19" t="s">
        <v>61</v>
      </c>
      <c r="C95" s="70">
        <v>0</v>
      </c>
      <c r="D95" s="70">
        <v>260</v>
      </c>
    </row>
    <row r="96" spans="1:4">
      <c r="A96" s="19" t="s">
        <v>217</v>
      </c>
      <c r="B96" s="19" t="s">
        <v>62</v>
      </c>
      <c r="C96" s="70">
        <v>0</v>
      </c>
      <c r="D96" s="70">
        <v>0</v>
      </c>
    </row>
    <row r="97" spans="1:4">
      <c r="A97" s="19" t="s">
        <v>218</v>
      </c>
      <c r="B97" s="19" t="s">
        <v>63</v>
      </c>
      <c r="C97" s="70">
        <v>17956</v>
      </c>
      <c r="D97" s="70">
        <v>874</v>
      </c>
    </row>
    <row r="98" spans="1:4">
      <c r="A98" s="19" t="s">
        <v>219</v>
      </c>
      <c r="B98" s="19" t="s">
        <v>64</v>
      </c>
      <c r="C98" s="70">
        <v>423</v>
      </c>
      <c r="D98" s="70">
        <v>976</v>
      </c>
    </row>
    <row r="99" spans="1:4">
      <c r="A99" s="19" t="s">
        <v>220</v>
      </c>
      <c r="B99" s="19" t="s">
        <v>65</v>
      </c>
      <c r="C99" s="70">
        <v>35</v>
      </c>
      <c r="D99" s="70">
        <v>27</v>
      </c>
    </row>
    <row r="100" spans="1:4">
      <c r="A100" s="19" t="s">
        <v>221</v>
      </c>
      <c r="B100" s="19" t="s">
        <v>66</v>
      </c>
      <c r="C100" s="70">
        <v>0</v>
      </c>
      <c r="D100" s="70">
        <v>0</v>
      </c>
    </row>
    <row r="101" spans="1:4">
      <c r="A101" s="28" t="s">
        <v>222</v>
      </c>
      <c r="B101" s="28" t="s">
        <v>67</v>
      </c>
      <c r="C101" s="86">
        <f>SUM(C102:C110)</f>
        <v>141857</v>
      </c>
      <c r="D101" s="86">
        <f>SUM(D102:D110)</f>
        <v>78790</v>
      </c>
    </row>
    <row r="102" spans="1:4">
      <c r="A102" s="19" t="s">
        <v>215</v>
      </c>
      <c r="B102" s="19" t="s">
        <v>60</v>
      </c>
      <c r="C102" s="70">
        <v>0</v>
      </c>
      <c r="D102" s="70">
        <v>4</v>
      </c>
    </row>
    <row r="103" spans="1:4">
      <c r="A103" s="19" t="s">
        <v>216</v>
      </c>
      <c r="B103" s="19" t="s">
        <v>61</v>
      </c>
      <c r="C103" s="70">
        <v>20228</v>
      </c>
      <c r="D103" s="70">
        <v>397</v>
      </c>
    </row>
    <row r="104" spans="1:4">
      <c r="A104" s="19" t="s">
        <v>223</v>
      </c>
      <c r="B104" s="19" t="s">
        <v>68</v>
      </c>
      <c r="C104" s="70">
        <v>22603</v>
      </c>
      <c r="D104" s="70">
        <v>20532</v>
      </c>
    </row>
    <row r="105" spans="1:4">
      <c r="A105" s="19" t="s">
        <v>224</v>
      </c>
      <c r="B105" s="19" t="s">
        <v>69</v>
      </c>
      <c r="C105" s="70">
        <v>7524</v>
      </c>
      <c r="D105" s="70">
        <v>655</v>
      </c>
    </row>
    <row r="106" spans="1:4">
      <c r="A106" s="19" t="s">
        <v>225</v>
      </c>
      <c r="B106" s="19" t="s">
        <v>70</v>
      </c>
      <c r="C106" s="70">
        <v>46965</v>
      </c>
      <c r="D106" s="70">
        <v>52264</v>
      </c>
    </row>
    <row r="107" spans="1:4">
      <c r="A107" s="19" t="s">
        <v>219</v>
      </c>
      <c r="B107" s="19" t="s">
        <v>64</v>
      </c>
      <c r="C107" s="70">
        <v>7864</v>
      </c>
      <c r="D107" s="70">
        <v>4638</v>
      </c>
    </row>
    <row r="108" spans="1:4">
      <c r="A108" s="19" t="s">
        <v>226</v>
      </c>
      <c r="B108" s="19" t="s">
        <v>65</v>
      </c>
      <c r="C108" s="70">
        <v>225</v>
      </c>
      <c r="D108" s="70">
        <v>205</v>
      </c>
    </row>
    <row r="109" spans="1:4">
      <c r="A109" s="19" t="s">
        <v>221</v>
      </c>
      <c r="B109" s="19" t="s">
        <v>66</v>
      </c>
      <c r="C109" s="70">
        <v>36448</v>
      </c>
      <c r="D109" s="70">
        <v>95</v>
      </c>
    </row>
    <row r="110" spans="1:4" ht="24">
      <c r="A110" s="30" t="s">
        <v>227</v>
      </c>
      <c r="B110" s="30" t="s">
        <v>72</v>
      </c>
      <c r="C110" s="89">
        <v>0</v>
      </c>
      <c r="D110" s="89">
        <v>0</v>
      </c>
    </row>
    <row r="111" spans="1:4">
      <c r="A111" s="28" t="s">
        <v>228</v>
      </c>
      <c r="B111" s="28" t="s">
        <v>71</v>
      </c>
      <c r="C111" s="86">
        <f>SUM(C83,C93,C101)</f>
        <v>673946</v>
      </c>
      <c r="D111" s="86">
        <f>SUM(D83,D93,D101)</f>
        <v>248945</v>
      </c>
    </row>
    <row r="112" spans="1:4">
      <c r="A112" s="111" t="s">
        <v>444</v>
      </c>
    </row>
    <row r="114" spans="1:4" ht="24">
      <c r="A114" s="14" t="s">
        <v>435</v>
      </c>
      <c r="B114" s="14" t="s">
        <v>436</v>
      </c>
    </row>
    <row r="115" spans="1:4" ht="31.2" customHeight="1">
      <c r="A115" s="93" t="s">
        <v>280</v>
      </c>
      <c r="B115" s="93" t="s">
        <v>119</v>
      </c>
      <c r="C115" s="95" t="s">
        <v>398</v>
      </c>
      <c r="D115" s="95" t="s">
        <v>400</v>
      </c>
    </row>
    <row r="116" spans="1:4">
      <c r="A116" s="31" t="s">
        <v>231</v>
      </c>
      <c r="B116" s="31" t="s">
        <v>74</v>
      </c>
      <c r="C116" s="5"/>
      <c r="D116" s="5"/>
    </row>
    <row r="117" spans="1:4">
      <c r="A117" s="32" t="s">
        <v>232</v>
      </c>
      <c r="B117" s="32" t="s">
        <v>128</v>
      </c>
      <c r="C117" s="6">
        <v>342430</v>
      </c>
      <c r="D117" s="6">
        <v>4679</v>
      </c>
    </row>
    <row r="118" spans="1:4">
      <c r="A118" s="32" t="s">
        <v>233</v>
      </c>
      <c r="B118" s="32" t="s">
        <v>75</v>
      </c>
      <c r="C118" s="6">
        <f>SUM(C119:C129)</f>
        <v>19110</v>
      </c>
      <c r="D118" s="6">
        <f>SUM(D119:D129)</f>
        <v>-7195</v>
      </c>
    </row>
    <row r="119" spans="1:4" ht="24">
      <c r="A119" s="33" t="s">
        <v>279</v>
      </c>
      <c r="B119" s="33" t="s">
        <v>129</v>
      </c>
      <c r="C119" s="7">
        <v>0</v>
      </c>
      <c r="D119" s="7">
        <v>0</v>
      </c>
    </row>
    <row r="120" spans="1:4">
      <c r="A120" s="34" t="s">
        <v>234</v>
      </c>
      <c r="B120" s="34" t="s">
        <v>76</v>
      </c>
      <c r="C120" s="7">
        <v>5146</v>
      </c>
      <c r="D120" s="7">
        <v>3162</v>
      </c>
    </row>
    <row r="121" spans="1:4">
      <c r="A121" s="34" t="s">
        <v>235</v>
      </c>
      <c r="B121" s="34" t="s">
        <v>77</v>
      </c>
      <c r="C121" s="7">
        <v>0</v>
      </c>
      <c r="D121" s="7">
        <v>0</v>
      </c>
    </row>
    <row r="122" spans="1:4">
      <c r="A122" s="34" t="s">
        <v>236</v>
      </c>
      <c r="B122" s="34" t="s">
        <v>78</v>
      </c>
      <c r="C122" s="7">
        <v>-1752</v>
      </c>
      <c r="D122" s="7">
        <v>-652</v>
      </c>
    </row>
    <row r="123" spans="1:4">
      <c r="A123" s="34" t="s">
        <v>237</v>
      </c>
      <c r="B123" s="34" t="s">
        <v>79</v>
      </c>
      <c r="C123" s="7">
        <v>-117</v>
      </c>
      <c r="D123" s="7">
        <v>-786</v>
      </c>
    </row>
    <row r="124" spans="1:4">
      <c r="A124" s="34" t="s">
        <v>238</v>
      </c>
      <c r="B124" s="34" t="s">
        <v>80</v>
      </c>
      <c r="C124" s="7">
        <v>36380</v>
      </c>
      <c r="D124" s="7">
        <v>17</v>
      </c>
    </row>
    <row r="125" spans="1:4">
      <c r="A125" s="34" t="s">
        <v>239</v>
      </c>
      <c r="B125" s="34" t="s">
        <v>81</v>
      </c>
      <c r="C125" s="7">
        <v>62311</v>
      </c>
      <c r="D125" s="7">
        <v>-44545</v>
      </c>
    </row>
    <row r="126" spans="1:4">
      <c r="A126" s="34" t="s">
        <v>240</v>
      </c>
      <c r="B126" s="34" t="s">
        <v>82</v>
      </c>
      <c r="C126" s="7">
        <v>-96789</v>
      </c>
      <c r="D126" s="7">
        <v>9770</v>
      </c>
    </row>
    <row r="127" spans="1:4">
      <c r="A127" s="34" t="s">
        <v>241</v>
      </c>
      <c r="B127" s="34" t="s">
        <v>83</v>
      </c>
      <c r="C127" s="7">
        <v>18215</v>
      </c>
      <c r="D127" s="7">
        <v>29840</v>
      </c>
    </row>
    <row r="128" spans="1:4">
      <c r="A128" s="34" t="s">
        <v>242</v>
      </c>
      <c r="B128" s="34" t="s">
        <v>130</v>
      </c>
      <c r="C128" s="7">
        <v>-5241</v>
      </c>
      <c r="D128" s="7">
        <v>7685</v>
      </c>
    </row>
    <row r="129" spans="1:4">
      <c r="A129" s="34" t="s">
        <v>243</v>
      </c>
      <c r="B129" s="34" t="s">
        <v>84</v>
      </c>
      <c r="C129" s="7">
        <v>957</v>
      </c>
      <c r="D129" s="7">
        <v>-11686</v>
      </c>
    </row>
    <row r="130" spans="1:4">
      <c r="A130" s="32" t="s">
        <v>244</v>
      </c>
      <c r="B130" s="32" t="s">
        <v>85</v>
      </c>
      <c r="C130" s="6">
        <f>C117+C118</f>
        <v>361540</v>
      </c>
      <c r="D130" s="6">
        <f>D117+D118</f>
        <v>-2516</v>
      </c>
    </row>
    <row r="131" spans="1:4">
      <c r="A131" s="35" t="s">
        <v>245</v>
      </c>
      <c r="B131" s="35" t="s">
        <v>131</v>
      </c>
      <c r="C131" s="8">
        <v>79155</v>
      </c>
      <c r="D131" s="8">
        <v>-177</v>
      </c>
    </row>
    <row r="132" spans="1:4">
      <c r="A132" s="34" t="s">
        <v>246</v>
      </c>
      <c r="B132" s="34" t="s">
        <v>86</v>
      </c>
      <c r="C132" s="7">
        <v>-69077</v>
      </c>
      <c r="D132" s="7">
        <v>-538</v>
      </c>
    </row>
    <row r="133" spans="1:4">
      <c r="A133" s="36" t="s">
        <v>247</v>
      </c>
      <c r="B133" s="36" t="s">
        <v>87</v>
      </c>
      <c r="C133" s="6">
        <f>SUM(C130:C132)</f>
        <v>371618</v>
      </c>
      <c r="D133" s="6">
        <f>SUM(D130:D132)</f>
        <v>-3231</v>
      </c>
    </row>
    <row r="134" spans="1:4">
      <c r="A134" s="31" t="s">
        <v>248</v>
      </c>
      <c r="B134" s="31" t="s">
        <v>88</v>
      </c>
      <c r="C134" s="5"/>
      <c r="D134" s="5"/>
    </row>
    <row r="135" spans="1:4">
      <c r="A135" s="37" t="s">
        <v>249</v>
      </c>
      <c r="B135" s="37" t="s">
        <v>89</v>
      </c>
      <c r="C135" s="5">
        <f>SUM(C136:C140)</f>
        <v>4754</v>
      </c>
      <c r="D135" s="5">
        <f>SUM(D136:D140)</f>
        <v>8191</v>
      </c>
    </row>
    <row r="136" spans="1:4">
      <c r="A136" s="34" t="s">
        <v>250</v>
      </c>
      <c r="B136" s="34" t="s">
        <v>90</v>
      </c>
      <c r="C136" s="7">
        <v>177</v>
      </c>
      <c r="D136" s="7">
        <v>6635</v>
      </c>
    </row>
    <row r="137" spans="1:4">
      <c r="A137" s="34" t="s">
        <v>251</v>
      </c>
      <c r="B137" s="34" t="s">
        <v>91</v>
      </c>
      <c r="C137" s="7">
        <v>0</v>
      </c>
      <c r="D137" s="7">
        <v>0</v>
      </c>
    </row>
    <row r="138" spans="1:4">
      <c r="A138" s="34" t="s">
        <v>252</v>
      </c>
      <c r="B138" s="34" t="s">
        <v>92</v>
      </c>
      <c r="C138" s="7">
        <v>4573</v>
      </c>
      <c r="D138" s="7">
        <v>1441</v>
      </c>
    </row>
    <row r="139" spans="1:4">
      <c r="A139" s="34" t="s">
        <v>253</v>
      </c>
      <c r="B139" s="34" t="s">
        <v>142</v>
      </c>
      <c r="C139" s="7">
        <v>4</v>
      </c>
      <c r="D139" s="7">
        <v>115</v>
      </c>
    </row>
    <row r="140" spans="1:4">
      <c r="A140" s="34" t="s">
        <v>254</v>
      </c>
      <c r="B140" s="34" t="s">
        <v>93</v>
      </c>
      <c r="C140" s="7">
        <v>0</v>
      </c>
      <c r="D140" s="7">
        <v>0</v>
      </c>
    </row>
    <row r="141" spans="1:4">
      <c r="A141" s="32" t="s">
        <v>255</v>
      </c>
      <c r="B141" s="32" t="s">
        <v>94</v>
      </c>
      <c r="C141" s="6">
        <f>SUM(C142:C145)</f>
        <v>17157</v>
      </c>
      <c r="D141" s="6">
        <f>SUM(D142:D145)</f>
        <v>8684</v>
      </c>
    </row>
    <row r="142" spans="1:4">
      <c r="A142" s="34" t="s">
        <v>256</v>
      </c>
      <c r="B142" s="34" t="s">
        <v>95</v>
      </c>
      <c r="C142" s="7">
        <v>15140</v>
      </c>
      <c r="D142" s="7">
        <v>5505</v>
      </c>
    </row>
    <row r="143" spans="1:4">
      <c r="A143" s="34" t="s">
        <v>257</v>
      </c>
      <c r="B143" s="34" t="s">
        <v>96</v>
      </c>
      <c r="C143" s="7">
        <v>0</v>
      </c>
      <c r="D143" s="7">
        <v>0</v>
      </c>
    </row>
    <row r="144" spans="1:4">
      <c r="A144" s="34" t="s">
        <v>258</v>
      </c>
      <c r="B144" s="34" t="s">
        <v>97</v>
      </c>
      <c r="C144" s="7">
        <v>62</v>
      </c>
      <c r="D144" s="7">
        <v>1902</v>
      </c>
    </row>
    <row r="145" spans="1:4">
      <c r="A145" s="34" t="s">
        <v>259</v>
      </c>
      <c r="B145" s="34" t="s">
        <v>98</v>
      </c>
      <c r="C145" s="7">
        <v>1955</v>
      </c>
      <c r="D145" s="7">
        <v>1277</v>
      </c>
    </row>
    <row r="146" spans="1:4">
      <c r="A146" s="36" t="s">
        <v>260</v>
      </c>
      <c r="B146" s="36" t="s">
        <v>99</v>
      </c>
      <c r="C146" s="6">
        <f>C135-C141</f>
        <v>-12403</v>
      </c>
      <c r="D146" s="6">
        <f>D135-D141</f>
        <v>-493</v>
      </c>
    </row>
    <row r="147" spans="1:4">
      <c r="A147" s="31" t="s">
        <v>261</v>
      </c>
      <c r="B147" s="31" t="s">
        <v>100</v>
      </c>
      <c r="C147" s="5"/>
      <c r="D147" s="5"/>
    </row>
    <row r="148" spans="1:4">
      <c r="A148" s="37" t="s">
        <v>249</v>
      </c>
      <c r="B148" s="37" t="s">
        <v>89</v>
      </c>
      <c r="C148" s="5">
        <f>SUM(C149:C152)</f>
        <v>404</v>
      </c>
      <c r="D148" s="5">
        <f>SUM(D149:D152)</f>
        <v>2010</v>
      </c>
    </row>
    <row r="149" spans="1:4" ht="22.8">
      <c r="A149" s="34" t="s">
        <v>262</v>
      </c>
      <c r="B149" s="34" t="s">
        <v>101</v>
      </c>
      <c r="C149" s="7">
        <v>0</v>
      </c>
      <c r="D149" s="7">
        <v>0</v>
      </c>
    </row>
    <row r="150" spans="1:4">
      <c r="A150" s="34" t="s">
        <v>215</v>
      </c>
      <c r="B150" s="34" t="s">
        <v>60</v>
      </c>
      <c r="C150" s="7">
        <v>0</v>
      </c>
      <c r="D150" s="7">
        <v>3</v>
      </c>
    </row>
    <row r="151" spans="1:4">
      <c r="A151" s="34" t="s">
        <v>263</v>
      </c>
      <c r="B151" s="34" t="s">
        <v>102</v>
      </c>
      <c r="C151" s="7">
        <v>0</v>
      </c>
      <c r="D151" s="7">
        <v>0</v>
      </c>
    </row>
    <row r="152" spans="1:4">
      <c r="A152" s="34" t="s">
        <v>264</v>
      </c>
      <c r="B152" s="34" t="s">
        <v>103</v>
      </c>
      <c r="C152" s="7">
        <v>404</v>
      </c>
      <c r="D152" s="7">
        <v>2007</v>
      </c>
    </row>
    <row r="153" spans="1:4">
      <c r="A153" s="32" t="s">
        <v>255</v>
      </c>
      <c r="B153" s="32" t="s">
        <v>94</v>
      </c>
      <c r="C153" s="105">
        <f>SUM(C154:C162)</f>
        <v>377</v>
      </c>
      <c r="D153" s="105">
        <f>SUM(D154:D162)</f>
        <v>383</v>
      </c>
    </row>
    <row r="154" spans="1:4">
      <c r="A154" s="34" t="s">
        <v>265</v>
      </c>
      <c r="B154" s="34" t="s">
        <v>104</v>
      </c>
      <c r="C154" s="7">
        <v>0</v>
      </c>
      <c r="D154" s="7">
        <v>0</v>
      </c>
    </row>
    <row r="155" spans="1:4">
      <c r="A155" s="34" t="s">
        <v>266</v>
      </c>
      <c r="B155" s="34" t="s">
        <v>105</v>
      </c>
      <c r="C155" s="7">
        <v>0</v>
      </c>
      <c r="D155" s="7">
        <v>0</v>
      </c>
    </row>
    <row r="156" spans="1:4" ht="22.8">
      <c r="A156" s="34" t="s">
        <v>267</v>
      </c>
      <c r="B156" s="34" t="s">
        <v>106</v>
      </c>
      <c r="C156" s="7">
        <v>0</v>
      </c>
      <c r="D156" s="7">
        <v>0</v>
      </c>
    </row>
    <row r="157" spans="1:4">
      <c r="A157" s="34" t="s">
        <v>268</v>
      </c>
      <c r="B157" s="34" t="s">
        <v>107</v>
      </c>
      <c r="C157" s="7">
        <v>4</v>
      </c>
      <c r="D157" s="7">
        <v>0</v>
      </c>
    </row>
    <row r="158" spans="1:4">
      <c r="A158" s="34" t="s">
        <v>269</v>
      </c>
      <c r="B158" s="34" t="s">
        <v>108</v>
      </c>
      <c r="C158" s="7">
        <v>0</v>
      </c>
      <c r="D158" s="7">
        <v>0</v>
      </c>
    </row>
    <row r="159" spans="1:4">
      <c r="A159" s="34" t="s">
        <v>216</v>
      </c>
      <c r="B159" s="34" t="s">
        <v>109</v>
      </c>
      <c r="C159" s="7">
        <v>0</v>
      </c>
      <c r="D159" s="7">
        <v>0</v>
      </c>
    </row>
    <row r="160" spans="1:4">
      <c r="A160" s="34" t="s">
        <v>270</v>
      </c>
      <c r="B160" s="34" t="s">
        <v>110</v>
      </c>
      <c r="C160" s="7">
        <v>373</v>
      </c>
      <c r="D160" s="7">
        <v>383</v>
      </c>
    </row>
    <row r="161" spans="1:7">
      <c r="A161" s="34" t="s">
        <v>271</v>
      </c>
      <c r="B161" s="34" t="s">
        <v>111</v>
      </c>
      <c r="C161" s="7">
        <v>0</v>
      </c>
      <c r="D161" s="7">
        <v>0</v>
      </c>
    </row>
    <row r="162" spans="1:7">
      <c r="A162" s="34" t="s">
        <v>272</v>
      </c>
      <c r="B162" s="34" t="s">
        <v>112</v>
      </c>
      <c r="C162" s="7">
        <v>0</v>
      </c>
      <c r="D162" s="7">
        <v>0</v>
      </c>
    </row>
    <row r="163" spans="1:7">
      <c r="A163" s="36" t="s">
        <v>273</v>
      </c>
      <c r="B163" s="36" t="s">
        <v>113</v>
      </c>
      <c r="C163" s="6">
        <f>C148-C153</f>
        <v>27</v>
      </c>
      <c r="D163" s="6">
        <f>D148-D153</f>
        <v>1627</v>
      </c>
    </row>
    <row r="164" spans="1:7">
      <c r="A164" s="38" t="s">
        <v>274</v>
      </c>
      <c r="B164" s="38" t="s">
        <v>114</v>
      </c>
      <c r="C164" s="6">
        <f>SUM(C133,C146,C163)</f>
        <v>359242</v>
      </c>
      <c r="D164" s="6">
        <f>SUM(D133,D146,D163)</f>
        <v>-2097</v>
      </c>
    </row>
    <row r="165" spans="1:7">
      <c r="A165" s="38" t="s">
        <v>275</v>
      </c>
      <c r="B165" s="38" t="s">
        <v>115</v>
      </c>
      <c r="C165" s="6">
        <f>C164</f>
        <v>359242</v>
      </c>
      <c r="D165" s="6">
        <v>-2097</v>
      </c>
    </row>
    <row r="166" spans="1:7">
      <c r="A166" s="39" t="s">
        <v>276</v>
      </c>
      <c r="B166" s="39" t="s">
        <v>132</v>
      </c>
      <c r="C166" s="7">
        <v>0</v>
      </c>
      <c r="D166" s="7">
        <v>0</v>
      </c>
    </row>
    <row r="167" spans="1:7">
      <c r="A167" s="38" t="s">
        <v>277</v>
      </c>
      <c r="B167" s="38" t="s">
        <v>116</v>
      </c>
      <c r="C167" s="6">
        <v>34395</v>
      </c>
      <c r="D167" s="6">
        <v>36492</v>
      </c>
    </row>
    <row r="168" spans="1:7">
      <c r="A168" s="108" t="s">
        <v>278</v>
      </c>
      <c r="B168" s="108" t="s">
        <v>117</v>
      </c>
      <c r="C168" s="109">
        <f>C165+C167</f>
        <v>393637</v>
      </c>
      <c r="D168" s="109">
        <v>34395</v>
      </c>
    </row>
    <row r="169" spans="1:7">
      <c r="A169" s="111" t="s">
        <v>444</v>
      </c>
      <c r="B169" s="106"/>
      <c r="C169" s="107"/>
      <c r="D169" s="107"/>
    </row>
    <row r="171" spans="1:7" ht="24">
      <c r="A171" s="14" t="s">
        <v>437</v>
      </c>
      <c r="B171" s="14" t="s">
        <v>438</v>
      </c>
    </row>
    <row r="172" spans="1:7" ht="48">
      <c r="A172" s="340" t="s">
        <v>203</v>
      </c>
      <c r="B172" s="340" t="s">
        <v>73</v>
      </c>
      <c r="C172" s="96" t="s">
        <v>135</v>
      </c>
      <c r="D172" s="96" t="s">
        <v>134</v>
      </c>
      <c r="E172" s="96" t="s">
        <v>136</v>
      </c>
      <c r="F172" s="96" t="s">
        <v>120</v>
      </c>
      <c r="G172" s="97" t="s">
        <v>121</v>
      </c>
    </row>
    <row r="173" spans="1:7" ht="72">
      <c r="A173" s="340" t="s">
        <v>203</v>
      </c>
      <c r="B173" s="340"/>
      <c r="C173" s="96" t="s">
        <v>281</v>
      </c>
      <c r="D173" s="96" t="s">
        <v>282</v>
      </c>
      <c r="E173" s="96" t="s">
        <v>283</v>
      </c>
      <c r="F173" s="96" t="s">
        <v>284</v>
      </c>
      <c r="G173" s="97" t="s">
        <v>285</v>
      </c>
    </row>
    <row r="174" spans="1:7">
      <c r="A174" s="36" t="s">
        <v>181</v>
      </c>
      <c r="B174" s="36" t="s">
        <v>26</v>
      </c>
      <c r="C174" s="69">
        <f>SUM(C175:C184)</f>
        <v>44094</v>
      </c>
      <c r="D174" s="69">
        <f t="shared" ref="D174:G174" si="0">SUM(D175:D184)</f>
        <v>6427</v>
      </c>
      <c r="E174" s="69">
        <f t="shared" si="0"/>
        <v>97355</v>
      </c>
      <c r="F174" s="69">
        <f t="shared" si="0"/>
        <v>-28689</v>
      </c>
      <c r="G174" s="69">
        <f t="shared" si="0"/>
        <v>119187</v>
      </c>
    </row>
    <row r="175" spans="1:7">
      <c r="A175" s="40" t="s">
        <v>182</v>
      </c>
      <c r="B175" s="40" t="s">
        <v>27</v>
      </c>
      <c r="C175" s="70">
        <v>5482</v>
      </c>
      <c r="D175" s="70">
        <v>2168</v>
      </c>
      <c r="E175" s="70">
        <v>1730</v>
      </c>
      <c r="F175" s="70">
        <v>0</v>
      </c>
      <c r="G175" s="70">
        <f>SUM(C175:F175)</f>
        <v>9380</v>
      </c>
    </row>
    <row r="176" spans="1:7">
      <c r="A176" s="40" t="s">
        <v>183</v>
      </c>
      <c r="B176" s="40" t="s">
        <v>28</v>
      </c>
      <c r="C176" s="70">
        <v>26695</v>
      </c>
      <c r="D176" s="70">
        <v>4140</v>
      </c>
      <c r="E176" s="70">
        <v>60378</v>
      </c>
      <c r="F176" s="70">
        <v>-43356</v>
      </c>
      <c r="G176" s="70">
        <f t="shared" ref="G176:G184" si="1">SUM(C176:F176)</f>
        <v>47857</v>
      </c>
    </row>
    <row r="177" spans="1:7">
      <c r="A177" s="40" t="s">
        <v>184</v>
      </c>
      <c r="B177" s="40" t="s">
        <v>29</v>
      </c>
      <c r="C177" s="70">
        <v>0</v>
      </c>
      <c r="D177" s="70">
        <v>0</v>
      </c>
      <c r="E177" s="70">
        <v>0</v>
      </c>
      <c r="F177" s="70">
        <v>46417</v>
      </c>
      <c r="G177" s="70">
        <f t="shared" si="1"/>
        <v>46417</v>
      </c>
    </row>
    <row r="178" spans="1:7">
      <c r="A178" s="40" t="s">
        <v>185</v>
      </c>
      <c r="B178" s="40" t="s">
        <v>30</v>
      </c>
      <c r="C178" s="70">
        <v>0</v>
      </c>
      <c r="D178" s="70">
        <v>0</v>
      </c>
      <c r="E178" s="70">
        <v>0</v>
      </c>
      <c r="F178" s="70">
        <v>0</v>
      </c>
      <c r="G178" s="70">
        <f t="shared" si="1"/>
        <v>0</v>
      </c>
    </row>
    <row r="179" spans="1:7">
      <c r="A179" s="40" t="s">
        <v>186</v>
      </c>
      <c r="B179" s="40" t="s">
        <v>31</v>
      </c>
      <c r="C179" s="70">
        <v>0</v>
      </c>
      <c r="D179" s="70">
        <v>0</v>
      </c>
      <c r="E179" s="70">
        <v>32117</v>
      </c>
      <c r="F179" s="70">
        <v>-32117</v>
      </c>
      <c r="G179" s="70">
        <f t="shared" si="1"/>
        <v>0</v>
      </c>
    </row>
    <row r="180" spans="1:7" ht="22.8">
      <c r="A180" s="40" t="s">
        <v>187</v>
      </c>
      <c r="B180" s="40" t="s">
        <v>32</v>
      </c>
      <c r="C180" s="70">
        <v>0</v>
      </c>
      <c r="D180" s="70">
        <v>0</v>
      </c>
      <c r="E180" s="70">
        <v>0</v>
      </c>
      <c r="F180" s="70">
        <v>0</v>
      </c>
      <c r="G180" s="70">
        <f t="shared" si="1"/>
        <v>0</v>
      </c>
    </row>
    <row r="181" spans="1:7">
      <c r="A181" s="40" t="s">
        <v>188</v>
      </c>
      <c r="B181" s="40" t="s">
        <v>33</v>
      </c>
      <c r="C181" s="70">
        <v>0</v>
      </c>
      <c r="D181" s="70">
        <v>0</v>
      </c>
      <c r="E181" s="70">
        <v>0</v>
      </c>
      <c r="F181" s="70">
        <v>0</v>
      </c>
      <c r="G181" s="70">
        <f t="shared" si="1"/>
        <v>0</v>
      </c>
    </row>
    <row r="182" spans="1:7">
      <c r="A182" s="40" t="s">
        <v>189</v>
      </c>
      <c r="B182" s="40" t="s">
        <v>34</v>
      </c>
      <c r="C182" s="70">
        <v>0</v>
      </c>
      <c r="D182" s="70">
        <v>0</v>
      </c>
      <c r="E182" s="70">
        <v>547</v>
      </c>
      <c r="F182" s="70">
        <v>0</v>
      </c>
      <c r="G182" s="70">
        <f t="shared" si="1"/>
        <v>547</v>
      </c>
    </row>
    <row r="183" spans="1:7">
      <c r="A183" s="40" t="s">
        <v>190</v>
      </c>
      <c r="B183" s="40" t="s">
        <v>35</v>
      </c>
      <c r="C183" s="70">
        <v>11894</v>
      </c>
      <c r="D183" s="70">
        <v>119</v>
      </c>
      <c r="E183" s="70">
        <v>2391</v>
      </c>
      <c r="F183" s="70">
        <v>367</v>
      </c>
      <c r="G183" s="70">
        <f t="shared" si="1"/>
        <v>14771</v>
      </c>
    </row>
    <row r="184" spans="1:7">
      <c r="A184" s="40" t="s">
        <v>191</v>
      </c>
      <c r="B184" s="40" t="s">
        <v>36</v>
      </c>
      <c r="C184" s="70">
        <v>23</v>
      </c>
      <c r="D184" s="70">
        <v>0</v>
      </c>
      <c r="E184" s="70">
        <v>192</v>
      </c>
      <c r="F184" s="70">
        <v>0</v>
      </c>
      <c r="G184" s="70">
        <f t="shared" si="1"/>
        <v>215</v>
      </c>
    </row>
    <row r="185" spans="1:7">
      <c r="A185" s="36" t="s">
        <v>192</v>
      </c>
      <c r="B185" s="36" t="s">
        <v>37</v>
      </c>
      <c r="C185" s="69">
        <f>SUM(C186:C195)</f>
        <v>477302</v>
      </c>
      <c r="D185" s="69">
        <f t="shared" ref="D185:G185" si="2">SUM(D186:D195)</f>
        <v>45707</v>
      </c>
      <c r="E185" s="69">
        <f t="shared" si="2"/>
        <v>49103</v>
      </c>
      <c r="F185" s="69">
        <f t="shared" si="2"/>
        <v>-17353</v>
      </c>
      <c r="G185" s="69">
        <f t="shared" si="2"/>
        <v>554759</v>
      </c>
    </row>
    <row r="186" spans="1:7">
      <c r="A186" s="40" t="s">
        <v>193</v>
      </c>
      <c r="B186" s="40" t="s">
        <v>38</v>
      </c>
      <c r="C186" s="70">
        <v>34092</v>
      </c>
      <c r="D186" s="70">
        <v>94</v>
      </c>
      <c r="E186" s="70">
        <v>14</v>
      </c>
      <c r="F186" s="70">
        <v>0</v>
      </c>
      <c r="G186" s="70">
        <f>SUM(C186:F186)</f>
        <v>34200</v>
      </c>
    </row>
    <row r="187" spans="1:7">
      <c r="A187" s="40" t="s">
        <v>194</v>
      </c>
      <c r="B187" s="40" t="s">
        <v>39</v>
      </c>
      <c r="C187" s="70">
        <v>87677</v>
      </c>
      <c r="D187" s="70">
        <v>2166</v>
      </c>
      <c r="E187" s="70">
        <v>67</v>
      </c>
      <c r="F187" s="70">
        <v>-2206</v>
      </c>
      <c r="G187" s="70">
        <f t="shared" ref="G187:G194" si="3">SUM(C187:F187)</f>
        <v>87704</v>
      </c>
    </row>
    <row r="188" spans="1:7">
      <c r="A188" s="40" t="s">
        <v>195</v>
      </c>
      <c r="B188" s="40" t="s">
        <v>40</v>
      </c>
      <c r="C188" s="70">
        <v>0</v>
      </c>
      <c r="D188" s="70">
        <v>0</v>
      </c>
      <c r="E188" s="70">
        <v>323</v>
      </c>
      <c r="F188" s="70">
        <v>-323</v>
      </c>
      <c r="G188" s="70">
        <f t="shared" si="3"/>
        <v>0</v>
      </c>
    </row>
    <row r="189" spans="1:7">
      <c r="A189" s="40" t="s">
        <v>196</v>
      </c>
      <c r="B189" s="40" t="s">
        <v>41</v>
      </c>
      <c r="C189" s="70">
        <v>25644</v>
      </c>
      <c r="D189" s="70">
        <v>6016</v>
      </c>
      <c r="E189" s="70">
        <v>9694</v>
      </c>
      <c r="F189" s="70">
        <v>-14824</v>
      </c>
      <c r="G189" s="70">
        <f t="shared" si="3"/>
        <v>26530</v>
      </c>
    </row>
    <row r="190" spans="1:7">
      <c r="A190" s="40" t="s">
        <v>197</v>
      </c>
      <c r="B190" s="40" t="s">
        <v>42</v>
      </c>
      <c r="C190" s="70">
        <v>0</v>
      </c>
      <c r="D190" s="70">
        <v>0</v>
      </c>
      <c r="E190" s="70">
        <v>0</v>
      </c>
      <c r="F190" s="70">
        <v>0</v>
      </c>
      <c r="G190" s="70">
        <f t="shared" si="3"/>
        <v>0</v>
      </c>
    </row>
    <row r="191" spans="1:7">
      <c r="A191" s="40" t="s">
        <v>198</v>
      </c>
      <c r="B191" s="40" t="s">
        <v>43</v>
      </c>
      <c r="C191" s="70">
        <v>0</v>
      </c>
      <c r="D191" s="70">
        <v>0</v>
      </c>
      <c r="E191" s="70">
        <v>0</v>
      </c>
      <c r="F191" s="70">
        <v>0</v>
      </c>
      <c r="G191" s="70">
        <f t="shared" si="3"/>
        <v>0</v>
      </c>
    </row>
    <row r="192" spans="1:7">
      <c r="A192" s="40" t="s">
        <v>189</v>
      </c>
      <c r="B192" s="40" t="s">
        <v>34</v>
      </c>
      <c r="C192" s="70">
        <v>165</v>
      </c>
      <c r="D192" s="70">
        <v>0</v>
      </c>
      <c r="E192" s="70">
        <v>0</v>
      </c>
      <c r="F192" s="70">
        <v>0</v>
      </c>
      <c r="G192" s="70">
        <f t="shared" si="3"/>
        <v>165</v>
      </c>
    </row>
    <row r="193" spans="1:7">
      <c r="A193" s="40" t="s">
        <v>199</v>
      </c>
      <c r="B193" s="40" t="s">
        <v>44</v>
      </c>
      <c r="C193" s="70">
        <v>845</v>
      </c>
      <c r="D193" s="70">
        <v>11636</v>
      </c>
      <c r="E193" s="70">
        <v>42</v>
      </c>
      <c r="F193" s="70">
        <v>0</v>
      </c>
      <c r="G193" s="70">
        <f t="shared" si="3"/>
        <v>12523</v>
      </c>
    </row>
    <row r="194" spans="1:7">
      <c r="A194" s="40" t="s">
        <v>200</v>
      </c>
      <c r="B194" s="40" t="s">
        <v>45</v>
      </c>
      <c r="C194" s="70">
        <v>328879</v>
      </c>
      <c r="D194" s="70">
        <v>25795</v>
      </c>
      <c r="E194" s="70">
        <v>38963</v>
      </c>
      <c r="F194" s="70">
        <v>0</v>
      </c>
      <c r="G194" s="70">
        <f t="shared" si="3"/>
        <v>393637</v>
      </c>
    </row>
    <row r="195" spans="1:7">
      <c r="A195" s="41" t="s">
        <v>201</v>
      </c>
      <c r="B195" s="41" t="s">
        <v>46</v>
      </c>
      <c r="C195" s="71">
        <v>0</v>
      </c>
      <c r="D195" s="71">
        <v>0</v>
      </c>
      <c r="E195" s="71">
        <v>0</v>
      </c>
      <c r="F195" s="71">
        <v>0</v>
      </c>
      <c r="G195" s="71">
        <v>0</v>
      </c>
    </row>
    <row r="196" spans="1:7">
      <c r="A196" s="36" t="s">
        <v>202</v>
      </c>
      <c r="B196" s="36" t="s">
        <v>47</v>
      </c>
      <c r="C196" s="69">
        <f>SUM(C174,C185)</f>
        <v>521396</v>
      </c>
      <c r="D196" s="69">
        <f t="shared" ref="D196:G196" si="4">SUM(D174,D185)</f>
        <v>52134</v>
      </c>
      <c r="E196" s="69">
        <f t="shared" si="4"/>
        <v>146458</v>
      </c>
      <c r="F196" s="69">
        <f t="shared" si="4"/>
        <v>-46042</v>
      </c>
      <c r="G196" s="69">
        <f t="shared" si="4"/>
        <v>673946</v>
      </c>
    </row>
    <row r="197" spans="1:7">
      <c r="A197" s="22"/>
      <c r="B197" s="65"/>
      <c r="C197" s="66"/>
      <c r="D197" s="66"/>
      <c r="E197" s="66"/>
      <c r="F197" s="66"/>
      <c r="G197" s="66"/>
    </row>
    <row r="198" spans="1:7" ht="48">
      <c r="A198" s="334" t="s">
        <v>229</v>
      </c>
      <c r="B198" s="336" t="s">
        <v>48</v>
      </c>
      <c r="C198" s="96" t="s">
        <v>135</v>
      </c>
      <c r="D198" s="96" t="s">
        <v>134</v>
      </c>
      <c r="E198" s="96" t="s">
        <v>136</v>
      </c>
      <c r="F198" s="96" t="s">
        <v>120</v>
      </c>
      <c r="G198" s="97" t="s">
        <v>121</v>
      </c>
    </row>
    <row r="199" spans="1:7" ht="72">
      <c r="A199" s="335"/>
      <c r="B199" s="337"/>
      <c r="C199" s="96" t="s">
        <v>281</v>
      </c>
      <c r="D199" s="96" t="s">
        <v>282</v>
      </c>
      <c r="E199" s="96" t="s">
        <v>283</v>
      </c>
      <c r="F199" s="96" t="s">
        <v>284</v>
      </c>
      <c r="G199" s="97" t="s">
        <v>285</v>
      </c>
    </row>
    <row r="200" spans="1:7">
      <c r="A200" s="44" t="s">
        <v>204</v>
      </c>
      <c r="B200" s="36" t="s">
        <v>49</v>
      </c>
      <c r="C200" s="69">
        <f>SUM(C201,C209)</f>
        <v>391035</v>
      </c>
      <c r="D200" s="69">
        <f t="shared" ref="D200:G200" si="5">SUM(D201,D209)</f>
        <v>19449</v>
      </c>
      <c r="E200" s="69">
        <f t="shared" si="5"/>
        <v>130858</v>
      </c>
      <c r="F200" s="69">
        <f t="shared" si="5"/>
        <v>-27667</v>
      </c>
      <c r="G200" s="69">
        <f t="shared" si="5"/>
        <v>513675</v>
      </c>
    </row>
    <row r="201" spans="1:7">
      <c r="A201" s="44" t="s">
        <v>205</v>
      </c>
      <c r="B201" s="36" t="s">
        <v>50</v>
      </c>
      <c r="C201" s="69">
        <f>SUM(C202:C208)</f>
        <v>391035</v>
      </c>
      <c r="D201" s="69">
        <f t="shared" ref="D201:G201" si="6">SUM(D202:D208)</f>
        <v>19449</v>
      </c>
      <c r="E201" s="69">
        <f t="shared" si="6"/>
        <v>130858</v>
      </c>
      <c r="F201" s="69">
        <f t="shared" si="6"/>
        <v>-27667</v>
      </c>
      <c r="G201" s="69">
        <f t="shared" si="6"/>
        <v>513675</v>
      </c>
    </row>
    <row r="202" spans="1:7">
      <c r="A202" s="45" t="s">
        <v>206</v>
      </c>
      <c r="B202" s="40" t="s">
        <v>51</v>
      </c>
      <c r="C202" s="70">
        <v>7055</v>
      </c>
      <c r="D202" s="70">
        <v>86</v>
      </c>
      <c r="E202" s="70">
        <v>94950</v>
      </c>
      <c r="F202" s="70">
        <v>-7141</v>
      </c>
      <c r="G202" s="70">
        <f t="shared" ref="G202:G208" si="7">SUM(C202:F202)</f>
        <v>94950</v>
      </c>
    </row>
    <row r="203" spans="1:7">
      <c r="A203" s="45" t="s">
        <v>207</v>
      </c>
      <c r="B203" s="40" t="s">
        <v>52</v>
      </c>
      <c r="C203" s="70">
        <v>0</v>
      </c>
      <c r="D203" s="70">
        <v>1657</v>
      </c>
      <c r="E203" s="70">
        <v>110936</v>
      </c>
      <c r="F203" s="70">
        <v>7606</v>
      </c>
      <c r="G203" s="70">
        <f t="shared" si="7"/>
        <v>120199</v>
      </c>
    </row>
    <row r="204" spans="1:7">
      <c r="A204" s="45" t="s">
        <v>208</v>
      </c>
      <c r="B204" s="40" t="s">
        <v>53</v>
      </c>
      <c r="C204" s="70">
        <v>0</v>
      </c>
      <c r="D204" s="70">
        <v>0</v>
      </c>
      <c r="E204" s="70">
        <v>0</v>
      </c>
      <c r="F204" s="70">
        <v>0</v>
      </c>
      <c r="G204" s="70">
        <f t="shared" si="7"/>
        <v>0</v>
      </c>
    </row>
    <row r="205" spans="1:7">
      <c r="A205" s="45" t="s">
        <v>209</v>
      </c>
      <c r="B205" s="40" t="s">
        <v>54</v>
      </c>
      <c r="C205" s="70">
        <v>0</v>
      </c>
      <c r="D205" s="70">
        <v>0</v>
      </c>
      <c r="E205" s="70">
        <v>3354</v>
      </c>
      <c r="F205" s="70">
        <v>0</v>
      </c>
      <c r="G205" s="70">
        <f t="shared" si="7"/>
        <v>3354</v>
      </c>
    </row>
    <row r="206" spans="1:7">
      <c r="A206" s="45" t="s">
        <v>210</v>
      </c>
      <c r="B206" s="40" t="s">
        <v>55</v>
      </c>
      <c r="C206" s="70">
        <v>15</v>
      </c>
      <c r="D206" s="70">
        <v>2109</v>
      </c>
      <c r="E206" s="70">
        <v>0</v>
      </c>
      <c r="F206" s="70">
        <v>390</v>
      </c>
      <c r="G206" s="70">
        <f t="shared" si="7"/>
        <v>2514</v>
      </c>
    </row>
    <row r="207" spans="1:7">
      <c r="A207" s="45" t="s">
        <v>211</v>
      </c>
      <c r="B207" s="40" t="s">
        <v>56</v>
      </c>
      <c r="C207" s="70">
        <v>23725</v>
      </c>
      <c r="D207" s="70">
        <v>5155</v>
      </c>
      <c r="E207" s="70">
        <v>-86687</v>
      </c>
      <c r="F207" s="70">
        <v>8035</v>
      </c>
      <c r="G207" s="70">
        <f t="shared" si="7"/>
        <v>-49772</v>
      </c>
    </row>
    <row r="208" spans="1:7">
      <c r="A208" s="45" t="s">
        <v>212</v>
      </c>
      <c r="B208" s="40" t="s">
        <v>57</v>
      </c>
      <c r="C208" s="70">
        <v>360240</v>
      </c>
      <c r="D208" s="70">
        <v>10442</v>
      </c>
      <c r="E208" s="70">
        <v>8305</v>
      </c>
      <c r="F208" s="70">
        <v>-36557</v>
      </c>
      <c r="G208" s="70">
        <f t="shared" si="7"/>
        <v>342430</v>
      </c>
    </row>
    <row r="209" spans="1:7">
      <c r="A209" s="44" t="s">
        <v>213</v>
      </c>
      <c r="B209" s="36" t="s">
        <v>58</v>
      </c>
      <c r="C209" s="69">
        <v>0</v>
      </c>
      <c r="D209" s="69">
        <v>0</v>
      </c>
      <c r="E209" s="69">
        <v>0</v>
      </c>
      <c r="F209" s="69">
        <v>0</v>
      </c>
      <c r="G209" s="69">
        <f t="shared" ref="G209:G227" si="8">SUM(C209:F209)</f>
        <v>0</v>
      </c>
    </row>
    <row r="210" spans="1:7">
      <c r="A210" s="44" t="s">
        <v>214</v>
      </c>
      <c r="B210" s="36" t="s">
        <v>59</v>
      </c>
      <c r="C210" s="69">
        <f>SUM(C211:C217)</f>
        <v>17159</v>
      </c>
      <c r="D210" s="69">
        <f t="shared" ref="D210:G210" si="9">SUM(D211:D217)</f>
        <v>13</v>
      </c>
      <c r="E210" s="69">
        <f t="shared" si="9"/>
        <v>2264</v>
      </c>
      <c r="F210" s="69">
        <f t="shared" si="9"/>
        <v>-1022</v>
      </c>
      <c r="G210" s="69">
        <f t="shared" si="9"/>
        <v>18414</v>
      </c>
    </row>
    <row r="211" spans="1:7">
      <c r="A211" s="45" t="s">
        <v>215</v>
      </c>
      <c r="B211" s="40" t="s">
        <v>60</v>
      </c>
      <c r="C211" s="70">
        <v>0</v>
      </c>
      <c r="D211" s="70">
        <v>0</v>
      </c>
      <c r="E211" s="70">
        <v>0</v>
      </c>
      <c r="F211" s="70">
        <v>0</v>
      </c>
      <c r="G211" s="70">
        <f t="shared" si="8"/>
        <v>0</v>
      </c>
    </row>
    <row r="212" spans="1:7">
      <c r="A212" s="45" t="s">
        <v>216</v>
      </c>
      <c r="B212" s="40" t="s">
        <v>61</v>
      </c>
      <c r="C212" s="70">
        <v>0</v>
      </c>
      <c r="D212" s="70">
        <v>0</v>
      </c>
      <c r="E212" s="70">
        <v>0</v>
      </c>
      <c r="F212" s="70">
        <v>0</v>
      </c>
      <c r="G212" s="70">
        <f t="shared" si="8"/>
        <v>0</v>
      </c>
    </row>
    <row r="213" spans="1:7">
      <c r="A213" s="45" t="s">
        <v>217</v>
      </c>
      <c r="B213" s="40" t="s">
        <v>62</v>
      </c>
      <c r="C213" s="70">
        <v>0</v>
      </c>
      <c r="D213" s="70">
        <v>0</v>
      </c>
      <c r="E213" s="70">
        <v>0</v>
      </c>
      <c r="F213" s="70">
        <v>0</v>
      </c>
      <c r="G213" s="70">
        <f t="shared" si="8"/>
        <v>0</v>
      </c>
    </row>
    <row r="214" spans="1:7">
      <c r="A214" s="45" t="s">
        <v>218</v>
      </c>
      <c r="B214" s="40" t="s">
        <v>63</v>
      </c>
      <c r="C214" s="70">
        <v>17116</v>
      </c>
      <c r="D214" s="70">
        <v>0</v>
      </c>
      <c r="E214" s="70">
        <v>1862</v>
      </c>
      <c r="F214" s="70">
        <v>-1022</v>
      </c>
      <c r="G214" s="70">
        <f t="shared" si="8"/>
        <v>17956</v>
      </c>
    </row>
    <row r="215" spans="1:7">
      <c r="A215" s="45" t="s">
        <v>219</v>
      </c>
      <c r="B215" s="40" t="s">
        <v>64</v>
      </c>
      <c r="C215" s="70">
        <v>27</v>
      </c>
      <c r="D215" s="70">
        <v>9</v>
      </c>
      <c r="E215" s="70">
        <v>387</v>
      </c>
      <c r="F215" s="70">
        <v>0</v>
      </c>
      <c r="G215" s="70">
        <f t="shared" si="8"/>
        <v>423</v>
      </c>
    </row>
    <row r="216" spans="1:7">
      <c r="A216" s="45" t="s">
        <v>220</v>
      </c>
      <c r="B216" s="40" t="s">
        <v>65</v>
      </c>
      <c r="C216" s="70">
        <v>16</v>
      </c>
      <c r="D216" s="70">
        <v>4</v>
      </c>
      <c r="E216" s="70">
        <v>15</v>
      </c>
      <c r="F216" s="70">
        <v>0</v>
      </c>
      <c r="G216" s="70">
        <f t="shared" si="8"/>
        <v>35</v>
      </c>
    </row>
    <row r="217" spans="1:7">
      <c r="A217" s="45" t="s">
        <v>221</v>
      </c>
      <c r="B217" s="40" t="s">
        <v>66</v>
      </c>
      <c r="C217" s="70">
        <v>0</v>
      </c>
      <c r="D217" s="70">
        <v>0</v>
      </c>
      <c r="E217" s="70">
        <v>0</v>
      </c>
      <c r="F217" s="70">
        <v>0</v>
      </c>
      <c r="G217" s="70">
        <f t="shared" si="8"/>
        <v>0</v>
      </c>
    </row>
    <row r="218" spans="1:7">
      <c r="A218" s="44" t="s">
        <v>222</v>
      </c>
      <c r="B218" s="36" t="s">
        <v>67</v>
      </c>
      <c r="C218" s="69">
        <f>SUM(C219:C227)</f>
        <v>113202</v>
      </c>
      <c r="D218" s="69">
        <f t="shared" ref="D218:G218" si="10">SUM(D219:D227)</f>
        <v>32672</v>
      </c>
      <c r="E218" s="69">
        <f t="shared" si="10"/>
        <v>13336</v>
      </c>
      <c r="F218" s="69">
        <f t="shared" si="10"/>
        <v>-17353</v>
      </c>
      <c r="G218" s="69">
        <f t="shared" si="10"/>
        <v>141857</v>
      </c>
    </row>
    <row r="219" spans="1:7">
      <c r="A219" s="45" t="s">
        <v>215</v>
      </c>
      <c r="B219" s="40" t="s">
        <v>60</v>
      </c>
      <c r="C219" s="70">
        <v>0</v>
      </c>
      <c r="D219" s="70">
        <v>0</v>
      </c>
      <c r="E219" s="70">
        <v>0</v>
      </c>
      <c r="F219" s="70">
        <v>0</v>
      </c>
      <c r="G219" s="70">
        <f t="shared" si="8"/>
        <v>0</v>
      </c>
    </row>
    <row r="220" spans="1:7">
      <c r="A220" s="45" t="s">
        <v>216</v>
      </c>
      <c r="B220" s="40" t="s">
        <v>61</v>
      </c>
      <c r="C220" s="70">
        <v>10606</v>
      </c>
      <c r="D220" s="70">
        <v>404</v>
      </c>
      <c r="E220" s="70">
        <v>9218</v>
      </c>
      <c r="F220" s="70">
        <v>0</v>
      </c>
      <c r="G220" s="70">
        <f t="shared" si="8"/>
        <v>20228</v>
      </c>
    </row>
    <row r="221" spans="1:7">
      <c r="A221" s="45" t="s">
        <v>223</v>
      </c>
      <c r="B221" s="40" t="s">
        <v>68</v>
      </c>
      <c r="C221" s="70">
        <v>4609</v>
      </c>
      <c r="D221" s="70">
        <v>19775</v>
      </c>
      <c r="E221" s="70">
        <v>147</v>
      </c>
      <c r="F221" s="70">
        <v>-1928</v>
      </c>
      <c r="G221" s="70">
        <f t="shared" si="8"/>
        <v>22603</v>
      </c>
    </row>
    <row r="222" spans="1:7">
      <c r="A222" s="45" t="s">
        <v>224</v>
      </c>
      <c r="B222" s="40" t="s">
        <v>69</v>
      </c>
      <c r="C222" s="70">
        <v>7672</v>
      </c>
      <c r="D222" s="70">
        <v>175</v>
      </c>
      <c r="E222" s="70">
        <v>0</v>
      </c>
      <c r="F222" s="70">
        <v>-323</v>
      </c>
      <c r="G222" s="70">
        <f t="shared" si="8"/>
        <v>7524</v>
      </c>
    </row>
    <row r="223" spans="1:7">
      <c r="A223" s="45" t="s">
        <v>225</v>
      </c>
      <c r="B223" s="40" t="s">
        <v>70</v>
      </c>
      <c r="C223" s="70">
        <v>54339</v>
      </c>
      <c r="D223" s="70">
        <v>4082</v>
      </c>
      <c r="E223" s="70">
        <v>3646</v>
      </c>
      <c r="F223" s="70">
        <v>-15102</v>
      </c>
      <c r="G223" s="70">
        <f t="shared" si="8"/>
        <v>46965</v>
      </c>
    </row>
    <row r="224" spans="1:7">
      <c r="A224" s="45" t="s">
        <v>219</v>
      </c>
      <c r="B224" s="40" t="s">
        <v>64</v>
      </c>
      <c r="C224" s="70">
        <v>324</v>
      </c>
      <c r="D224" s="70">
        <v>7435</v>
      </c>
      <c r="E224" s="70">
        <v>105</v>
      </c>
      <c r="F224" s="70">
        <v>0</v>
      </c>
      <c r="G224" s="70">
        <f t="shared" si="8"/>
        <v>7864</v>
      </c>
    </row>
    <row r="225" spans="1:10">
      <c r="A225" s="45" t="s">
        <v>226</v>
      </c>
      <c r="B225" s="40" t="s">
        <v>65</v>
      </c>
      <c r="C225" s="70">
        <v>1</v>
      </c>
      <c r="D225" s="70">
        <v>87</v>
      </c>
      <c r="E225" s="70">
        <v>137</v>
      </c>
      <c r="F225" s="70">
        <v>0</v>
      </c>
      <c r="G225" s="70">
        <f t="shared" si="8"/>
        <v>225</v>
      </c>
    </row>
    <row r="226" spans="1:10">
      <c r="A226" s="45" t="s">
        <v>221</v>
      </c>
      <c r="B226" s="40" t="s">
        <v>66</v>
      </c>
      <c r="C226" s="70">
        <v>35651</v>
      </c>
      <c r="D226" s="70">
        <v>714</v>
      </c>
      <c r="E226" s="70">
        <v>83</v>
      </c>
      <c r="F226" s="70">
        <v>0</v>
      </c>
      <c r="G226" s="70">
        <f t="shared" si="8"/>
        <v>36448</v>
      </c>
    </row>
    <row r="227" spans="1:10" ht="24">
      <c r="A227" s="48" t="s">
        <v>227</v>
      </c>
      <c r="B227" s="49" t="s">
        <v>137</v>
      </c>
      <c r="C227" s="73">
        <v>0</v>
      </c>
      <c r="D227" s="73">
        <v>0</v>
      </c>
      <c r="E227" s="73">
        <v>0</v>
      </c>
      <c r="F227" s="73">
        <v>0</v>
      </c>
      <c r="G227" s="73">
        <f t="shared" si="8"/>
        <v>0</v>
      </c>
    </row>
    <row r="228" spans="1:10">
      <c r="A228" s="44" t="s">
        <v>228</v>
      </c>
      <c r="B228" s="36" t="s">
        <v>71</v>
      </c>
      <c r="C228" s="69">
        <f>SUM(C200,C210,C218)</f>
        <v>521396</v>
      </c>
      <c r="D228" s="69">
        <f t="shared" ref="D228:G228" si="11">SUM(D200,D210,D218)</f>
        <v>52134</v>
      </c>
      <c r="E228" s="69">
        <f t="shared" si="11"/>
        <v>146458</v>
      </c>
      <c r="F228" s="69">
        <f t="shared" si="11"/>
        <v>-46042</v>
      </c>
      <c r="G228" s="69">
        <f t="shared" si="11"/>
        <v>673946</v>
      </c>
    </row>
    <row r="229" spans="1:10">
      <c r="A229" s="67"/>
      <c r="B229" s="67"/>
      <c r="C229" s="68"/>
      <c r="D229" s="68"/>
      <c r="E229" s="68"/>
      <c r="F229" s="68"/>
      <c r="G229" s="68"/>
    </row>
    <row r="230" spans="1:10" ht="48">
      <c r="A230" s="341" t="s">
        <v>403</v>
      </c>
      <c r="B230" s="340" t="s">
        <v>118</v>
      </c>
      <c r="C230" s="96" t="s">
        <v>135</v>
      </c>
      <c r="D230" s="96" t="s">
        <v>134</v>
      </c>
      <c r="E230" s="96" t="s">
        <v>136</v>
      </c>
      <c r="F230" s="96" t="s">
        <v>120</v>
      </c>
      <c r="G230" s="97" t="s">
        <v>121</v>
      </c>
    </row>
    <row r="231" spans="1:10" ht="72">
      <c r="A231" s="341"/>
      <c r="B231" s="340"/>
      <c r="C231" s="96" t="s">
        <v>281</v>
      </c>
      <c r="D231" s="96" t="s">
        <v>282</v>
      </c>
      <c r="E231" s="96" t="s">
        <v>283</v>
      </c>
      <c r="F231" s="96" t="s">
        <v>284</v>
      </c>
      <c r="G231" s="97" t="s">
        <v>285</v>
      </c>
    </row>
    <row r="232" spans="1:10">
      <c r="A232" s="44" t="s">
        <v>151</v>
      </c>
      <c r="B232" s="36" t="s">
        <v>0</v>
      </c>
      <c r="C232" s="62">
        <f>SUM(C233:C235)</f>
        <v>697033</v>
      </c>
      <c r="D232" s="62">
        <f t="shared" ref="D232:G232" si="12">SUM(D233:D235)</f>
        <v>115823</v>
      </c>
      <c r="E232" s="62">
        <f t="shared" si="12"/>
        <v>6972</v>
      </c>
      <c r="F232" s="62">
        <f t="shared" si="12"/>
        <v>-21814</v>
      </c>
      <c r="G232" s="62">
        <f t="shared" si="12"/>
        <v>798014</v>
      </c>
      <c r="J232" s="98"/>
    </row>
    <row r="233" spans="1:10">
      <c r="A233" s="51" t="s">
        <v>152</v>
      </c>
      <c r="B233" s="39" t="s">
        <v>1</v>
      </c>
      <c r="C233" s="74">
        <v>644924</v>
      </c>
      <c r="D233" s="74">
        <v>60</v>
      </c>
      <c r="E233" s="74">
        <v>0</v>
      </c>
      <c r="F233" s="74">
        <v>-14128</v>
      </c>
      <c r="G233" s="70">
        <f t="shared" ref="G233:G235" si="13">SUM(C233:F233)</f>
        <v>630856</v>
      </c>
    </row>
    <row r="234" spans="1:10">
      <c r="A234" s="51" t="s">
        <v>153</v>
      </c>
      <c r="B234" s="39" t="s">
        <v>2</v>
      </c>
      <c r="C234" s="74">
        <v>872</v>
      </c>
      <c r="D234" s="74">
        <v>0</v>
      </c>
      <c r="E234" s="74">
        <v>6943</v>
      </c>
      <c r="F234" s="74">
        <v>-7686</v>
      </c>
      <c r="G234" s="70">
        <f t="shared" si="13"/>
        <v>129</v>
      </c>
    </row>
    <row r="235" spans="1:10">
      <c r="A235" s="51" t="s">
        <v>154</v>
      </c>
      <c r="B235" s="39" t="s">
        <v>3</v>
      </c>
      <c r="C235" s="74">
        <v>51237</v>
      </c>
      <c r="D235" s="74">
        <v>115763</v>
      </c>
      <c r="E235" s="74">
        <v>29</v>
      </c>
      <c r="F235" s="74">
        <v>0</v>
      </c>
      <c r="G235" s="70">
        <f t="shared" si="13"/>
        <v>167029</v>
      </c>
    </row>
    <row r="236" spans="1:10">
      <c r="A236" s="44" t="s">
        <v>155</v>
      </c>
      <c r="B236" s="36" t="s">
        <v>4</v>
      </c>
      <c r="C236" s="62">
        <f>SUM(C237:C238)</f>
        <v>148638</v>
      </c>
      <c r="D236" s="62">
        <f t="shared" ref="D236:G236" si="14">SUM(D237:D238)</f>
        <v>76131</v>
      </c>
      <c r="E236" s="62">
        <f t="shared" si="14"/>
        <v>683</v>
      </c>
      <c r="F236" s="62">
        <f t="shared" si="14"/>
        <v>-14831</v>
      </c>
      <c r="G236" s="62">
        <f t="shared" si="14"/>
        <v>210621</v>
      </c>
    </row>
    <row r="237" spans="1:10">
      <c r="A237" s="51" t="s">
        <v>156</v>
      </c>
      <c r="B237" s="39" t="s">
        <v>5</v>
      </c>
      <c r="C237" s="74">
        <v>101842</v>
      </c>
      <c r="D237" s="74">
        <v>11</v>
      </c>
      <c r="E237" s="74">
        <v>666</v>
      </c>
      <c r="F237" s="74">
        <v>-703</v>
      </c>
      <c r="G237" s="70">
        <f t="shared" ref="G237:G238" si="15">SUM(C237:F237)</f>
        <v>101816</v>
      </c>
    </row>
    <row r="238" spans="1:10">
      <c r="A238" s="51" t="s">
        <v>157</v>
      </c>
      <c r="B238" s="39" t="s">
        <v>6</v>
      </c>
      <c r="C238" s="74">
        <v>46796</v>
      </c>
      <c r="D238" s="74">
        <v>76120</v>
      </c>
      <c r="E238" s="74">
        <v>17</v>
      </c>
      <c r="F238" s="74">
        <v>-14128</v>
      </c>
      <c r="G238" s="70">
        <f t="shared" si="15"/>
        <v>108805</v>
      </c>
    </row>
    <row r="239" spans="1:10">
      <c r="A239" s="119" t="s">
        <v>158</v>
      </c>
      <c r="B239" s="38" t="s">
        <v>7</v>
      </c>
      <c r="C239" s="62">
        <f>C232-C236</f>
        <v>548395</v>
      </c>
      <c r="D239" s="62">
        <f t="shared" ref="D239:G239" si="16">D232-D236</f>
        <v>39692</v>
      </c>
      <c r="E239" s="62">
        <f t="shared" si="16"/>
        <v>6289</v>
      </c>
      <c r="F239" s="62">
        <f t="shared" si="16"/>
        <v>-6983</v>
      </c>
      <c r="G239" s="62">
        <f t="shared" si="16"/>
        <v>587393</v>
      </c>
    </row>
    <row r="240" spans="1:10">
      <c r="A240" s="45" t="s">
        <v>159</v>
      </c>
      <c r="B240" s="40" t="s">
        <v>8</v>
      </c>
      <c r="C240" s="74">
        <v>1680</v>
      </c>
      <c r="D240" s="74">
        <v>200</v>
      </c>
      <c r="E240" s="74">
        <v>264</v>
      </c>
      <c r="F240" s="74">
        <v>-211</v>
      </c>
      <c r="G240" s="70">
        <f t="shared" ref="G240:G243" si="17">SUM(C240:F240)</f>
        <v>1933</v>
      </c>
    </row>
    <row r="241" spans="1:7">
      <c r="A241" s="45" t="s">
        <v>160</v>
      </c>
      <c r="B241" s="40" t="s">
        <v>9</v>
      </c>
      <c r="C241" s="74">
        <v>40051</v>
      </c>
      <c r="D241" s="74">
        <v>21240</v>
      </c>
      <c r="E241" s="74">
        <v>1720</v>
      </c>
      <c r="F241" s="74">
        <v>-903</v>
      </c>
      <c r="G241" s="70">
        <f t="shared" si="17"/>
        <v>62108</v>
      </c>
    </row>
    <row r="242" spans="1:7">
      <c r="A242" s="45" t="s">
        <v>161</v>
      </c>
      <c r="B242" s="40" t="s">
        <v>10</v>
      </c>
      <c r="C242" s="74">
        <v>21442</v>
      </c>
      <c r="D242" s="74">
        <v>5194</v>
      </c>
      <c r="E242" s="74">
        <v>40219</v>
      </c>
      <c r="F242" s="74">
        <v>-6066</v>
      </c>
      <c r="G242" s="70">
        <f t="shared" si="17"/>
        <v>60789</v>
      </c>
    </row>
    <row r="243" spans="1:7">
      <c r="A243" s="45" t="s">
        <v>162</v>
      </c>
      <c r="B243" s="40" t="s">
        <v>11</v>
      </c>
      <c r="C243" s="74">
        <v>42165</v>
      </c>
      <c r="D243" s="74">
        <v>97</v>
      </c>
      <c r="E243" s="74">
        <v>187</v>
      </c>
      <c r="F243" s="74">
        <v>-213</v>
      </c>
      <c r="G243" s="70">
        <f t="shared" si="17"/>
        <v>42236</v>
      </c>
    </row>
    <row r="244" spans="1:7">
      <c r="A244" s="119" t="s">
        <v>163</v>
      </c>
      <c r="B244" s="38" t="s">
        <v>12</v>
      </c>
      <c r="C244" s="62">
        <f>C239+C240-C241-C242-C243</f>
        <v>446417</v>
      </c>
      <c r="D244" s="62">
        <f t="shared" ref="D244:G244" si="18">D239+D240-D241-D242-D243</f>
        <v>13361</v>
      </c>
      <c r="E244" s="62">
        <f t="shared" si="18"/>
        <v>-35573</v>
      </c>
      <c r="F244" s="62">
        <f t="shared" si="18"/>
        <v>-12</v>
      </c>
      <c r="G244" s="62">
        <f t="shared" si="18"/>
        <v>424193</v>
      </c>
    </row>
    <row r="245" spans="1:7">
      <c r="A245" s="45" t="s">
        <v>164</v>
      </c>
      <c r="B245" s="40" t="s">
        <v>13</v>
      </c>
      <c r="C245" s="74">
        <v>7951</v>
      </c>
      <c r="D245" s="74">
        <v>19</v>
      </c>
      <c r="E245" s="74">
        <v>38048</v>
      </c>
      <c r="F245" s="74">
        <v>-37619</v>
      </c>
      <c r="G245" s="70">
        <f t="shared" ref="G245:G247" si="19">SUM(C245:F245)</f>
        <v>8399</v>
      </c>
    </row>
    <row r="246" spans="1:7">
      <c r="A246" s="45" t="s">
        <v>165</v>
      </c>
      <c r="B246" s="40" t="s">
        <v>14</v>
      </c>
      <c r="C246" s="74">
        <v>9816</v>
      </c>
      <c r="D246" s="74">
        <v>1335</v>
      </c>
      <c r="E246" s="74">
        <v>91</v>
      </c>
      <c r="F246" s="74">
        <v>-235</v>
      </c>
      <c r="G246" s="70">
        <f t="shared" si="19"/>
        <v>11007</v>
      </c>
    </row>
    <row r="247" spans="1:7" ht="22.8">
      <c r="A247" s="45" t="s">
        <v>166</v>
      </c>
      <c r="B247" s="40" t="s">
        <v>15</v>
      </c>
      <c r="C247" s="74">
        <v>0</v>
      </c>
      <c r="D247" s="74">
        <v>0</v>
      </c>
      <c r="E247" s="74">
        <v>0</v>
      </c>
      <c r="F247" s="74">
        <v>0</v>
      </c>
      <c r="G247" s="70">
        <f t="shared" si="19"/>
        <v>0</v>
      </c>
    </row>
    <row r="248" spans="1:7">
      <c r="A248" s="119" t="s">
        <v>167</v>
      </c>
      <c r="B248" s="38" t="s">
        <v>16</v>
      </c>
      <c r="C248" s="62">
        <f>C244+C245-C246</f>
        <v>444552</v>
      </c>
      <c r="D248" s="62">
        <f t="shared" ref="D248:G248" si="20">D244+D245-D246</f>
        <v>12045</v>
      </c>
      <c r="E248" s="62">
        <f t="shared" si="20"/>
        <v>2384</v>
      </c>
      <c r="F248" s="62">
        <f t="shared" si="20"/>
        <v>-37396</v>
      </c>
      <c r="G248" s="62">
        <f t="shared" si="20"/>
        <v>421585</v>
      </c>
    </row>
    <row r="249" spans="1:7">
      <c r="A249" s="45" t="s">
        <v>168</v>
      </c>
      <c r="B249" s="40" t="s">
        <v>17</v>
      </c>
      <c r="C249" s="74">
        <v>84254</v>
      </c>
      <c r="D249" s="74">
        <v>1603</v>
      </c>
      <c r="E249" s="74">
        <v>-5921</v>
      </c>
      <c r="F249" s="74">
        <v>-781</v>
      </c>
      <c r="G249" s="70">
        <f t="shared" ref="G249:G250" si="21">SUM(C249:F249)</f>
        <v>79155</v>
      </c>
    </row>
    <row r="250" spans="1:7">
      <c r="A250" s="45" t="s">
        <v>169</v>
      </c>
      <c r="B250" s="40" t="s">
        <v>18</v>
      </c>
      <c r="C250" s="74">
        <v>-58</v>
      </c>
      <c r="D250" s="74">
        <v>0</v>
      </c>
      <c r="E250" s="74">
        <v>0</v>
      </c>
      <c r="F250" s="74">
        <v>58</v>
      </c>
      <c r="G250" s="70">
        <f t="shared" si="21"/>
        <v>0</v>
      </c>
    </row>
    <row r="251" spans="1:7">
      <c r="A251" s="119" t="s">
        <v>170</v>
      </c>
      <c r="B251" s="38" t="s">
        <v>19</v>
      </c>
      <c r="C251" s="62">
        <f>C248-C249+C250</f>
        <v>360240</v>
      </c>
      <c r="D251" s="62">
        <f t="shared" ref="D251:G251" si="22">D248-D249+D250</f>
        <v>10442</v>
      </c>
      <c r="E251" s="62">
        <f t="shared" si="22"/>
        <v>8305</v>
      </c>
      <c r="F251" s="62">
        <f t="shared" si="22"/>
        <v>-36557</v>
      </c>
      <c r="G251" s="62">
        <f t="shared" si="22"/>
        <v>342430</v>
      </c>
    </row>
    <row r="252" spans="1:7">
      <c r="A252" s="48" t="s">
        <v>171</v>
      </c>
      <c r="B252" s="49" t="s">
        <v>20</v>
      </c>
      <c r="C252" s="81">
        <v>0</v>
      </c>
      <c r="D252" s="81">
        <v>0</v>
      </c>
      <c r="E252" s="81">
        <v>0</v>
      </c>
      <c r="F252" s="81">
        <v>0</v>
      </c>
      <c r="G252" s="73">
        <f t="shared" ref="G252" si="23">SUM(C252:F252)</f>
        <v>0</v>
      </c>
    </row>
    <row r="253" spans="1:7">
      <c r="A253" s="119" t="s">
        <v>174</v>
      </c>
      <c r="B253" s="38" t="s">
        <v>21</v>
      </c>
      <c r="C253" s="62">
        <f>C251+C252</f>
        <v>360240</v>
      </c>
      <c r="D253" s="62">
        <f t="shared" ref="D253:G253" si="24">D251+D252</f>
        <v>10442</v>
      </c>
      <c r="E253" s="62">
        <f t="shared" si="24"/>
        <v>8305</v>
      </c>
      <c r="F253" s="62">
        <f t="shared" si="24"/>
        <v>-36557</v>
      </c>
      <c r="G253" s="62">
        <f t="shared" si="24"/>
        <v>342430</v>
      </c>
    </row>
    <row r="254" spans="1:7" s="117" customFormat="1">
      <c r="A254" s="114" t="s">
        <v>172</v>
      </c>
      <c r="B254" s="115" t="s">
        <v>126</v>
      </c>
      <c r="C254" s="116">
        <v>0</v>
      </c>
      <c r="D254" s="116">
        <v>0</v>
      </c>
      <c r="E254" s="116">
        <v>0</v>
      </c>
      <c r="F254" s="116">
        <v>0</v>
      </c>
      <c r="G254" s="73">
        <f t="shared" ref="G254" si="25">SUM(C254:F254)</f>
        <v>0</v>
      </c>
    </row>
    <row r="255" spans="1:7">
      <c r="A255" s="60" t="s">
        <v>173</v>
      </c>
      <c r="B255" s="61" t="s">
        <v>127</v>
      </c>
      <c r="C255" s="78">
        <f>C253+C254</f>
        <v>360240</v>
      </c>
      <c r="D255" s="78">
        <f t="shared" ref="D255:G255" si="26">D253+D254</f>
        <v>10442</v>
      </c>
      <c r="E255" s="78">
        <f t="shared" si="26"/>
        <v>8305</v>
      </c>
      <c r="F255" s="78">
        <f t="shared" si="26"/>
        <v>-36557</v>
      </c>
      <c r="G255" s="78">
        <f t="shared" si="26"/>
        <v>342430</v>
      </c>
    </row>
    <row r="256" spans="1:7">
      <c r="C256" s="118"/>
      <c r="D256" s="118"/>
      <c r="E256" s="118"/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800080"/>
  </sheetPr>
  <dimension ref="A1:H259"/>
  <sheetViews>
    <sheetView workbookViewId="0"/>
  </sheetViews>
  <sheetFormatPr defaultColWidth="12.69921875" defaultRowHeight="13.8"/>
  <cols>
    <col min="1" max="2" width="50.19921875" style="13" customWidth="1"/>
    <col min="3" max="8" width="12.19921875" style="12" customWidth="1"/>
    <col min="9" max="16384" width="12.69921875" style="12"/>
  </cols>
  <sheetData>
    <row r="1" spans="1:6">
      <c r="A1" s="11" t="s">
        <v>387</v>
      </c>
    </row>
    <row r="2" spans="1:6">
      <c r="A2" s="11" t="s">
        <v>388</v>
      </c>
    </row>
    <row r="3" spans="1:6">
      <c r="A3" s="11"/>
    </row>
    <row r="4" spans="1:6">
      <c r="A4" s="11"/>
    </row>
    <row r="5" spans="1:6" ht="24">
      <c r="A5" s="14" t="s">
        <v>431</v>
      </c>
      <c r="B5" s="15" t="s">
        <v>432</v>
      </c>
    </row>
    <row r="6" spans="1:6" ht="30" customHeight="1">
      <c r="A6" s="93" t="s">
        <v>404</v>
      </c>
      <c r="B6" s="93" t="s">
        <v>405</v>
      </c>
      <c r="C6" s="94" t="s">
        <v>389</v>
      </c>
      <c r="D6" s="94" t="s">
        <v>390</v>
      </c>
      <c r="E6" s="94" t="s">
        <v>179</v>
      </c>
      <c r="F6" s="94" t="s">
        <v>147</v>
      </c>
    </row>
    <row r="7" spans="1:6">
      <c r="A7" s="16" t="s">
        <v>151</v>
      </c>
      <c r="B7" s="16" t="s">
        <v>0</v>
      </c>
      <c r="C7" s="80">
        <v>113150</v>
      </c>
      <c r="D7" s="80">
        <v>625947</v>
      </c>
      <c r="E7" s="80">
        <v>36025</v>
      </c>
      <c r="F7" s="80">
        <v>110754</v>
      </c>
    </row>
    <row r="8" spans="1:6">
      <c r="A8" s="17" t="s">
        <v>152</v>
      </c>
      <c r="B8" s="17" t="s">
        <v>1</v>
      </c>
      <c r="C8" s="74">
        <v>85022</v>
      </c>
      <c r="D8" s="74">
        <v>494128</v>
      </c>
      <c r="E8" s="74">
        <v>2775</v>
      </c>
      <c r="F8" s="74">
        <v>15141</v>
      </c>
    </row>
    <row r="9" spans="1:6">
      <c r="A9" s="17" t="s">
        <v>153</v>
      </c>
      <c r="B9" s="17" t="s">
        <v>2</v>
      </c>
      <c r="C9" s="74">
        <v>27</v>
      </c>
      <c r="D9" s="74">
        <v>144</v>
      </c>
      <c r="E9" s="74">
        <v>586</v>
      </c>
      <c r="F9" s="74">
        <v>3898</v>
      </c>
    </row>
    <row r="10" spans="1:6">
      <c r="A10" s="17" t="s">
        <v>154</v>
      </c>
      <c r="B10" s="17" t="s">
        <v>3</v>
      </c>
      <c r="C10" s="74">
        <v>28101</v>
      </c>
      <c r="D10" s="74">
        <v>131675</v>
      </c>
      <c r="E10" s="74">
        <v>32664</v>
      </c>
      <c r="F10" s="74">
        <v>91715</v>
      </c>
    </row>
    <row r="11" spans="1:6">
      <c r="A11" s="16" t="s">
        <v>155</v>
      </c>
      <c r="B11" s="16" t="s">
        <v>4</v>
      </c>
      <c r="C11" s="80">
        <v>32952</v>
      </c>
      <c r="D11" s="80">
        <v>164766</v>
      </c>
      <c r="E11" s="80">
        <v>27687</v>
      </c>
      <c r="F11" s="80">
        <v>80190</v>
      </c>
    </row>
    <row r="12" spans="1:6">
      <c r="A12" s="17" t="s">
        <v>156</v>
      </c>
      <c r="B12" s="17" t="s">
        <v>5</v>
      </c>
      <c r="C12" s="74">
        <v>14051</v>
      </c>
      <c r="D12" s="74">
        <v>76646</v>
      </c>
      <c r="E12" s="74">
        <v>2621</v>
      </c>
      <c r="F12" s="74">
        <v>10552</v>
      </c>
    </row>
    <row r="13" spans="1:6">
      <c r="A13" s="17" t="s">
        <v>157</v>
      </c>
      <c r="B13" s="17" t="s">
        <v>6</v>
      </c>
      <c r="C13" s="74">
        <v>18901</v>
      </c>
      <c r="D13" s="74">
        <v>88120</v>
      </c>
      <c r="E13" s="74">
        <v>25066</v>
      </c>
      <c r="F13" s="74">
        <v>69638</v>
      </c>
    </row>
    <row r="14" spans="1:6">
      <c r="A14" s="18" t="s">
        <v>158</v>
      </c>
      <c r="B14" s="18" t="s">
        <v>7</v>
      </c>
      <c r="C14" s="80">
        <v>80198</v>
      </c>
      <c r="D14" s="80">
        <v>461181</v>
      </c>
      <c r="E14" s="80">
        <v>8338</v>
      </c>
      <c r="F14" s="80">
        <v>30564</v>
      </c>
    </row>
    <row r="15" spans="1:6">
      <c r="A15" s="19" t="s">
        <v>159</v>
      </c>
      <c r="B15" s="19" t="s">
        <v>8</v>
      </c>
      <c r="C15" s="74">
        <v>857</v>
      </c>
      <c r="D15" s="74">
        <v>1496</v>
      </c>
      <c r="E15" s="74">
        <v>622</v>
      </c>
      <c r="F15" s="74">
        <v>4479</v>
      </c>
    </row>
    <row r="16" spans="1:6">
      <c r="A16" s="19" t="s">
        <v>160</v>
      </c>
      <c r="B16" s="19" t="s">
        <v>9</v>
      </c>
      <c r="C16" s="74">
        <v>12660</v>
      </c>
      <c r="D16" s="74">
        <v>40666</v>
      </c>
      <c r="E16" s="74">
        <v>7379</v>
      </c>
      <c r="F16" s="74">
        <v>20662</v>
      </c>
    </row>
    <row r="17" spans="1:6">
      <c r="A17" s="19" t="s">
        <v>161</v>
      </c>
      <c r="B17" s="19" t="s">
        <v>10</v>
      </c>
      <c r="C17" s="74">
        <v>9236</v>
      </c>
      <c r="D17" s="74">
        <v>47859</v>
      </c>
      <c r="E17" s="74">
        <v>3289</v>
      </c>
      <c r="F17" s="74">
        <v>10105</v>
      </c>
    </row>
    <row r="18" spans="1:6">
      <c r="A18" s="19" t="s">
        <v>162</v>
      </c>
      <c r="B18" s="19" t="s">
        <v>11</v>
      </c>
      <c r="C18" s="74">
        <v>8008</v>
      </c>
      <c r="D18" s="74">
        <v>34427</v>
      </c>
      <c r="E18" s="74">
        <v>896</v>
      </c>
      <c r="F18" s="74">
        <v>1767</v>
      </c>
    </row>
    <row r="19" spans="1:6">
      <c r="A19" s="18" t="s">
        <v>163</v>
      </c>
      <c r="B19" s="18" t="s">
        <v>12</v>
      </c>
      <c r="C19" s="80">
        <v>51151</v>
      </c>
      <c r="D19" s="80">
        <v>339725</v>
      </c>
      <c r="E19" s="80">
        <v>-2604</v>
      </c>
      <c r="F19" s="80">
        <v>2509</v>
      </c>
    </row>
    <row r="20" spans="1:6">
      <c r="A20" s="19" t="s">
        <v>164</v>
      </c>
      <c r="B20" s="19" t="s">
        <v>13</v>
      </c>
      <c r="C20" s="74">
        <v>7660</v>
      </c>
      <c r="D20" s="74">
        <v>7230</v>
      </c>
      <c r="E20" s="74">
        <v>347</v>
      </c>
      <c r="F20" s="74">
        <v>2658</v>
      </c>
    </row>
    <row r="21" spans="1:6">
      <c r="A21" s="19" t="s">
        <v>165</v>
      </c>
      <c r="B21" s="19" t="s">
        <v>14</v>
      </c>
      <c r="C21" s="74">
        <v>6632</v>
      </c>
      <c r="D21" s="74">
        <v>10754</v>
      </c>
      <c r="E21" s="74">
        <v>158</v>
      </c>
      <c r="F21" s="74">
        <v>1222</v>
      </c>
    </row>
    <row r="22" spans="1:6" ht="22.8">
      <c r="A22" s="19" t="s">
        <v>166</v>
      </c>
      <c r="B22" s="19" t="s">
        <v>15</v>
      </c>
      <c r="C22" s="74">
        <v>0</v>
      </c>
      <c r="D22" s="74">
        <v>0</v>
      </c>
      <c r="E22" s="74">
        <v>0</v>
      </c>
      <c r="F22" s="74"/>
    </row>
    <row r="23" spans="1:6">
      <c r="A23" s="18" t="s">
        <v>167</v>
      </c>
      <c r="B23" s="18" t="s">
        <v>16</v>
      </c>
      <c r="C23" s="80">
        <v>52179</v>
      </c>
      <c r="D23" s="80">
        <v>336201</v>
      </c>
      <c r="E23" s="80">
        <v>-2415</v>
      </c>
      <c r="F23" s="80">
        <v>3945</v>
      </c>
    </row>
    <row r="24" spans="1:6">
      <c r="A24" s="19" t="s">
        <v>168</v>
      </c>
      <c r="B24" s="19" t="s">
        <v>17</v>
      </c>
      <c r="C24" s="74">
        <v>11770</v>
      </c>
      <c r="D24" s="74">
        <v>59540</v>
      </c>
      <c r="E24" s="74">
        <v>12</v>
      </c>
      <c r="F24" s="74">
        <v>1719</v>
      </c>
    </row>
    <row r="25" spans="1:6">
      <c r="A25" s="19" t="s">
        <v>169</v>
      </c>
      <c r="B25" s="19" t="s">
        <v>18</v>
      </c>
      <c r="C25" s="74">
        <v>0</v>
      </c>
      <c r="D25" s="74">
        <v>0</v>
      </c>
      <c r="E25" s="74">
        <v>0</v>
      </c>
      <c r="F25" s="74">
        <v>0</v>
      </c>
    </row>
    <row r="26" spans="1:6">
      <c r="A26" s="18" t="s">
        <v>170</v>
      </c>
      <c r="B26" s="18" t="s">
        <v>19</v>
      </c>
      <c r="C26" s="80">
        <v>40409</v>
      </c>
      <c r="D26" s="80">
        <v>276661</v>
      </c>
      <c r="E26" s="80">
        <v>-2427</v>
      </c>
      <c r="F26" s="80">
        <v>2226</v>
      </c>
    </row>
    <row r="27" spans="1:6">
      <c r="A27" s="16" t="s">
        <v>171</v>
      </c>
      <c r="B27" s="16" t="s">
        <v>20</v>
      </c>
      <c r="C27" s="80">
        <v>0</v>
      </c>
      <c r="D27" s="80">
        <v>0</v>
      </c>
      <c r="E27" s="80">
        <v>0</v>
      </c>
      <c r="F27" s="80">
        <v>0</v>
      </c>
    </row>
    <row r="28" spans="1:6">
      <c r="A28" s="20"/>
      <c r="B28" s="20"/>
      <c r="C28" s="81"/>
      <c r="D28" s="81"/>
      <c r="E28" s="81"/>
      <c r="F28" s="81"/>
    </row>
    <row r="29" spans="1:6">
      <c r="A29" s="21" t="s">
        <v>174</v>
      </c>
      <c r="B29" s="21" t="s">
        <v>21</v>
      </c>
      <c r="C29" s="82">
        <v>40409</v>
      </c>
      <c r="D29" s="82">
        <v>276661</v>
      </c>
      <c r="E29" s="82">
        <v>-2427</v>
      </c>
      <c r="F29" s="82">
        <v>2226</v>
      </c>
    </row>
    <row r="30" spans="1:6">
      <c r="A30" s="20"/>
      <c r="B30" s="20"/>
      <c r="C30" s="81"/>
      <c r="D30" s="81"/>
      <c r="E30" s="81"/>
      <c r="F30" s="81"/>
    </row>
    <row r="31" spans="1:6">
      <c r="A31" s="18" t="s">
        <v>172</v>
      </c>
      <c r="B31" s="18" t="s">
        <v>126</v>
      </c>
      <c r="C31" s="80">
        <v>0</v>
      </c>
      <c r="D31" s="80">
        <v>0</v>
      </c>
      <c r="E31" s="80">
        <v>-545</v>
      </c>
      <c r="F31" s="80">
        <v>-466</v>
      </c>
    </row>
    <row r="32" spans="1:6">
      <c r="A32" s="18" t="s">
        <v>173</v>
      </c>
      <c r="B32" s="18" t="s">
        <v>127</v>
      </c>
      <c r="C32" s="80">
        <v>40409</v>
      </c>
      <c r="D32" s="80">
        <v>276661</v>
      </c>
      <c r="E32" s="80">
        <v>-1882</v>
      </c>
      <c r="F32" s="80">
        <v>2692</v>
      </c>
    </row>
    <row r="33" spans="1:6">
      <c r="A33" s="22"/>
      <c r="B33" s="23"/>
      <c r="C33" s="63"/>
      <c r="D33" s="63"/>
    </row>
    <row r="34" spans="1:6">
      <c r="A34" s="22"/>
      <c r="B34" s="24"/>
      <c r="C34" s="64"/>
      <c r="D34" s="64"/>
    </row>
    <row r="35" spans="1:6">
      <c r="A35" s="25" t="s">
        <v>175</v>
      </c>
      <c r="B35" s="25" t="s">
        <v>22</v>
      </c>
      <c r="C35" s="83"/>
      <c r="D35" s="83"/>
      <c r="E35" s="83"/>
      <c r="F35" s="83"/>
    </row>
    <row r="36" spans="1:6">
      <c r="A36" s="26" t="s">
        <v>176</v>
      </c>
      <c r="B36" s="26" t="s">
        <v>23</v>
      </c>
      <c r="C36" s="84">
        <v>0.43</v>
      </c>
      <c r="D36" s="84">
        <v>2.91</v>
      </c>
      <c r="E36" s="84">
        <v>-0.02</v>
      </c>
      <c r="F36" s="84">
        <v>0.03</v>
      </c>
    </row>
    <row r="37" spans="1:6">
      <c r="A37" s="27" t="s">
        <v>177</v>
      </c>
      <c r="B37" s="27" t="s">
        <v>24</v>
      </c>
      <c r="C37" s="84">
        <v>0.43</v>
      </c>
      <c r="D37" s="84">
        <v>2.91</v>
      </c>
      <c r="E37" s="84">
        <v>-0.02</v>
      </c>
      <c r="F37" s="84">
        <v>0.03</v>
      </c>
    </row>
    <row r="38" spans="1:6" ht="24">
      <c r="A38" s="18" t="s">
        <v>178</v>
      </c>
      <c r="B38" s="18" t="s">
        <v>25</v>
      </c>
      <c r="C38" s="85"/>
      <c r="D38" s="85"/>
      <c r="E38" s="85"/>
      <c r="F38" s="85"/>
    </row>
    <row r="39" spans="1:6">
      <c r="A39" s="27" t="s">
        <v>176</v>
      </c>
      <c r="B39" s="27" t="s">
        <v>23</v>
      </c>
      <c r="C39" s="84">
        <v>0.43</v>
      </c>
      <c r="D39" s="84">
        <v>2.91</v>
      </c>
      <c r="E39" s="84">
        <v>-0.02</v>
      </c>
      <c r="F39" s="84">
        <v>0.03</v>
      </c>
    </row>
    <row r="40" spans="1:6">
      <c r="A40" s="27" t="s">
        <v>177</v>
      </c>
      <c r="B40" s="27" t="s">
        <v>24</v>
      </c>
      <c r="C40" s="84">
        <v>0.43</v>
      </c>
      <c r="D40" s="84">
        <v>2.91</v>
      </c>
      <c r="E40" s="84">
        <v>-0.02</v>
      </c>
      <c r="F40" s="84">
        <v>0.03</v>
      </c>
    </row>
    <row r="41" spans="1:6">
      <c r="A41" s="18" t="s">
        <v>289</v>
      </c>
      <c r="B41" s="18" t="s">
        <v>288</v>
      </c>
      <c r="C41" s="85"/>
      <c r="D41" s="85"/>
      <c r="E41" s="85"/>
      <c r="F41" s="85"/>
    </row>
    <row r="42" spans="1:6">
      <c r="A42" s="27" t="s">
        <v>176</v>
      </c>
      <c r="B42" s="27" t="s">
        <v>23</v>
      </c>
      <c r="C42" s="84">
        <v>0</v>
      </c>
      <c r="D42" s="84">
        <v>0</v>
      </c>
      <c r="E42" s="84">
        <v>0</v>
      </c>
      <c r="F42" s="84">
        <v>0</v>
      </c>
    </row>
    <row r="43" spans="1:6">
      <c r="A43" s="27" t="s">
        <v>177</v>
      </c>
      <c r="B43" s="27" t="s">
        <v>24</v>
      </c>
      <c r="C43" s="84">
        <v>0</v>
      </c>
      <c r="D43" s="84">
        <v>0</v>
      </c>
      <c r="E43" s="84">
        <v>0</v>
      </c>
      <c r="F43" s="84">
        <v>0</v>
      </c>
    </row>
    <row r="44" spans="1:6">
      <c r="C44" s="100"/>
      <c r="D44" s="100"/>
      <c r="E44" s="100"/>
      <c r="F44" s="100"/>
    </row>
    <row r="46" spans="1:6">
      <c r="A46" s="25" t="s">
        <v>174</v>
      </c>
      <c r="B46" s="25" t="s">
        <v>21</v>
      </c>
      <c r="C46" s="80">
        <v>40409</v>
      </c>
      <c r="D46" s="80">
        <v>276661</v>
      </c>
      <c r="E46" s="80">
        <v>-2427</v>
      </c>
      <c r="F46" s="80">
        <v>2226</v>
      </c>
    </row>
    <row r="47" spans="1:6" ht="22.8">
      <c r="A47" s="79" t="s">
        <v>317</v>
      </c>
      <c r="B47" s="79" t="s">
        <v>319</v>
      </c>
      <c r="C47" s="74"/>
      <c r="D47" s="74"/>
      <c r="E47" s="74"/>
      <c r="F47" s="74"/>
    </row>
    <row r="48" spans="1:6">
      <c r="A48" s="79" t="s">
        <v>315</v>
      </c>
      <c r="B48" s="79" t="s">
        <v>307</v>
      </c>
      <c r="C48" s="74">
        <v>18</v>
      </c>
      <c r="D48" s="74">
        <v>1130</v>
      </c>
      <c r="E48" s="74">
        <v>804</v>
      </c>
      <c r="F48" s="74">
        <v>970</v>
      </c>
    </row>
    <row r="49" spans="1:6">
      <c r="A49" s="79" t="s">
        <v>316</v>
      </c>
      <c r="B49" s="79" t="s">
        <v>308</v>
      </c>
      <c r="C49" s="74"/>
      <c r="D49" s="74"/>
      <c r="E49" s="74"/>
      <c r="F49" s="74"/>
    </row>
    <row r="50" spans="1:6" ht="22.8">
      <c r="A50" s="79" t="s">
        <v>318</v>
      </c>
      <c r="B50" s="79" t="s">
        <v>320</v>
      </c>
      <c r="C50" s="74"/>
      <c r="D50" s="74"/>
      <c r="E50" s="74"/>
      <c r="F50" s="74"/>
    </row>
    <row r="51" spans="1:6">
      <c r="A51" s="25" t="s">
        <v>312</v>
      </c>
      <c r="B51" s="25" t="s">
        <v>309</v>
      </c>
      <c r="C51" s="80">
        <v>40427</v>
      </c>
      <c r="D51" s="80">
        <v>277791</v>
      </c>
      <c r="E51" s="80">
        <v>-1623</v>
      </c>
      <c r="F51" s="80">
        <v>3196</v>
      </c>
    </row>
    <row r="52" spans="1:6" ht="23.4">
      <c r="A52" s="26" t="s">
        <v>313</v>
      </c>
      <c r="B52" s="26" t="s">
        <v>310</v>
      </c>
      <c r="C52" s="74"/>
      <c r="D52" s="74"/>
      <c r="E52" s="74">
        <v>-545</v>
      </c>
      <c r="F52" s="74">
        <v>-466</v>
      </c>
    </row>
    <row r="53" spans="1:6" ht="24">
      <c r="A53" s="25" t="s">
        <v>314</v>
      </c>
      <c r="B53" s="25" t="s">
        <v>311</v>
      </c>
      <c r="C53" s="80">
        <v>40427</v>
      </c>
      <c r="D53" s="80">
        <v>277791</v>
      </c>
      <c r="E53" s="80">
        <v>-1078</v>
      </c>
      <c r="F53" s="80">
        <v>3662</v>
      </c>
    </row>
    <row r="56" spans="1:6" ht="24">
      <c r="A56" s="14" t="s">
        <v>433</v>
      </c>
      <c r="B56" s="14" t="s">
        <v>434</v>
      </c>
    </row>
    <row r="57" spans="1:6" ht="30" customHeight="1">
      <c r="A57" s="93" t="s">
        <v>203</v>
      </c>
      <c r="B57" s="93" t="s">
        <v>73</v>
      </c>
      <c r="C57" s="94" t="s">
        <v>391</v>
      </c>
      <c r="D57" s="94" t="s">
        <v>382</v>
      </c>
      <c r="E57" s="94" t="s">
        <v>290</v>
      </c>
      <c r="F57" s="94" t="s">
        <v>149</v>
      </c>
    </row>
    <row r="58" spans="1:6">
      <c r="A58" s="28" t="s">
        <v>181</v>
      </c>
      <c r="B58" s="28" t="s">
        <v>26</v>
      </c>
      <c r="C58" s="86">
        <v>104568</v>
      </c>
      <c r="D58" s="86">
        <v>106670</v>
      </c>
      <c r="E58" s="86">
        <v>93254</v>
      </c>
      <c r="F58" s="86">
        <v>94239</v>
      </c>
    </row>
    <row r="59" spans="1:6">
      <c r="A59" s="19" t="s">
        <v>182</v>
      </c>
      <c r="B59" s="19" t="s">
        <v>27</v>
      </c>
      <c r="C59" s="70">
        <v>6407</v>
      </c>
      <c r="D59" s="70">
        <v>5947</v>
      </c>
      <c r="E59" s="70">
        <v>5499</v>
      </c>
      <c r="F59" s="70">
        <v>6393</v>
      </c>
    </row>
    <row r="60" spans="1:6">
      <c r="A60" s="19" t="s">
        <v>183</v>
      </c>
      <c r="B60" s="19" t="s">
        <v>28</v>
      </c>
      <c r="C60" s="70">
        <v>42089</v>
      </c>
      <c r="D60" s="70">
        <v>41544</v>
      </c>
      <c r="E60" s="70">
        <v>39602</v>
      </c>
      <c r="F60" s="70">
        <v>40470</v>
      </c>
    </row>
    <row r="61" spans="1:6">
      <c r="A61" s="19" t="s">
        <v>184</v>
      </c>
      <c r="B61" s="19" t="s">
        <v>29</v>
      </c>
      <c r="C61" s="70">
        <v>46417</v>
      </c>
      <c r="D61" s="70">
        <v>46417</v>
      </c>
      <c r="E61" s="70">
        <v>46417</v>
      </c>
      <c r="F61" s="70">
        <v>46417</v>
      </c>
    </row>
    <row r="62" spans="1:6">
      <c r="A62" s="19" t="s">
        <v>185</v>
      </c>
      <c r="B62" s="19" t="s">
        <v>30</v>
      </c>
      <c r="C62" s="70">
        <v>0</v>
      </c>
      <c r="D62" s="70">
        <v>0</v>
      </c>
      <c r="E62" s="70">
        <v>0</v>
      </c>
      <c r="F62" s="70">
        <v>0</v>
      </c>
    </row>
    <row r="63" spans="1:6">
      <c r="A63" s="19" t="s">
        <v>186</v>
      </c>
      <c r="B63" s="19" t="s">
        <v>31</v>
      </c>
      <c r="C63" s="70">
        <v>0</v>
      </c>
      <c r="D63" s="70">
        <v>0</v>
      </c>
      <c r="E63" s="70">
        <v>0</v>
      </c>
      <c r="F63" s="70">
        <v>0</v>
      </c>
    </row>
    <row r="64" spans="1:6" ht="22.8">
      <c r="A64" s="19" t="s">
        <v>187</v>
      </c>
      <c r="B64" s="19" t="s">
        <v>32</v>
      </c>
      <c r="C64" s="70">
        <v>0</v>
      </c>
      <c r="D64" s="70">
        <v>0</v>
      </c>
      <c r="E64" s="70">
        <v>0</v>
      </c>
      <c r="F64" s="70">
        <v>0</v>
      </c>
    </row>
    <row r="65" spans="1:6">
      <c r="A65" s="19" t="s">
        <v>188</v>
      </c>
      <c r="B65" s="19" t="s">
        <v>33</v>
      </c>
      <c r="C65" s="70">
        <v>0</v>
      </c>
      <c r="D65" s="70">
        <v>0</v>
      </c>
      <c r="E65" s="70">
        <v>0</v>
      </c>
      <c r="F65" s="70">
        <v>0</v>
      </c>
    </row>
    <row r="66" spans="1:6">
      <c r="A66" s="19" t="s">
        <v>189</v>
      </c>
      <c r="B66" s="19" t="s">
        <v>34</v>
      </c>
      <c r="C66" s="70">
        <v>547</v>
      </c>
      <c r="D66" s="70">
        <v>547</v>
      </c>
      <c r="E66" s="70">
        <v>547</v>
      </c>
      <c r="F66" s="70">
        <v>0</v>
      </c>
    </row>
    <row r="67" spans="1:6">
      <c r="A67" s="19" t="s">
        <v>190</v>
      </c>
      <c r="B67" s="19" t="s">
        <v>35</v>
      </c>
      <c r="C67" s="70">
        <v>8827</v>
      </c>
      <c r="D67" s="70">
        <v>11934</v>
      </c>
      <c r="E67" s="70">
        <v>912</v>
      </c>
      <c r="F67" s="70">
        <v>593</v>
      </c>
    </row>
    <row r="68" spans="1:6">
      <c r="A68" s="19" t="s">
        <v>191</v>
      </c>
      <c r="B68" s="19" t="s">
        <v>36</v>
      </c>
      <c r="C68" s="70">
        <v>281</v>
      </c>
      <c r="D68" s="70">
        <v>281</v>
      </c>
      <c r="E68" s="70">
        <v>277</v>
      </c>
      <c r="F68" s="70">
        <v>366</v>
      </c>
    </row>
    <row r="69" spans="1:6">
      <c r="A69" s="28" t="s">
        <v>192</v>
      </c>
      <c r="B69" s="28" t="s">
        <v>37</v>
      </c>
      <c r="C69" s="86">
        <v>464137</v>
      </c>
      <c r="D69" s="86">
        <v>460236</v>
      </c>
      <c r="E69" s="86">
        <v>155683</v>
      </c>
      <c r="F69" s="86">
        <v>171422</v>
      </c>
    </row>
    <row r="70" spans="1:6">
      <c r="A70" s="19" t="s">
        <v>193</v>
      </c>
      <c r="B70" s="19" t="s">
        <v>38</v>
      </c>
      <c r="C70" s="70">
        <v>48198</v>
      </c>
      <c r="D70" s="70">
        <v>49402</v>
      </c>
      <c r="E70" s="70">
        <v>96511</v>
      </c>
      <c r="F70" s="70">
        <v>80699</v>
      </c>
    </row>
    <row r="71" spans="1:6">
      <c r="A71" s="19" t="s">
        <v>194</v>
      </c>
      <c r="B71" s="19" t="s">
        <v>39</v>
      </c>
      <c r="C71" s="70">
        <v>81327</v>
      </c>
      <c r="D71" s="70">
        <v>223275</v>
      </c>
      <c r="E71" s="70">
        <v>6389</v>
      </c>
      <c r="F71" s="70">
        <v>20607</v>
      </c>
    </row>
    <row r="72" spans="1:6">
      <c r="A72" s="29" t="s">
        <v>195</v>
      </c>
      <c r="B72" s="29" t="s">
        <v>40</v>
      </c>
      <c r="C72" s="87">
        <v>0</v>
      </c>
      <c r="D72" s="87">
        <v>0</v>
      </c>
      <c r="E72" s="87">
        <v>0</v>
      </c>
      <c r="F72" s="87">
        <v>218</v>
      </c>
    </row>
    <row r="73" spans="1:6">
      <c r="A73" s="19" t="s">
        <v>196</v>
      </c>
      <c r="B73" s="19" t="s">
        <v>41</v>
      </c>
      <c r="C73" s="70">
        <v>21165</v>
      </c>
      <c r="D73" s="70">
        <v>12058</v>
      </c>
      <c r="E73" s="70">
        <v>10989</v>
      </c>
      <c r="F73" s="70">
        <v>8395</v>
      </c>
    </row>
    <row r="74" spans="1:6">
      <c r="A74" s="19" t="s">
        <v>197</v>
      </c>
      <c r="B74" s="19" t="s">
        <v>42</v>
      </c>
      <c r="C74" s="70">
        <v>0</v>
      </c>
      <c r="D74" s="70">
        <v>0</v>
      </c>
      <c r="E74" s="70">
        <v>0</v>
      </c>
      <c r="F74" s="70">
        <v>0</v>
      </c>
    </row>
    <row r="75" spans="1:6">
      <c r="A75" s="19" t="s">
        <v>198</v>
      </c>
      <c r="B75" s="19" t="s">
        <v>43</v>
      </c>
      <c r="C75" s="70">
        <v>0</v>
      </c>
      <c r="D75" s="70">
        <v>0</v>
      </c>
      <c r="E75" s="70">
        <v>0</v>
      </c>
      <c r="F75" s="70">
        <v>0</v>
      </c>
    </row>
    <row r="76" spans="1:6">
      <c r="A76" s="19" t="s">
        <v>189</v>
      </c>
      <c r="B76" s="19" t="s">
        <v>34</v>
      </c>
      <c r="C76" s="70">
        <v>0</v>
      </c>
      <c r="D76" s="70">
        <v>2773</v>
      </c>
      <c r="E76" s="70">
        <v>2745</v>
      </c>
      <c r="F76" s="70">
        <v>2730</v>
      </c>
    </row>
    <row r="77" spans="1:6">
      <c r="A77" s="19" t="s">
        <v>199</v>
      </c>
      <c r="B77" s="19" t="s">
        <v>44</v>
      </c>
      <c r="C77" s="70">
        <v>9977</v>
      </c>
      <c r="D77" s="70">
        <v>8532</v>
      </c>
      <c r="E77" s="70">
        <v>4654</v>
      </c>
      <c r="F77" s="70">
        <v>13723</v>
      </c>
    </row>
    <row r="78" spans="1:6">
      <c r="A78" s="19" t="s">
        <v>200</v>
      </c>
      <c r="B78" s="19" t="s">
        <v>45</v>
      </c>
      <c r="C78" s="70">
        <v>303470</v>
      </c>
      <c r="D78" s="70">
        <v>164196</v>
      </c>
      <c r="E78" s="70">
        <v>34395</v>
      </c>
      <c r="F78" s="70">
        <v>45050</v>
      </c>
    </row>
    <row r="79" spans="1:6">
      <c r="A79" s="19" t="s">
        <v>201</v>
      </c>
      <c r="B79" s="19" t="s">
        <v>46</v>
      </c>
      <c r="C79" s="70">
        <v>0</v>
      </c>
      <c r="D79" s="70">
        <v>0</v>
      </c>
      <c r="E79" s="70">
        <v>0</v>
      </c>
      <c r="F79" s="70">
        <v>0</v>
      </c>
    </row>
    <row r="80" spans="1:6">
      <c r="A80" s="28" t="s">
        <v>202</v>
      </c>
      <c r="B80" s="28" t="s">
        <v>47</v>
      </c>
      <c r="C80" s="86">
        <v>568705</v>
      </c>
      <c r="D80" s="86">
        <v>566906</v>
      </c>
      <c r="E80" s="86">
        <v>248937</v>
      </c>
      <c r="F80" s="86">
        <v>265661</v>
      </c>
    </row>
    <row r="81" spans="1:6">
      <c r="A81" s="22"/>
      <c r="B81" s="22"/>
      <c r="C81" s="2"/>
      <c r="E81" s="99"/>
    </row>
    <row r="82" spans="1:6" ht="30" customHeight="1">
      <c r="A82" s="93" t="s">
        <v>229</v>
      </c>
      <c r="B82" s="93" t="s">
        <v>48</v>
      </c>
      <c r="C82" s="94" t="s">
        <v>391</v>
      </c>
      <c r="D82" s="94" t="s">
        <v>382</v>
      </c>
      <c r="E82" s="94" t="s">
        <v>290</v>
      </c>
      <c r="F82" s="94" t="s">
        <v>149</v>
      </c>
    </row>
    <row r="83" spans="1:6">
      <c r="A83" s="28" t="s">
        <v>204</v>
      </c>
      <c r="B83" s="28" t="s">
        <v>49</v>
      </c>
      <c r="C83" s="86">
        <v>446860</v>
      </c>
      <c r="D83" s="86">
        <v>405846</v>
      </c>
      <c r="E83" s="86">
        <v>168018</v>
      </c>
      <c r="F83" s="86">
        <v>171197</v>
      </c>
    </row>
    <row r="84" spans="1:6">
      <c r="A84" s="28" t="s">
        <v>205</v>
      </c>
      <c r="B84" s="28" t="s">
        <v>50</v>
      </c>
      <c r="C84" s="86">
        <v>446860</v>
      </c>
      <c r="D84" s="86">
        <v>405846</v>
      </c>
      <c r="E84" s="86">
        <v>168018</v>
      </c>
      <c r="F84" s="86">
        <v>165043</v>
      </c>
    </row>
    <row r="85" spans="1:6">
      <c r="A85" s="19" t="s">
        <v>206</v>
      </c>
      <c r="B85" s="19" t="s">
        <v>51</v>
      </c>
      <c r="C85" s="70">
        <v>94950</v>
      </c>
      <c r="D85" s="70">
        <v>94950</v>
      </c>
      <c r="E85" s="70">
        <v>94950</v>
      </c>
      <c r="F85" s="70">
        <v>94950</v>
      </c>
    </row>
    <row r="86" spans="1:6">
      <c r="A86" s="19" t="s">
        <v>207</v>
      </c>
      <c r="B86" s="19" t="s">
        <v>52</v>
      </c>
      <c r="C86" s="70">
        <v>120200</v>
      </c>
      <c r="D86" s="70">
        <v>119730</v>
      </c>
      <c r="E86" s="70">
        <v>119730</v>
      </c>
      <c r="F86" s="70">
        <v>119730</v>
      </c>
    </row>
    <row r="87" spans="1:6">
      <c r="A87" s="19" t="s">
        <v>208</v>
      </c>
      <c r="B87" s="19" t="s">
        <v>53</v>
      </c>
      <c r="C87" s="70">
        <v>0</v>
      </c>
      <c r="D87" s="70">
        <v>0</v>
      </c>
      <c r="E87" s="70">
        <v>0</v>
      </c>
      <c r="F87" s="70">
        <v>0</v>
      </c>
    </row>
    <row r="88" spans="1:6">
      <c r="A88" s="19" t="s">
        <v>209</v>
      </c>
      <c r="B88" s="19" t="s">
        <v>54</v>
      </c>
      <c r="C88" s="70">
        <v>2767</v>
      </c>
      <c r="D88" s="70">
        <v>2180</v>
      </c>
      <c r="E88" s="70">
        <v>1716</v>
      </c>
      <c r="F88" s="70">
        <v>1624</v>
      </c>
    </row>
    <row r="89" spans="1:6">
      <c r="A89" s="19" t="s">
        <v>210</v>
      </c>
      <c r="B89" s="19" t="s">
        <v>55</v>
      </c>
      <c r="C89" s="70">
        <v>2054</v>
      </c>
      <c r="D89" s="70">
        <v>2036</v>
      </c>
      <c r="E89" s="70">
        <v>924</v>
      </c>
      <c r="F89" s="70">
        <v>180</v>
      </c>
    </row>
    <row r="90" spans="1:6">
      <c r="A90" s="19" t="s">
        <v>211</v>
      </c>
      <c r="B90" s="19" t="s">
        <v>56</v>
      </c>
      <c r="C90" s="70">
        <v>-49772</v>
      </c>
      <c r="D90" s="70">
        <v>-49302</v>
      </c>
      <c r="E90" s="70">
        <v>-54514</v>
      </c>
      <c r="F90" s="70">
        <v>-54133</v>
      </c>
    </row>
    <row r="91" spans="1:6">
      <c r="A91" s="19" t="s">
        <v>212</v>
      </c>
      <c r="B91" s="19" t="s">
        <v>57</v>
      </c>
      <c r="C91" s="70">
        <v>276661</v>
      </c>
      <c r="D91" s="70">
        <v>236252</v>
      </c>
      <c r="E91" s="70">
        <v>5212</v>
      </c>
      <c r="F91" s="70">
        <v>2692</v>
      </c>
    </row>
    <row r="92" spans="1:6">
      <c r="A92" s="16" t="s">
        <v>213</v>
      </c>
      <c r="B92" s="16" t="s">
        <v>58</v>
      </c>
      <c r="C92" s="88">
        <v>0</v>
      </c>
      <c r="D92" s="88">
        <v>0</v>
      </c>
      <c r="E92" s="88">
        <v>0</v>
      </c>
      <c r="F92" s="88">
        <v>6154</v>
      </c>
    </row>
    <row r="93" spans="1:6">
      <c r="A93" s="28" t="s">
        <v>214</v>
      </c>
      <c r="B93" s="28" t="s">
        <v>59</v>
      </c>
      <c r="C93" s="86">
        <v>1642</v>
      </c>
      <c r="D93" s="86">
        <v>1485</v>
      </c>
      <c r="E93" s="86">
        <v>2137</v>
      </c>
      <c r="F93" s="86">
        <v>5789</v>
      </c>
    </row>
    <row r="94" spans="1:6">
      <c r="A94" s="19" t="s">
        <v>215</v>
      </c>
      <c r="B94" s="19" t="s">
        <v>60</v>
      </c>
      <c r="C94" s="70">
        <v>0</v>
      </c>
      <c r="D94" s="70">
        <v>0</v>
      </c>
      <c r="E94" s="70">
        <v>0</v>
      </c>
      <c r="F94" s="70">
        <v>0</v>
      </c>
    </row>
    <row r="95" spans="1:6">
      <c r="A95" s="19" t="s">
        <v>216</v>
      </c>
      <c r="B95" s="19" t="s">
        <v>61</v>
      </c>
      <c r="C95" s="70">
        <v>65</v>
      </c>
      <c r="D95" s="70">
        <v>97</v>
      </c>
      <c r="E95" s="70">
        <v>260</v>
      </c>
      <c r="F95" s="70">
        <v>457</v>
      </c>
    </row>
    <row r="96" spans="1:6">
      <c r="A96" s="19" t="s">
        <v>217</v>
      </c>
      <c r="B96" s="19" t="s">
        <v>62</v>
      </c>
      <c r="C96" s="70">
        <v>0</v>
      </c>
      <c r="D96" s="70">
        <v>0</v>
      </c>
      <c r="E96" s="70">
        <v>0</v>
      </c>
      <c r="F96" s="70">
        <v>0</v>
      </c>
    </row>
    <row r="97" spans="1:6">
      <c r="A97" s="19" t="s">
        <v>218</v>
      </c>
      <c r="B97" s="19" t="s">
        <v>63</v>
      </c>
      <c r="C97" s="70">
        <v>1495</v>
      </c>
      <c r="D97" s="70">
        <v>1300</v>
      </c>
      <c r="E97" s="70">
        <v>874</v>
      </c>
      <c r="F97" s="70">
        <v>3928</v>
      </c>
    </row>
    <row r="98" spans="1:6">
      <c r="A98" s="19" t="s">
        <v>219</v>
      </c>
      <c r="B98" s="19" t="s">
        <v>64</v>
      </c>
      <c r="C98" s="70">
        <v>55</v>
      </c>
      <c r="D98" s="70">
        <v>61</v>
      </c>
      <c r="E98" s="70">
        <v>976</v>
      </c>
      <c r="F98" s="70">
        <v>1367</v>
      </c>
    </row>
    <row r="99" spans="1:6">
      <c r="A99" s="19" t="s">
        <v>220</v>
      </c>
      <c r="B99" s="19" t="s">
        <v>65</v>
      </c>
      <c r="C99" s="70">
        <v>27</v>
      </c>
      <c r="D99" s="70">
        <v>27</v>
      </c>
      <c r="E99" s="70">
        <v>27</v>
      </c>
      <c r="F99" s="70">
        <v>37</v>
      </c>
    </row>
    <row r="100" spans="1:6">
      <c r="A100" s="19" t="s">
        <v>221</v>
      </c>
      <c r="B100" s="19" t="s">
        <v>66</v>
      </c>
      <c r="C100" s="70">
        <v>0</v>
      </c>
      <c r="D100" s="70">
        <v>0</v>
      </c>
      <c r="E100" s="70">
        <v>0</v>
      </c>
      <c r="F100" s="70">
        <v>0</v>
      </c>
    </row>
    <row r="101" spans="1:6">
      <c r="A101" s="28" t="s">
        <v>222</v>
      </c>
      <c r="B101" s="28" t="s">
        <v>67</v>
      </c>
      <c r="C101" s="86">
        <v>120203</v>
      </c>
      <c r="D101" s="86">
        <v>159575</v>
      </c>
      <c r="E101" s="86">
        <v>78782</v>
      </c>
      <c r="F101" s="86">
        <v>88675</v>
      </c>
    </row>
    <row r="102" spans="1:6">
      <c r="A102" s="19" t="s">
        <v>215</v>
      </c>
      <c r="B102" s="19" t="s">
        <v>60</v>
      </c>
      <c r="C102" s="70">
        <v>0</v>
      </c>
      <c r="D102" s="70">
        <v>0</v>
      </c>
      <c r="E102" s="70">
        <v>4</v>
      </c>
      <c r="F102" s="70">
        <v>27</v>
      </c>
    </row>
    <row r="103" spans="1:6">
      <c r="A103" s="19" t="s">
        <v>216</v>
      </c>
      <c r="B103" s="19" t="s">
        <v>61</v>
      </c>
      <c r="C103" s="70">
        <v>12436</v>
      </c>
      <c r="D103" s="70">
        <v>32617</v>
      </c>
      <c r="E103" s="70">
        <v>397</v>
      </c>
      <c r="F103" s="70">
        <v>466</v>
      </c>
    </row>
    <row r="104" spans="1:6">
      <c r="A104" s="19" t="s">
        <v>223</v>
      </c>
      <c r="B104" s="19" t="s">
        <v>68</v>
      </c>
      <c r="C104" s="70">
        <v>22853</v>
      </c>
      <c r="D104" s="70">
        <v>30365</v>
      </c>
      <c r="E104" s="70">
        <v>20532</v>
      </c>
      <c r="F104" s="70">
        <v>36843</v>
      </c>
    </row>
    <row r="105" spans="1:6">
      <c r="A105" s="19" t="s">
        <v>224</v>
      </c>
      <c r="B105" s="19" t="s">
        <v>69</v>
      </c>
      <c r="C105" s="70">
        <v>5265</v>
      </c>
      <c r="D105" s="70">
        <v>45709</v>
      </c>
      <c r="E105" s="70">
        <v>655</v>
      </c>
      <c r="F105" s="70">
        <v>20</v>
      </c>
    </row>
    <row r="106" spans="1:6">
      <c r="A106" s="19" t="s">
        <v>225</v>
      </c>
      <c r="B106" s="19" t="s">
        <v>70</v>
      </c>
      <c r="C106" s="70">
        <v>43663</v>
      </c>
      <c r="D106" s="70">
        <v>20051</v>
      </c>
      <c r="E106" s="70">
        <v>51808</v>
      </c>
      <c r="F106" s="70">
        <v>47047</v>
      </c>
    </row>
    <row r="107" spans="1:6">
      <c r="A107" s="19" t="s">
        <v>219</v>
      </c>
      <c r="B107" s="19" t="s">
        <v>64</v>
      </c>
      <c r="C107" s="70">
        <v>5859</v>
      </c>
      <c r="D107" s="70">
        <v>4150</v>
      </c>
      <c r="E107" s="70">
        <v>5086</v>
      </c>
      <c r="F107" s="70">
        <v>4107</v>
      </c>
    </row>
    <row r="108" spans="1:6">
      <c r="A108" s="19" t="s">
        <v>226</v>
      </c>
      <c r="B108" s="19" t="s">
        <v>65</v>
      </c>
      <c r="C108" s="70">
        <v>169</v>
      </c>
      <c r="D108" s="70">
        <v>261</v>
      </c>
      <c r="E108" s="70">
        <v>205</v>
      </c>
      <c r="F108" s="70">
        <v>123</v>
      </c>
    </row>
    <row r="109" spans="1:6">
      <c r="A109" s="19" t="s">
        <v>221</v>
      </c>
      <c r="B109" s="19" t="s">
        <v>66</v>
      </c>
      <c r="C109" s="70">
        <v>29958</v>
      </c>
      <c r="D109" s="70">
        <v>26422</v>
      </c>
      <c r="E109" s="70">
        <v>95</v>
      </c>
      <c r="F109" s="70">
        <v>42</v>
      </c>
    </row>
    <row r="110" spans="1:6" ht="24">
      <c r="A110" s="30" t="s">
        <v>227</v>
      </c>
      <c r="B110" s="30" t="s">
        <v>72</v>
      </c>
      <c r="C110" s="89">
        <v>0</v>
      </c>
      <c r="D110" s="89">
        <v>0</v>
      </c>
      <c r="E110" s="89">
        <v>0</v>
      </c>
      <c r="F110" s="89">
        <v>0</v>
      </c>
    </row>
    <row r="111" spans="1:6">
      <c r="A111" s="28" t="s">
        <v>228</v>
      </c>
      <c r="B111" s="28" t="s">
        <v>71</v>
      </c>
      <c r="C111" s="86">
        <v>568705</v>
      </c>
      <c r="D111" s="86">
        <v>566906</v>
      </c>
      <c r="E111" s="86">
        <v>248937</v>
      </c>
      <c r="F111" s="86">
        <v>265661</v>
      </c>
    </row>
    <row r="114" spans="1:6" ht="24">
      <c r="A114" s="14" t="s">
        <v>435</v>
      </c>
      <c r="B114" s="14" t="s">
        <v>436</v>
      </c>
    </row>
    <row r="115" spans="1:6" ht="30" customHeight="1">
      <c r="A115" s="93" t="s">
        <v>280</v>
      </c>
      <c r="B115" s="93" t="s">
        <v>119</v>
      </c>
      <c r="C115" s="94" t="s">
        <v>389</v>
      </c>
      <c r="D115" s="94" t="s">
        <v>390</v>
      </c>
      <c r="E115" s="94" t="s">
        <v>179</v>
      </c>
      <c r="F115" s="94" t="s">
        <v>147</v>
      </c>
    </row>
    <row r="116" spans="1:6">
      <c r="A116" s="31" t="s">
        <v>231</v>
      </c>
      <c r="B116" s="31" t="s">
        <v>74</v>
      </c>
      <c r="C116" s="5"/>
      <c r="D116" s="5"/>
      <c r="E116" s="5"/>
      <c r="F116" s="5"/>
    </row>
    <row r="117" spans="1:6">
      <c r="A117" s="32" t="s">
        <v>232</v>
      </c>
      <c r="B117" s="32" t="s">
        <v>128</v>
      </c>
      <c r="C117" s="6">
        <v>40409</v>
      </c>
      <c r="D117" s="6">
        <v>276661</v>
      </c>
      <c r="E117" s="6">
        <v>-2427</v>
      </c>
      <c r="F117" s="6">
        <v>2226</v>
      </c>
    </row>
    <row r="118" spans="1:6">
      <c r="A118" s="32" t="s">
        <v>233</v>
      </c>
      <c r="B118" s="32" t="s">
        <v>75</v>
      </c>
      <c r="C118" s="6">
        <v>128568</v>
      </c>
      <c r="D118" s="6">
        <v>-7819</v>
      </c>
      <c r="E118" s="6">
        <v>-1146</v>
      </c>
      <c r="F118" s="6">
        <v>1397</v>
      </c>
    </row>
    <row r="119" spans="1:6" ht="24">
      <c r="A119" s="33" t="s">
        <v>279</v>
      </c>
      <c r="B119" s="33" t="s">
        <v>129</v>
      </c>
      <c r="C119" s="7"/>
      <c r="D119" s="7"/>
      <c r="E119" s="7"/>
      <c r="F119" s="7"/>
    </row>
    <row r="120" spans="1:6">
      <c r="A120" s="34" t="s">
        <v>234</v>
      </c>
      <c r="B120" s="34" t="s">
        <v>76</v>
      </c>
      <c r="C120" s="7">
        <v>1295</v>
      </c>
      <c r="D120" s="7">
        <v>3518</v>
      </c>
      <c r="E120" s="7">
        <v>921</v>
      </c>
      <c r="F120" s="7">
        <v>2579</v>
      </c>
    </row>
    <row r="121" spans="1:6">
      <c r="A121" s="34" t="s">
        <v>235</v>
      </c>
      <c r="B121" s="34" t="s">
        <v>77</v>
      </c>
      <c r="C121" s="7">
        <v>0</v>
      </c>
      <c r="D121" s="7">
        <v>0</v>
      </c>
      <c r="E121" s="7">
        <v>0</v>
      </c>
      <c r="F121" s="7">
        <v>0</v>
      </c>
    </row>
    <row r="122" spans="1:6">
      <c r="A122" s="34" t="s">
        <v>236</v>
      </c>
      <c r="B122" s="34" t="s">
        <v>78</v>
      </c>
      <c r="C122" s="7">
        <v>-485</v>
      </c>
      <c r="D122" s="7">
        <v>-637</v>
      </c>
      <c r="E122" s="7">
        <v>-198</v>
      </c>
      <c r="F122" s="7">
        <v>-506</v>
      </c>
    </row>
    <row r="123" spans="1:6">
      <c r="A123" s="34" t="s">
        <v>237</v>
      </c>
      <c r="B123" s="34" t="s">
        <v>79</v>
      </c>
      <c r="C123" s="7">
        <v>-7052</v>
      </c>
      <c r="D123" s="7">
        <v>-6463</v>
      </c>
      <c r="E123" s="7">
        <v>-1140</v>
      </c>
      <c r="F123" s="7">
        <v>-3219</v>
      </c>
    </row>
    <row r="124" spans="1:6">
      <c r="A124" s="34" t="s">
        <v>238</v>
      </c>
      <c r="B124" s="34" t="s">
        <v>80</v>
      </c>
      <c r="C124" s="7">
        <v>3444</v>
      </c>
      <c r="D124" s="7">
        <v>29827</v>
      </c>
      <c r="E124" s="7">
        <v>-67</v>
      </c>
      <c r="F124" s="7">
        <v>-108</v>
      </c>
    </row>
    <row r="125" spans="1:6">
      <c r="A125" s="34" t="s">
        <v>239</v>
      </c>
      <c r="B125" s="34" t="s">
        <v>81</v>
      </c>
      <c r="C125" s="7">
        <v>1204</v>
      </c>
      <c r="D125" s="7">
        <v>48313</v>
      </c>
      <c r="E125" s="7">
        <v>-13502</v>
      </c>
      <c r="F125" s="7">
        <v>-28733</v>
      </c>
    </row>
    <row r="126" spans="1:6">
      <c r="A126" s="34" t="s">
        <v>240</v>
      </c>
      <c r="B126" s="34" t="s">
        <v>82</v>
      </c>
      <c r="C126" s="7">
        <v>132841</v>
      </c>
      <c r="D126" s="7">
        <v>-85118</v>
      </c>
      <c r="E126" s="7">
        <v>6793</v>
      </c>
      <c r="F126" s="7">
        <v>-9111</v>
      </c>
    </row>
    <row r="127" spans="1:6">
      <c r="A127" s="34" t="s">
        <v>241</v>
      </c>
      <c r="B127" s="34" t="s">
        <v>83</v>
      </c>
      <c r="C127" s="7">
        <v>-3535</v>
      </c>
      <c r="D127" s="7">
        <v>6236</v>
      </c>
      <c r="E127" s="7">
        <v>4050</v>
      </c>
      <c r="F127" s="7">
        <v>40934</v>
      </c>
    </row>
    <row r="128" spans="1:6">
      <c r="A128" s="34" t="s">
        <v>242</v>
      </c>
      <c r="B128" s="34" t="s">
        <v>130</v>
      </c>
      <c r="C128" s="7">
        <v>265</v>
      </c>
      <c r="D128" s="7">
        <v>-5464</v>
      </c>
      <c r="E128" s="7">
        <v>1369</v>
      </c>
      <c r="F128" s="7">
        <v>-1609</v>
      </c>
    </row>
    <row r="129" spans="1:6">
      <c r="A129" s="34" t="s">
        <v>243</v>
      </c>
      <c r="B129" s="34" t="s">
        <v>84</v>
      </c>
      <c r="C129" s="7">
        <v>591</v>
      </c>
      <c r="D129" s="7">
        <v>1969</v>
      </c>
      <c r="E129" s="7">
        <v>628</v>
      </c>
      <c r="F129" s="7">
        <v>1170</v>
      </c>
    </row>
    <row r="130" spans="1:6">
      <c r="A130" s="32" t="s">
        <v>244</v>
      </c>
      <c r="B130" s="32" t="s">
        <v>85</v>
      </c>
      <c r="C130" s="6">
        <v>168977</v>
      </c>
      <c r="D130" s="6">
        <v>268842</v>
      </c>
      <c r="E130" s="6">
        <v>-3573</v>
      </c>
      <c r="F130" s="6">
        <v>3623</v>
      </c>
    </row>
    <row r="131" spans="1:6">
      <c r="A131" s="35" t="s">
        <v>245</v>
      </c>
      <c r="B131" s="35" t="s">
        <v>131</v>
      </c>
      <c r="C131" s="8">
        <v>11770</v>
      </c>
      <c r="D131" s="8">
        <v>59540</v>
      </c>
      <c r="E131" s="8">
        <v>12</v>
      </c>
      <c r="F131" s="8">
        <v>1719</v>
      </c>
    </row>
    <row r="132" spans="1:6">
      <c r="A132" s="34" t="s">
        <v>246</v>
      </c>
      <c r="B132" s="34" t="s">
        <v>86</v>
      </c>
      <c r="C132" s="7">
        <v>-48939</v>
      </c>
      <c r="D132" s="7">
        <v>-62260</v>
      </c>
      <c r="E132" s="7">
        <v>819</v>
      </c>
      <c r="F132" s="7">
        <v>-622</v>
      </c>
    </row>
    <row r="133" spans="1:6">
      <c r="A133" s="36" t="s">
        <v>247</v>
      </c>
      <c r="B133" s="36" t="s">
        <v>87</v>
      </c>
      <c r="C133" s="6">
        <v>131808</v>
      </c>
      <c r="D133" s="6">
        <v>266122</v>
      </c>
      <c r="E133" s="6">
        <v>-2742</v>
      </c>
      <c r="F133" s="6">
        <v>4720</v>
      </c>
    </row>
    <row r="134" spans="1:6">
      <c r="A134" s="31" t="s">
        <v>248</v>
      </c>
      <c r="B134" s="31" t="s">
        <v>88</v>
      </c>
      <c r="C134" s="5"/>
      <c r="D134" s="5"/>
      <c r="E134" s="5"/>
      <c r="F134" s="5"/>
    </row>
    <row r="135" spans="1:6">
      <c r="A135" s="37" t="s">
        <v>249</v>
      </c>
      <c r="B135" s="37" t="s">
        <v>89</v>
      </c>
      <c r="C135" s="5">
        <v>9990</v>
      </c>
      <c r="D135" s="5">
        <v>10037</v>
      </c>
      <c r="E135" s="5">
        <v>1363</v>
      </c>
      <c r="F135" s="5">
        <v>9053</v>
      </c>
    </row>
    <row r="136" spans="1:6">
      <c r="A136" s="34" t="s">
        <v>250</v>
      </c>
      <c r="B136" s="34" t="s">
        <v>90</v>
      </c>
      <c r="C136" s="7">
        <v>91</v>
      </c>
      <c r="D136" s="7">
        <v>91</v>
      </c>
      <c r="E136" s="7">
        <v>49</v>
      </c>
      <c r="F136" s="7">
        <v>6712</v>
      </c>
    </row>
    <row r="137" spans="1:6">
      <c r="A137" s="34" t="s">
        <v>251</v>
      </c>
      <c r="B137" s="34" t="s">
        <v>91</v>
      </c>
      <c r="C137" s="7">
        <v>0</v>
      </c>
      <c r="D137" s="7">
        <v>0</v>
      </c>
      <c r="E137" s="7">
        <v>0</v>
      </c>
      <c r="F137" s="7">
        <v>0</v>
      </c>
    </row>
    <row r="138" spans="1:6">
      <c r="A138" s="34" t="s">
        <v>252</v>
      </c>
      <c r="B138" s="34" t="s">
        <v>92</v>
      </c>
      <c r="C138" s="7">
        <v>2781</v>
      </c>
      <c r="D138" s="7">
        <v>2781</v>
      </c>
      <c r="E138" s="7">
        <v>28</v>
      </c>
      <c r="F138" s="7">
        <v>28</v>
      </c>
    </row>
    <row r="139" spans="1:6">
      <c r="A139" s="34" t="s">
        <v>253</v>
      </c>
      <c r="B139" s="34" t="s">
        <v>142</v>
      </c>
      <c r="C139" s="7">
        <v>7118</v>
      </c>
      <c r="D139" s="7">
        <v>7165</v>
      </c>
      <c r="E139" s="7">
        <v>1286</v>
      </c>
      <c r="F139" s="7">
        <v>2313</v>
      </c>
    </row>
    <row r="140" spans="1:6">
      <c r="A140" s="34" t="s">
        <v>254</v>
      </c>
      <c r="B140" s="34" t="s">
        <v>93</v>
      </c>
      <c r="C140" s="7">
        <v>0</v>
      </c>
      <c r="D140" s="7">
        <v>0</v>
      </c>
      <c r="E140" s="7">
        <v>0</v>
      </c>
      <c r="F140" s="7">
        <v>0</v>
      </c>
    </row>
    <row r="141" spans="1:6">
      <c r="A141" s="32" t="s">
        <v>255</v>
      </c>
      <c r="B141" s="32" t="s">
        <v>94</v>
      </c>
      <c r="C141" s="6">
        <v>2445</v>
      </c>
      <c r="D141" s="6">
        <v>6860</v>
      </c>
      <c r="E141" s="6">
        <v>4586</v>
      </c>
      <c r="F141" s="6">
        <v>8060</v>
      </c>
    </row>
    <row r="142" spans="1:6">
      <c r="A142" s="34" t="s">
        <v>256</v>
      </c>
      <c r="B142" s="34" t="s">
        <v>95</v>
      </c>
      <c r="C142" s="7">
        <v>1452</v>
      </c>
      <c r="D142" s="7">
        <v>4535</v>
      </c>
      <c r="E142" s="7">
        <v>1703</v>
      </c>
      <c r="F142" s="7">
        <v>4146</v>
      </c>
    </row>
    <row r="143" spans="1:6">
      <c r="A143" s="34" t="s">
        <v>257</v>
      </c>
      <c r="B143" s="34" t="s">
        <v>96</v>
      </c>
      <c r="C143" s="7">
        <v>0</v>
      </c>
      <c r="D143" s="7">
        <v>0</v>
      </c>
      <c r="E143" s="7">
        <v>0</v>
      </c>
      <c r="F143" s="7">
        <v>0</v>
      </c>
    </row>
    <row r="144" spans="1:6">
      <c r="A144" s="34" t="s">
        <v>258</v>
      </c>
      <c r="B144" s="34" t="s">
        <v>97</v>
      </c>
      <c r="C144" s="7">
        <v>0</v>
      </c>
      <c r="D144" s="7">
        <v>0</v>
      </c>
      <c r="E144" s="7">
        <v>1900</v>
      </c>
      <c r="F144" s="7">
        <v>1902</v>
      </c>
    </row>
    <row r="145" spans="1:6">
      <c r="A145" s="34" t="s">
        <v>259</v>
      </c>
      <c r="B145" s="34" t="s">
        <v>98</v>
      </c>
      <c r="C145" s="7">
        <v>993</v>
      </c>
      <c r="D145" s="7">
        <v>2325</v>
      </c>
      <c r="E145" s="7">
        <v>983</v>
      </c>
      <c r="F145" s="7">
        <v>2012</v>
      </c>
    </row>
    <row r="146" spans="1:6">
      <c r="A146" s="36" t="s">
        <v>260</v>
      </c>
      <c r="B146" s="36" t="s">
        <v>99</v>
      </c>
      <c r="C146" s="6">
        <v>7545</v>
      </c>
      <c r="D146" s="6">
        <v>3177</v>
      </c>
      <c r="E146" s="6">
        <v>-3223</v>
      </c>
      <c r="F146" s="6">
        <v>993</v>
      </c>
    </row>
    <row r="147" spans="1:6">
      <c r="A147" s="31" t="s">
        <v>261</v>
      </c>
      <c r="B147" s="31" t="s">
        <v>100</v>
      </c>
      <c r="C147" s="5"/>
      <c r="D147" s="5"/>
      <c r="E147" s="5"/>
      <c r="F147" s="5"/>
    </row>
    <row r="148" spans="1:6">
      <c r="A148" s="37" t="s">
        <v>249</v>
      </c>
      <c r="B148" s="37" t="s">
        <v>89</v>
      </c>
      <c r="C148" s="5">
        <v>0</v>
      </c>
      <c r="D148" s="5">
        <v>0</v>
      </c>
      <c r="E148" s="5">
        <v>5</v>
      </c>
      <c r="F148" s="5">
        <v>93</v>
      </c>
    </row>
    <row r="149" spans="1:6" ht="22.8">
      <c r="A149" s="34" t="s">
        <v>262</v>
      </c>
      <c r="B149" s="34" t="s">
        <v>101</v>
      </c>
      <c r="C149" s="7">
        <v>0</v>
      </c>
      <c r="D149" s="7">
        <v>0</v>
      </c>
      <c r="E149" s="7">
        <v>0</v>
      </c>
      <c r="F149" s="7">
        <v>0</v>
      </c>
    </row>
    <row r="150" spans="1:6">
      <c r="A150" s="34" t="s">
        <v>215</v>
      </c>
      <c r="B150" s="34" t="s">
        <v>60</v>
      </c>
      <c r="C150" s="7">
        <v>0</v>
      </c>
      <c r="D150" s="7">
        <v>0</v>
      </c>
      <c r="E150" s="7">
        <v>5</v>
      </c>
      <c r="F150" s="7">
        <v>8</v>
      </c>
    </row>
    <row r="151" spans="1:6">
      <c r="A151" s="34" t="s">
        <v>263</v>
      </c>
      <c r="B151" s="34" t="s">
        <v>102</v>
      </c>
      <c r="C151" s="7">
        <v>0</v>
      </c>
      <c r="D151" s="7">
        <v>0</v>
      </c>
      <c r="E151" s="7">
        <v>0</v>
      </c>
      <c r="F151" s="7">
        <v>0</v>
      </c>
    </row>
    <row r="152" spans="1:6">
      <c r="A152" s="34" t="s">
        <v>264</v>
      </c>
      <c r="B152" s="34" t="s">
        <v>103</v>
      </c>
      <c r="C152" s="7">
        <v>0</v>
      </c>
      <c r="D152" s="7">
        <v>0</v>
      </c>
      <c r="E152" s="7">
        <v>0</v>
      </c>
      <c r="F152" s="7">
        <v>85</v>
      </c>
    </row>
    <row r="153" spans="1:6">
      <c r="A153" s="32" t="s">
        <v>255</v>
      </c>
      <c r="B153" s="32" t="s">
        <v>94</v>
      </c>
      <c r="C153" s="6">
        <v>79</v>
      </c>
      <c r="D153" s="6">
        <v>224</v>
      </c>
      <c r="E153" s="6">
        <v>166</v>
      </c>
      <c r="F153" s="6">
        <v>440</v>
      </c>
    </row>
    <row r="154" spans="1:6">
      <c r="A154" s="34" t="s">
        <v>265</v>
      </c>
      <c r="B154" s="34" t="s">
        <v>104</v>
      </c>
      <c r="C154" s="7">
        <v>0</v>
      </c>
      <c r="D154" s="7">
        <v>0</v>
      </c>
      <c r="E154" s="7">
        <v>0</v>
      </c>
      <c r="F154" s="7">
        <v>0</v>
      </c>
    </row>
    <row r="155" spans="1:6">
      <c r="A155" s="34" t="s">
        <v>266</v>
      </c>
      <c r="B155" s="34" t="s">
        <v>105</v>
      </c>
      <c r="C155" s="7">
        <v>0</v>
      </c>
      <c r="D155" s="7">
        <v>0</v>
      </c>
      <c r="E155" s="7">
        <v>0</v>
      </c>
      <c r="F155" s="7">
        <v>0</v>
      </c>
    </row>
    <row r="156" spans="1:6" ht="22.8">
      <c r="A156" s="34" t="s">
        <v>267</v>
      </c>
      <c r="B156" s="34" t="s">
        <v>106</v>
      </c>
      <c r="C156" s="7">
        <v>0</v>
      </c>
      <c r="D156" s="7">
        <v>0</v>
      </c>
      <c r="E156" s="7">
        <v>0</v>
      </c>
      <c r="F156" s="7">
        <v>0</v>
      </c>
    </row>
    <row r="157" spans="1:6">
      <c r="A157" s="34" t="s">
        <v>268</v>
      </c>
      <c r="B157" s="34" t="s">
        <v>107</v>
      </c>
      <c r="C157" s="7">
        <v>0</v>
      </c>
      <c r="D157" s="7">
        <v>4</v>
      </c>
      <c r="E157" s="7">
        <v>4</v>
      </c>
      <c r="F157" s="7">
        <v>2</v>
      </c>
    </row>
    <row r="158" spans="1:6">
      <c r="A158" s="34" t="s">
        <v>269</v>
      </c>
      <c r="B158" s="34" t="s">
        <v>108</v>
      </c>
      <c r="C158" s="7">
        <v>0</v>
      </c>
      <c r="D158" s="7">
        <v>0</v>
      </c>
      <c r="E158" s="7">
        <v>0</v>
      </c>
      <c r="F158" s="7">
        <v>0</v>
      </c>
    </row>
    <row r="159" spans="1:6">
      <c r="A159" s="34" t="s">
        <v>216</v>
      </c>
      <c r="B159" s="34" t="s">
        <v>109</v>
      </c>
      <c r="C159" s="7">
        <v>0</v>
      </c>
      <c r="D159" s="7">
        <v>0</v>
      </c>
      <c r="E159" s="7">
        <v>0</v>
      </c>
      <c r="F159" s="7">
        <v>0</v>
      </c>
    </row>
    <row r="160" spans="1:6">
      <c r="A160" s="34" t="s">
        <v>270</v>
      </c>
      <c r="B160" s="34" t="s">
        <v>110</v>
      </c>
      <c r="C160" s="7">
        <v>77</v>
      </c>
      <c r="D160" s="7">
        <v>218</v>
      </c>
      <c r="E160" s="7">
        <v>161</v>
      </c>
      <c r="F160" s="7">
        <v>424</v>
      </c>
    </row>
    <row r="161" spans="1:8">
      <c r="A161" s="34" t="s">
        <v>271</v>
      </c>
      <c r="B161" s="34" t="s">
        <v>111</v>
      </c>
      <c r="C161" s="7">
        <v>2</v>
      </c>
      <c r="D161" s="7">
        <v>2</v>
      </c>
      <c r="E161" s="7">
        <v>1</v>
      </c>
      <c r="F161" s="7">
        <v>14</v>
      </c>
    </row>
    <row r="162" spans="1:8">
      <c r="A162" s="34" t="s">
        <v>272</v>
      </c>
      <c r="B162" s="34" t="s">
        <v>112</v>
      </c>
      <c r="C162" s="7">
        <v>0</v>
      </c>
      <c r="D162" s="7">
        <v>0</v>
      </c>
      <c r="E162" s="7">
        <v>0</v>
      </c>
      <c r="F162" s="7">
        <v>0</v>
      </c>
    </row>
    <row r="163" spans="1:8">
      <c r="A163" s="36" t="s">
        <v>273</v>
      </c>
      <c r="B163" s="36" t="s">
        <v>113</v>
      </c>
      <c r="C163" s="6">
        <v>-79</v>
      </c>
      <c r="D163" s="6">
        <v>-224</v>
      </c>
      <c r="E163" s="6">
        <v>-161</v>
      </c>
      <c r="F163" s="6">
        <v>-347</v>
      </c>
    </row>
    <row r="164" spans="1:8">
      <c r="A164" s="38" t="s">
        <v>274</v>
      </c>
      <c r="B164" s="38" t="s">
        <v>114</v>
      </c>
      <c r="C164" s="6">
        <v>139274</v>
      </c>
      <c r="D164" s="6">
        <v>269075</v>
      </c>
      <c r="E164" s="6">
        <v>-6126</v>
      </c>
      <c r="F164" s="6">
        <v>5366</v>
      </c>
    </row>
    <row r="165" spans="1:8">
      <c r="A165" s="38" t="s">
        <v>275</v>
      </c>
      <c r="B165" s="38" t="s">
        <v>115</v>
      </c>
      <c r="C165" s="6">
        <v>139274</v>
      </c>
      <c r="D165" s="6">
        <v>269075</v>
      </c>
      <c r="E165" s="6">
        <v>-6126</v>
      </c>
      <c r="F165" s="6">
        <v>5366</v>
      </c>
    </row>
    <row r="166" spans="1:8">
      <c r="A166" s="39" t="s">
        <v>276</v>
      </c>
      <c r="B166" s="39" t="s">
        <v>132</v>
      </c>
      <c r="C166" s="7"/>
      <c r="D166" s="7"/>
      <c r="E166" s="7">
        <v>0</v>
      </c>
      <c r="F166" s="7">
        <v>0</v>
      </c>
    </row>
    <row r="167" spans="1:8">
      <c r="A167" s="38" t="s">
        <v>277</v>
      </c>
      <c r="B167" s="38" t="s">
        <v>116</v>
      </c>
      <c r="C167" s="6">
        <v>164196</v>
      </c>
      <c r="D167" s="6">
        <v>34395</v>
      </c>
      <c r="E167" s="6">
        <v>51176</v>
      </c>
      <c r="F167" s="6">
        <v>39684</v>
      </c>
    </row>
    <row r="168" spans="1:8">
      <c r="A168" s="38" t="s">
        <v>278</v>
      </c>
      <c r="B168" s="38" t="s">
        <v>117</v>
      </c>
      <c r="C168" s="62">
        <v>303470</v>
      </c>
      <c r="D168" s="62">
        <v>303470</v>
      </c>
      <c r="E168" s="62">
        <v>45050</v>
      </c>
      <c r="F168" s="62">
        <v>45050</v>
      </c>
    </row>
    <row r="171" spans="1:8" ht="24">
      <c r="A171" s="14" t="s">
        <v>437</v>
      </c>
      <c r="B171" s="14" t="s">
        <v>438</v>
      </c>
    </row>
    <row r="172" spans="1:8" ht="48">
      <c r="A172" s="340" t="s">
        <v>203</v>
      </c>
      <c r="B172" s="340" t="s">
        <v>73</v>
      </c>
      <c r="C172" s="96" t="s">
        <v>135</v>
      </c>
      <c r="D172" s="96" t="s">
        <v>134</v>
      </c>
      <c r="E172" s="96" t="s">
        <v>136</v>
      </c>
      <c r="F172" s="96" t="s">
        <v>120</v>
      </c>
      <c r="G172" s="97" t="s">
        <v>121</v>
      </c>
    </row>
    <row r="173" spans="1:8" ht="72">
      <c r="A173" s="340" t="s">
        <v>203</v>
      </c>
      <c r="B173" s="340"/>
      <c r="C173" s="96" t="s">
        <v>281</v>
      </c>
      <c r="D173" s="96" t="s">
        <v>282</v>
      </c>
      <c r="E173" s="96" t="s">
        <v>283</v>
      </c>
      <c r="F173" s="96" t="s">
        <v>284</v>
      </c>
      <c r="G173" s="97" t="s">
        <v>285</v>
      </c>
    </row>
    <row r="174" spans="1:8">
      <c r="A174" s="36" t="s">
        <v>181</v>
      </c>
      <c r="B174" s="36" t="s">
        <v>26</v>
      </c>
      <c r="C174" s="69">
        <v>31779</v>
      </c>
      <c r="D174" s="69">
        <v>5634</v>
      </c>
      <c r="E174" s="69">
        <v>96341</v>
      </c>
      <c r="F174" s="69">
        <v>-29186</v>
      </c>
      <c r="G174" s="69">
        <v>104568</v>
      </c>
      <c r="H174" s="98"/>
    </row>
    <row r="175" spans="1:8">
      <c r="A175" s="40" t="s">
        <v>182</v>
      </c>
      <c r="B175" s="40" t="s">
        <v>27</v>
      </c>
      <c r="C175" s="70">
        <v>3244</v>
      </c>
      <c r="D175" s="70">
        <v>1503</v>
      </c>
      <c r="E175" s="70">
        <v>1660</v>
      </c>
      <c r="F175" s="70">
        <v>0</v>
      </c>
      <c r="G175" s="70">
        <v>6407</v>
      </c>
      <c r="H175" s="98"/>
    </row>
    <row r="176" spans="1:8">
      <c r="A176" s="40" t="s">
        <v>183</v>
      </c>
      <c r="B176" s="40" t="s">
        <v>28</v>
      </c>
      <c r="C176" s="70">
        <v>20814</v>
      </c>
      <c r="D176" s="70">
        <v>4126</v>
      </c>
      <c r="E176" s="70">
        <v>60505</v>
      </c>
      <c r="F176" s="70">
        <v>-43356</v>
      </c>
      <c r="G176" s="70">
        <v>42089</v>
      </c>
      <c r="H176" s="98"/>
    </row>
    <row r="177" spans="1:8">
      <c r="A177" s="40" t="s">
        <v>184</v>
      </c>
      <c r="B177" s="40" t="s">
        <v>29</v>
      </c>
      <c r="C177" s="70">
        <v>0</v>
      </c>
      <c r="D177" s="70">
        <v>0</v>
      </c>
      <c r="E177" s="70">
        <v>0</v>
      </c>
      <c r="F177" s="70">
        <v>46417</v>
      </c>
      <c r="G177" s="70">
        <v>46417</v>
      </c>
      <c r="H177" s="98"/>
    </row>
    <row r="178" spans="1:8">
      <c r="A178" s="40" t="s">
        <v>185</v>
      </c>
      <c r="B178" s="40" t="s">
        <v>30</v>
      </c>
      <c r="C178" s="70">
        <v>0</v>
      </c>
      <c r="D178" s="70">
        <v>0</v>
      </c>
      <c r="E178" s="70">
        <v>0</v>
      </c>
      <c r="F178" s="70">
        <v>0</v>
      </c>
      <c r="G178" s="70">
        <v>0</v>
      </c>
      <c r="H178" s="98"/>
    </row>
    <row r="179" spans="1:8">
      <c r="A179" s="40" t="s">
        <v>186</v>
      </c>
      <c r="B179" s="40" t="s">
        <v>31</v>
      </c>
      <c r="C179" s="70">
        <v>0</v>
      </c>
      <c r="D179" s="70">
        <v>0</v>
      </c>
      <c r="E179" s="70">
        <v>32112</v>
      </c>
      <c r="F179" s="70">
        <v>-32112</v>
      </c>
      <c r="G179" s="70">
        <v>0</v>
      </c>
      <c r="H179" s="98"/>
    </row>
    <row r="180" spans="1:8" ht="22.8">
      <c r="A180" s="40" t="s">
        <v>187</v>
      </c>
      <c r="B180" s="40" t="s">
        <v>32</v>
      </c>
      <c r="C180" s="70">
        <v>0</v>
      </c>
      <c r="D180" s="70">
        <v>0</v>
      </c>
      <c r="E180" s="70">
        <v>0</v>
      </c>
      <c r="F180" s="70">
        <v>0</v>
      </c>
      <c r="G180" s="70">
        <v>0</v>
      </c>
      <c r="H180" s="98"/>
    </row>
    <row r="181" spans="1:8">
      <c r="A181" s="40" t="s">
        <v>188</v>
      </c>
      <c r="B181" s="40" t="s">
        <v>33</v>
      </c>
      <c r="C181" s="70">
        <v>0</v>
      </c>
      <c r="D181" s="70">
        <v>0</v>
      </c>
      <c r="E181" s="70">
        <v>0</v>
      </c>
      <c r="F181" s="70">
        <v>0</v>
      </c>
      <c r="G181" s="70">
        <v>0</v>
      </c>
      <c r="H181" s="98"/>
    </row>
    <row r="182" spans="1:8">
      <c r="A182" s="40" t="s">
        <v>189</v>
      </c>
      <c r="B182" s="40" t="s">
        <v>34</v>
      </c>
      <c r="C182" s="70">
        <v>0</v>
      </c>
      <c r="D182" s="70">
        <v>0</v>
      </c>
      <c r="E182" s="70">
        <v>547</v>
      </c>
      <c r="F182" s="70">
        <v>0</v>
      </c>
      <c r="G182" s="70">
        <v>547</v>
      </c>
      <c r="H182" s="98"/>
    </row>
    <row r="183" spans="1:8">
      <c r="A183" s="40" t="s">
        <v>190</v>
      </c>
      <c r="B183" s="40" t="s">
        <v>35</v>
      </c>
      <c r="C183" s="70">
        <v>7691</v>
      </c>
      <c r="D183" s="70">
        <v>5</v>
      </c>
      <c r="E183" s="70">
        <v>1266</v>
      </c>
      <c r="F183" s="70">
        <v>-135</v>
      </c>
      <c r="G183" s="70">
        <v>8827</v>
      </c>
      <c r="H183" s="98"/>
    </row>
    <row r="184" spans="1:8">
      <c r="A184" s="40" t="s">
        <v>191</v>
      </c>
      <c r="B184" s="40" t="s">
        <v>36</v>
      </c>
      <c r="C184" s="70">
        <v>30</v>
      </c>
      <c r="D184" s="70">
        <v>0</v>
      </c>
      <c r="E184" s="70">
        <v>251</v>
      </c>
      <c r="F184" s="70">
        <v>0</v>
      </c>
      <c r="G184" s="70">
        <v>281</v>
      </c>
      <c r="H184" s="98"/>
    </row>
    <row r="185" spans="1:8">
      <c r="A185" s="36" t="s">
        <v>192</v>
      </c>
      <c r="B185" s="36" t="s">
        <v>37</v>
      </c>
      <c r="C185" s="69">
        <v>395911</v>
      </c>
      <c r="D185" s="69">
        <v>36047</v>
      </c>
      <c r="E185" s="69">
        <v>49042</v>
      </c>
      <c r="F185" s="69">
        <v>-16863</v>
      </c>
      <c r="G185" s="69">
        <v>464137</v>
      </c>
      <c r="H185" s="98"/>
    </row>
    <row r="186" spans="1:8">
      <c r="A186" s="40" t="s">
        <v>193</v>
      </c>
      <c r="B186" s="40" t="s">
        <v>38</v>
      </c>
      <c r="C186" s="70">
        <v>48198</v>
      </c>
      <c r="D186" s="70">
        <v>0</v>
      </c>
      <c r="E186" s="70">
        <v>0</v>
      </c>
      <c r="F186" s="70">
        <v>0</v>
      </c>
      <c r="G186" s="70">
        <v>48198</v>
      </c>
      <c r="H186" s="98"/>
    </row>
    <row r="187" spans="1:8">
      <c r="A187" s="40" t="s">
        <v>194</v>
      </c>
      <c r="B187" s="40" t="s">
        <v>39</v>
      </c>
      <c r="C187" s="70">
        <v>79300</v>
      </c>
      <c r="D187" s="70">
        <v>2963</v>
      </c>
      <c r="E187" s="70">
        <v>98</v>
      </c>
      <c r="F187" s="70">
        <v>-1034</v>
      </c>
      <c r="G187" s="70">
        <v>81327</v>
      </c>
      <c r="H187" s="98"/>
    </row>
    <row r="188" spans="1:8">
      <c r="A188" s="40" t="s">
        <v>195</v>
      </c>
      <c r="B188" s="40" t="s">
        <v>40</v>
      </c>
      <c r="C188" s="70">
        <v>0</v>
      </c>
      <c r="D188" s="70">
        <v>0</v>
      </c>
      <c r="E188" s="70">
        <v>211</v>
      </c>
      <c r="F188" s="70">
        <v>-211</v>
      </c>
      <c r="G188" s="70">
        <v>0</v>
      </c>
      <c r="H188" s="98"/>
    </row>
    <row r="189" spans="1:8">
      <c r="A189" s="40" t="s">
        <v>196</v>
      </c>
      <c r="B189" s="40" t="s">
        <v>41</v>
      </c>
      <c r="C189" s="70">
        <v>22584</v>
      </c>
      <c r="D189" s="70">
        <v>4686</v>
      </c>
      <c r="E189" s="70">
        <v>9513</v>
      </c>
      <c r="F189" s="70">
        <v>-15618</v>
      </c>
      <c r="G189" s="70">
        <v>21165</v>
      </c>
      <c r="H189" s="98"/>
    </row>
    <row r="190" spans="1:8">
      <c r="A190" s="40" t="s">
        <v>197</v>
      </c>
      <c r="B190" s="40" t="s">
        <v>42</v>
      </c>
      <c r="C190" s="70">
        <v>0</v>
      </c>
      <c r="D190" s="70">
        <v>0</v>
      </c>
      <c r="E190" s="70">
        <v>0</v>
      </c>
      <c r="F190" s="70">
        <v>0</v>
      </c>
      <c r="G190" s="70">
        <v>0</v>
      </c>
      <c r="H190" s="98"/>
    </row>
    <row r="191" spans="1:8">
      <c r="A191" s="40" t="s">
        <v>198</v>
      </c>
      <c r="B191" s="40" t="s">
        <v>43</v>
      </c>
      <c r="C191" s="70">
        <v>0</v>
      </c>
      <c r="D191" s="70">
        <v>0</v>
      </c>
      <c r="E191" s="70">
        <v>0</v>
      </c>
      <c r="F191" s="70">
        <v>0</v>
      </c>
      <c r="G191" s="70">
        <v>0</v>
      </c>
      <c r="H191" s="98"/>
    </row>
    <row r="192" spans="1:8">
      <c r="A192" s="40" t="s">
        <v>189</v>
      </c>
      <c r="B192" s="40" t="s">
        <v>34</v>
      </c>
      <c r="C192" s="70">
        <v>0</v>
      </c>
      <c r="D192" s="70">
        <v>0</v>
      </c>
      <c r="E192" s="70">
        <v>0</v>
      </c>
      <c r="F192" s="70">
        <v>0</v>
      </c>
      <c r="G192" s="70">
        <v>0</v>
      </c>
      <c r="H192" s="98"/>
    </row>
    <row r="193" spans="1:8">
      <c r="A193" s="40" t="s">
        <v>199</v>
      </c>
      <c r="B193" s="40" t="s">
        <v>44</v>
      </c>
      <c r="C193" s="70">
        <v>469</v>
      </c>
      <c r="D193" s="70">
        <v>9435</v>
      </c>
      <c r="E193" s="70">
        <v>73</v>
      </c>
      <c r="F193" s="70">
        <v>0</v>
      </c>
      <c r="G193" s="70">
        <v>9977</v>
      </c>
      <c r="H193" s="98"/>
    </row>
    <row r="194" spans="1:8">
      <c r="A194" s="40" t="s">
        <v>200</v>
      </c>
      <c r="B194" s="40" t="s">
        <v>45</v>
      </c>
      <c r="C194" s="70">
        <v>245360</v>
      </c>
      <c r="D194" s="70">
        <v>18963</v>
      </c>
      <c r="E194" s="70">
        <v>39147</v>
      </c>
      <c r="F194" s="70">
        <v>0</v>
      </c>
      <c r="G194" s="70">
        <v>303470</v>
      </c>
      <c r="H194" s="98"/>
    </row>
    <row r="195" spans="1:8">
      <c r="A195" s="41" t="s">
        <v>201</v>
      </c>
      <c r="B195" s="41" t="s">
        <v>46</v>
      </c>
      <c r="C195" s="71">
        <v>0</v>
      </c>
      <c r="D195" s="71">
        <v>0</v>
      </c>
      <c r="E195" s="71">
        <v>0</v>
      </c>
      <c r="F195" s="71">
        <v>0</v>
      </c>
      <c r="G195" s="71">
        <v>0</v>
      </c>
      <c r="H195" s="98"/>
    </row>
    <row r="196" spans="1:8">
      <c r="A196" s="36" t="s">
        <v>202</v>
      </c>
      <c r="B196" s="36" t="s">
        <v>47</v>
      </c>
      <c r="C196" s="69">
        <v>427690</v>
      </c>
      <c r="D196" s="69">
        <v>41681</v>
      </c>
      <c r="E196" s="69">
        <v>145383</v>
      </c>
      <c r="F196" s="69">
        <v>-46049</v>
      </c>
      <c r="G196" s="69">
        <v>568705</v>
      </c>
      <c r="H196" s="98"/>
    </row>
    <row r="197" spans="1:8">
      <c r="A197" s="42"/>
      <c r="B197" s="43"/>
      <c r="C197" s="66"/>
      <c r="D197" s="3"/>
      <c r="E197" s="3"/>
      <c r="F197" s="3"/>
      <c r="G197" s="3"/>
    </row>
    <row r="198" spans="1:8" ht="48">
      <c r="A198" s="334" t="s">
        <v>229</v>
      </c>
      <c r="B198" s="336" t="s">
        <v>48</v>
      </c>
      <c r="C198" s="96" t="s">
        <v>135</v>
      </c>
      <c r="D198" s="96" t="s">
        <v>134</v>
      </c>
      <c r="E198" s="96" t="s">
        <v>136</v>
      </c>
      <c r="F198" s="96" t="s">
        <v>120</v>
      </c>
      <c r="G198" s="97" t="s">
        <v>121</v>
      </c>
    </row>
    <row r="199" spans="1:8" ht="72">
      <c r="A199" s="335"/>
      <c r="B199" s="337"/>
      <c r="C199" s="96" t="s">
        <v>281</v>
      </c>
      <c r="D199" s="96" t="s">
        <v>282</v>
      </c>
      <c r="E199" s="96" t="s">
        <v>283</v>
      </c>
      <c r="F199" s="96" t="s">
        <v>284</v>
      </c>
      <c r="G199" s="97" t="s">
        <v>285</v>
      </c>
    </row>
    <row r="200" spans="1:8">
      <c r="A200" s="44" t="s">
        <v>204</v>
      </c>
      <c r="B200" s="36" t="s">
        <v>49</v>
      </c>
      <c r="C200" s="69">
        <v>323336</v>
      </c>
      <c r="D200" s="69">
        <v>17122</v>
      </c>
      <c r="E200" s="69">
        <v>135348</v>
      </c>
      <c r="F200" s="69">
        <v>-28946</v>
      </c>
      <c r="G200" s="69">
        <v>446860</v>
      </c>
      <c r="H200" s="98"/>
    </row>
    <row r="201" spans="1:8">
      <c r="A201" s="44" t="s">
        <v>205</v>
      </c>
      <c r="B201" s="36" t="s">
        <v>50</v>
      </c>
      <c r="C201" s="69">
        <v>323336</v>
      </c>
      <c r="D201" s="69">
        <v>17122</v>
      </c>
      <c r="E201" s="69">
        <v>135348</v>
      </c>
      <c r="F201" s="69">
        <v>-28946</v>
      </c>
      <c r="G201" s="69">
        <v>446860</v>
      </c>
      <c r="H201" s="98"/>
    </row>
    <row r="202" spans="1:8">
      <c r="A202" s="45" t="s">
        <v>206</v>
      </c>
      <c r="B202" s="40" t="s">
        <v>51</v>
      </c>
      <c r="C202" s="70">
        <v>7050</v>
      </c>
      <c r="D202" s="70">
        <v>86</v>
      </c>
      <c r="E202" s="70">
        <v>94950</v>
      </c>
      <c r="F202" s="70">
        <v>-7136</v>
      </c>
      <c r="G202" s="70">
        <v>94950</v>
      </c>
      <c r="H202" s="98"/>
    </row>
    <row r="203" spans="1:8">
      <c r="A203" s="45" t="s">
        <v>207</v>
      </c>
      <c r="B203" s="40" t="s">
        <v>52</v>
      </c>
      <c r="C203" s="70">
        <v>0</v>
      </c>
      <c r="D203" s="70">
        <v>1658</v>
      </c>
      <c r="E203" s="70">
        <v>110936</v>
      </c>
      <c r="F203" s="70">
        <v>7606</v>
      </c>
      <c r="G203" s="70">
        <v>120200</v>
      </c>
      <c r="H203" s="98"/>
    </row>
    <row r="204" spans="1:8">
      <c r="A204" s="45" t="s">
        <v>208</v>
      </c>
      <c r="B204" s="40" t="s">
        <v>53</v>
      </c>
      <c r="C204" s="70">
        <v>0</v>
      </c>
      <c r="D204" s="70">
        <v>0</v>
      </c>
      <c r="E204" s="70">
        <v>0</v>
      </c>
      <c r="F204" s="70">
        <v>0</v>
      </c>
      <c r="G204" s="70">
        <v>0</v>
      </c>
      <c r="H204" s="98"/>
    </row>
    <row r="205" spans="1:8">
      <c r="A205" s="45" t="s">
        <v>209</v>
      </c>
      <c r="B205" s="40" t="s">
        <v>54</v>
      </c>
      <c r="C205" s="70">
        <v>0</v>
      </c>
      <c r="D205" s="70">
        <v>0</v>
      </c>
      <c r="E205" s="70">
        <v>2767</v>
      </c>
      <c r="F205" s="70">
        <v>0</v>
      </c>
      <c r="G205" s="70">
        <v>2767</v>
      </c>
      <c r="H205" s="98"/>
    </row>
    <row r="206" spans="1:8">
      <c r="A206" s="46" t="s">
        <v>210</v>
      </c>
      <c r="B206" s="47" t="s">
        <v>55</v>
      </c>
      <c r="C206" s="72">
        <v>10</v>
      </c>
      <c r="D206" s="72">
        <v>1655</v>
      </c>
      <c r="E206" s="72">
        <v>0</v>
      </c>
      <c r="F206" s="72">
        <v>389</v>
      </c>
      <c r="G206" s="72">
        <v>2054</v>
      </c>
      <c r="H206" s="98"/>
    </row>
    <row r="207" spans="1:8">
      <c r="A207" s="45" t="s">
        <v>211</v>
      </c>
      <c r="B207" s="40" t="s">
        <v>56</v>
      </c>
      <c r="C207" s="70">
        <v>23725</v>
      </c>
      <c r="D207" s="70">
        <v>5155</v>
      </c>
      <c r="E207" s="70">
        <v>-86687</v>
      </c>
      <c r="F207" s="70">
        <v>8035</v>
      </c>
      <c r="G207" s="70">
        <v>-49772</v>
      </c>
      <c r="H207" s="98"/>
    </row>
    <row r="208" spans="1:8">
      <c r="A208" s="45" t="s">
        <v>212</v>
      </c>
      <c r="B208" s="40" t="s">
        <v>57</v>
      </c>
      <c r="C208" s="70">
        <v>292551</v>
      </c>
      <c r="D208" s="70">
        <v>8568</v>
      </c>
      <c r="E208" s="70">
        <v>13382</v>
      </c>
      <c r="F208" s="70">
        <v>-37840</v>
      </c>
      <c r="G208" s="70">
        <v>276661</v>
      </c>
      <c r="H208" s="98"/>
    </row>
    <row r="209" spans="1:8">
      <c r="A209" s="48" t="s">
        <v>213</v>
      </c>
      <c r="B209" s="49" t="s">
        <v>58</v>
      </c>
      <c r="C209" s="73">
        <v>0</v>
      </c>
      <c r="D209" s="73">
        <v>0</v>
      </c>
      <c r="E209" s="73">
        <v>0</v>
      </c>
      <c r="F209" s="73">
        <v>0</v>
      </c>
      <c r="G209" s="73">
        <v>0</v>
      </c>
      <c r="H209" s="98"/>
    </row>
    <row r="210" spans="1:8">
      <c r="A210" s="44" t="s">
        <v>214</v>
      </c>
      <c r="B210" s="36" t="s">
        <v>59</v>
      </c>
      <c r="C210" s="69">
        <v>93</v>
      </c>
      <c r="D210" s="69">
        <v>16</v>
      </c>
      <c r="E210" s="69">
        <v>1774</v>
      </c>
      <c r="F210" s="69">
        <v>-241</v>
      </c>
      <c r="G210" s="69">
        <v>1642</v>
      </c>
      <c r="H210" s="98"/>
    </row>
    <row r="211" spans="1:8">
      <c r="A211" s="45" t="s">
        <v>215</v>
      </c>
      <c r="B211" s="40" t="s">
        <v>60</v>
      </c>
      <c r="C211" s="70">
        <v>0</v>
      </c>
      <c r="D211" s="70">
        <v>0</v>
      </c>
      <c r="E211" s="70">
        <v>0</v>
      </c>
      <c r="F211" s="70">
        <v>0</v>
      </c>
      <c r="G211" s="70">
        <v>0</v>
      </c>
      <c r="H211" s="98"/>
    </row>
    <row r="212" spans="1:8">
      <c r="A212" s="45" t="s">
        <v>216</v>
      </c>
      <c r="B212" s="40" t="s">
        <v>61</v>
      </c>
      <c r="C212" s="70">
        <v>0</v>
      </c>
      <c r="D212" s="70">
        <v>0</v>
      </c>
      <c r="E212" s="70">
        <v>65</v>
      </c>
      <c r="F212" s="70">
        <v>0</v>
      </c>
      <c r="G212" s="70">
        <v>65</v>
      </c>
      <c r="H212" s="98"/>
    </row>
    <row r="213" spans="1:8">
      <c r="A213" s="45" t="s">
        <v>217</v>
      </c>
      <c r="B213" s="40" t="s">
        <v>62</v>
      </c>
      <c r="C213" s="70">
        <v>0</v>
      </c>
      <c r="D213" s="70">
        <v>0</v>
      </c>
      <c r="E213" s="70">
        <v>0</v>
      </c>
      <c r="F213" s="70">
        <v>0</v>
      </c>
      <c r="G213" s="70">
        <v>0</v>
      </c>
      <c r="H213" s="98"/>
    </row>
    <row r="214" spans="1:8">
      <c r="A214" s="45" t="s">
        <v>218</v>
      </c>
      <c r="B214" s="40" t="s">
        <v>63</v>
      </c>
      <c r="C214" s="70">
        <v>53</v>
      </c>
      <c r="D214" s="70">
        <v>0</v>
      </c>
      <c r="E214" s="70">
        <v>1683</v>
      </c>
      <c r="F214" s="70">
        <v>-241</v>
      </c>
      <c r="G214" s="70">
        <v>1495</v>
      </c>
      <c r="H214" s="98"/>
    </row>
    <row r="215" spans="1:8">
      <c r="A215" s="45" t="s">
        <v>219</v>
      </c>
      <c r="B215" s="40" t="s">
        <v>64</v>
      </c>
      <c r="C215" s="70">
        <v>29</v>
      </c>
      <c r="D215" s="70">
        <v>12</v>
      </c>
      <c r="E215" s="70">
        <v>14</v>
      </c>
      <c r="F215" s="70">
        <v>0</v>
      </c>
      <c r="G215" s="70">
        <v>55</v>
      </c>
      <c r="H215" s="98"/>
    </row>
    <row r="216" spans="1:8">
      <c r="A216" s="45" t="s">
        <v>220</v>
      </c>
      <c r="B216" s="40" t="s">
        <v>65</v>
      </c>
      <c r="C216" s="70">
        <v>11</v>
      </c>
      <c r="D216" s="70">
        <v>4</v>
      </c>
      <c r="E216" s="70">
        <v>12</v>
      </c>
      <c r="F216" s="70">
        <v>0</v>
      </c>
      <c r="G216" s="70">
        <v>27</v>
      </c>
      <c r="H216" s="98"/>
    </row>
    <row r="217" spans="1:8">
      <c r="A217" s="45" t="s">
        <v>221</v>
      </c>
      <c r="B217" s="40" t="s">
        <v>66</v>
      </c>
      <c r="C217" s="70">
        <v>0</v>
      </c>
      <c r="D217" s="70">
        <v>0</v>
      </c>
      <c r="E217" s="70">
        <v>0</v>
      </c>
      <c r="F217" s="70">
        <v>0</v>
      </c>
      <c r="G217" s="70">
        <v>0</v>
      </c>
      <c r="H217" s="98"/>
    </row>
    <row r="218" spans="1:8">
      <c r="A218" s="44" t="s">
        <v>222</v>
      </c>
      <c r="B218" s="36" t="s">
        <v>67</v>
      </c>
      <c r="C218" s="69">
        <v>104261</v>
      </c>
      <c r="D218" s="69">
        <v>24543</v>
      </c>
      <c r="E218" s="69">
        <v>8261</v>
      </c>
      <c r="F218" s="69">
        <v>-16862</v>
      </c>
      <c r="G218" s="69">
        <v>120203</v>
      </c>
      <c r="H218" s="98"/>
    </row>
    <row r="219" spans="1:8">
      <c r="A219" s="45" t="s">
        <v>215</v>
      </c>
      <c r="B219" s="40" t="s">
        <v>60</v>
      </c>
      <c r="C219" s="70">
        <v>0</v>
      </c>
      <c r="D219" s="70">
        <v>0</v>
      </c>
      <c r="E219" s="70">
        <v>0</v>
      </c>
      <c r="F219" s="70">
        <v>0</v>
      </c>
      <c r="G219" s="70">
        <v>0</v>
      </c>
      <c r="H219" s="98"/>
    </row>
    <row r="220" spans="1:8">
      <c r="A220" s="45" t="s">
        <v>216</v>
      </c>
      <c r="B220" s="40" t="s">
        <v>61</v>
      </c>
      <c r="C220" s="70">
        <v>8658</v>
      </c>
      <c r="D220" s="70">
        <v>0</v>
      </c>
      <c r="E220" s="70">
        <v>3778</v>
      </c>
      <c r="F220" s="70">
        <v>0</v>
      </c>
      <c r="G220" s="70">
        <v>12436</v>
      </c>
      <c r="H220" s="98"/>
    </row>
    <row r="221" spans="1:8">
      <c r="A221" s="45" t="s">
        <v>223</v>
      </c>
      <c r="B221" s="40" t="s">
        <v>68</v>
      </c>
      <c r="C221" s="70">
        <v>8212</v>
      </c>
      <c r="D221" s="70">
        <v>15375</v>
      </c>
      <c r="E221" s="70">
        <v>300</v>
      </c>
      <c r="F221" s="70">
        <v>-1034</v>
      </c>
      <c r="G221" s="70">
        <v>22853</v>
      </c>
      <c r="H221" s="98"/>
    </row>
    <row r="222" spans="1:8">
      <c r="A222" s="45" t="s">
        <v>224</v>
      </c>
      <c r="B222" s="40" t="s">
        <v>69</v>
      </c>
      <c r="C222" s="70">
        <v>4814</v>
      </c>
      <c r="D222" s="70">
        <v>662</v>
      </c>
      <c r="E222" s="70">
        <v>0</v>
      </c>
      <c r="F222" s="70">
        <v>-211</v>
      </c>
      <c r="G222" s="70">
        <v>5265</v>
      </c>
      <c r="H222" s="98"/>
    </row>
    <row r="223" spans="1:8">
      <c r="A223" s="45" t="s">
        <v>225</v>
      </c>
      <c r="B223" s="40" t="s">
        <v>70</v>
      </c>
      <c r="C223" s="70">
        <v>52723</v>
      </c>
      <c r="D223" s="70">
        <v>2793</v>
      </c>
      <c r="E223" s="70">
        <v>3764</v>
      </c>
      <c r="F223" s="70">
        <v>-15617</v>
      </c>
      <c r="G223" s="70">
        <v>43663</v>
      </c>
      <c r="H223" s="98"/>
    </row>
    <row r="224" spans="1:8">
      <c r="A224" s="45" t="s">
        <v>219</v>
      </c>
      <c r="B224" s="40" t="s">
        <v>64</v>
      </c>
      <c r="C224" s="70">
        <v>353</v>
      </c>
      <c r="D224" s="70">
        <v>5500</v>
      </c>
      <c r="E224" s="70">
        <v>6</v>
      </c>
      <c r="F224" s="70">
        <v>0</v>
      </c>
      <c r="G224" s="70">
        <v>5859</v>
      </c>
      <c r="H224" s="98"/>
    </row>
    <row r="225" spans="1:8">
      <c r="A225" s="45" t="s">
        <v>226</v>
      </c>
      <c r="B225" s="40" t="s">
        <v>65</v>
      </c>
      <c r="C225" s="70">
        <v>20</v>
      </c>
      <c r="D225" s="70">
        <v>21</v>
      </c>
      <c r="E225" s="70">
        <v>128</v>
      </c>
      <c r="F225" s="70">
        <v>0</v>
      </c>
      <c r="G225" s="70">
        <v>169</v>
      </c>
      <c r="H225" s="98"/>
    </row>
    <row r="226" spans="1:8">
      <c r="A226" s="45" t="s">
        <v>221</v>
      </c>
      <c r="B226" s="40" t="s">
        <v>66</v>
      </c>
      <c r="C226" s="70">
        <v>29481</v>
      </c>
      <c r="D226" s="70">
        <v>192</v>
      </c>
      <c r="E226" s="70">
        <v>285</v>
      </c>
      <c r="F226" s="70">
        <v>0</v>
      </c>
      <c r="G226" s="70">
        <v>29958</v>
      </c>
      <c r="H226" s="98"/>
    </row>
    <row r="227" spans="1:8" ht="24">
      <c r="A227" s="48" t="s">
        <v>227</v>
      </c>
      <c r="B227" s="49" t="s">
        <v>137</v>
      </c>
      <c r="C227" s="73">
        <v>0</v>
      </c>
      <c r="D227" s="73">
        <v>0</v>
      </c>
      <c r="E227" s="73">
        <v>0</v>
      </c>
      <c r="F227" s="73">
        <v>0</v>
      </c>
      <c r="G227" s="73">
        <v>0</v>
      </c>
      <c r="H227" s="98"/>
    </row>
    <row r="228" spans="1:8">
      <c r="A228" s="44" t="s">
        <v>228</v>
      </c>
      <c r="B228" s="36" t="s">
        <v>71</v>
      </c>
      <c r="C228" s="69">
        <v>427690</v>
      </c>
      <c r="D228" s="69">
        <v>41681</v>
      </c>
      <c r="E228" s="69">
        <v>145383</v>
      </c>
      <c r="F228" s="69">
        <v>-46049</v>
      </c>
      <c r="G228" s="69">
        <v>568705</v>
      </c>
      <c r="H228" s="98"/>
    </row>
    <row r="229" spans="1:8">
      <c r="A229" s="50"/>
      <c r="B229" s="50"/>
      <c r="C229" s="68"/>
      <c r="D229" s="4"/>
      <c r="E229" s="4"/>
      <c r="F229" s="4"/>
      <c r="G229" s="4"/>
    </row>
    <row r="230" spans="1:8" ht="48">
      <c r="A230" s="341" t="s">
        <v>403</v>
      </c>
      <c r="B230" s="340" t="s">
        <v>118</v>
      </c>
      <c r="C230" s="96" t="s">
        <v>135</v>
      </c>
      <c r="D230" s="96" t="s">
        <v>134</v>
      </c>
      <c r="E230" s="96" t="s">
        <v>136</v>
      </c>
      <c r="F230" s="96" t="s">
        <v>120</v>
      </c>
      <c r="G230" s="97" t="s">
        <v>121</v>
      </c>
    </row>
    <row r="231" spans="1:8" ht="72">
      <c r="A231" s="341"/>
      <c r="B231" s="340"/>
      <c r="C231" s="96" t="s">
        <v>281</v>
      </c>
      <c r="D231" s="96" t="s">
        <v>282</v>
      </c>
      <c r="E231" s="96" t="s">
        <v>283</v>
      </c>
      <c r="F231" s="96" t="s">
        <v>284</v>
      </c>
      <c r="G231" s="97" t="s">
        <v>285</v>
      </c>
    </row>
    <row r="232" spans="1:8">
      <c r="A232" s="44" t="s">
        <v>151</v>
      </c>
      <c r="B232" s="36" t="s">
        <v>0</v>
      </c>
      <c r="C232" s="62">
        <v>552301</v>
      </c>
      <c r="D232" s="62">
        <v>84920</v>
      </c>
      <c r="E232" s="62">
        <v>5141</v>
      </c>
      <c r="F232" s="62">
        <v>-16415</v>
      </c>
      <c r="G232" s="62">
        <v>625947</v>
      </c>
      <c r="H232" s="98"/>
    </row>
    <row r="233" spans="1:8">
      <c r="A233" s="51" t="s">
        <v>152</v>
      </c>
      <c r="B233" s="39" t="s">
        <v>1</v>
      </c>
      <c r="C233" s="74">
        <v>505085</v>
      </c>
      <c r="D233" s="74">
        <v>0</v>
      </c>
      <c r="E233" s="74">
        <v>0</v>
      </c>
      <c r="F233" s="74">
        <v>-10957</v>
      </c>
      <c r="G233" s="74">
        <v>494128</v>
      </c>
      <c r="H233" s="98"/>
    </row>
    <row r="234" spans="1:8">
      <c r="A234" s="51" t="s">
        <v>153</v>
      </c>
      <c r="B234" s="39" t="s">
        <v>2</v>
      </c>
      <c r="C234" s="74">
        <v>462</v>
      </c>
      <c r="D234" s="74">
        <v>0</v>
      </c>
      <c r="E234" s="74">
        <v>5117</v>
      </c>
      <c r="F234" s="74">
        <v>-5435</v>
      </c>
      <c r="G234" s="74">
        <v>144</v>
      </c>
      <c r="H234" s="98"/>
    </row>
    <row r="235" spans="1:8">
      <c r="A235" s="51" t="s">
        <v>154</v>
      </c>
      <c r="B235" s="39" t="s">
        <v>3</v>
      </c>
      <c r="C235" s="74">
        <v>46754</v>
      </c>
      <c r="D235" s="74">
        <v>84920</v>
      </c>
      <c r="E235" s="74">
        <v>24</v>
      </c>
      <c r="F235" s="74">
        <v>-23</v>
      </c>
      <c r="G235" s="74">
        <v>131675</v>
      </c>
      <c r="H235" s="98"/>
    </row>
    <row r="236" spans="1:8">
      <c r="A236" s="44" t="s">
        <v>155</v>
      </c>
      <c r="B236" s="36" t="s">
        <v>4</v>
      </c>
      <c r="C236" s="62">
        <v>120156</v>
      </c>
      <c r="D236" s="62">
        <v>55620</v>
      </c>
      <c r="E236" s="62">
        <v>485</v>
      </c>
      <c r="F236" s="62">
        <v>-11495</v>
      </c>
      <c r="G236" s="62">
        <v>164766</v>
      </c>
      <c r="H236" s="98"/>
    </row>
    <row r="237" spans="1:8">
      <c r="A237" s="51" t="s">
        <v>156</v>
      </c>
      <c r="B237" s="39" t="s">
        <v>5</v>
      </c>
      <c r="C237" s="74">
        <v>76716</v>
      </c>
      <c r="D237" s="74">
        <v>0</v>
      </c>
      <c r="E237" s="74">
        <v>470</v>
      </c>
      <c r="F237" s="74">
        <v>-540</v>
      </c>
      <c r="G237" s="74">
        <v>76646</v>
      </c>
      <c r="H237" s="98"/>
    </row>
    <row r="238" spans="1:8">
      <c r="A238" s="51" t="s">
        <v>157</v>
      </c>
      <c r="B238" s="39" t="s">
        <v>6</v>
      </c>
      <c r="C238" s="74">
        <v>43440</v>
      </c>
      <c r="D238" s="74">
        <v>55620</v>
      </c>
      <c r="E238" s="74">
        <v>15</v>
      </c>
      <c r="F238" s="74">
        <v>-10955</v>
      </c>
      <c r="G238" s="74">
        <v>88120</v>
      </c>
      <c r="H238" s="98"/>
    </row>
    <row r="239" spans="1:8">
      <c r="A239" s="119" t="s">
        <v>158</v>
      </c>
      <c r="B239" s="38" t="s">
        <v>7</v>
      </c>
      <c r="C239" s="62">
        <v>432145</v>
      </c>
      <c r="D239" s="62">
        <v>29300</v>
      </c>
      <c r="E239" s="62">
        <v>4656</v>
      </c>
      <c r="F239" s="62">
        <v>-4920</v>
      </c>
      <c r="G239" s="62">
        <v>461181</v>
      </c>
      <c r="H239" s="98"/>
    </row>
    <row r="240" spans="1:8">
      <c r="A240" s="45" t="s">
        <v>159</v>
      </c>
      <c r="B240" s="40" t="s">
        <v>8</v>
      </c>
      <c r="C240" s="74">
        <v>1425</v>
      </c>
      <c r="D240" s="74">
        <v>102</v>
      </c>
      <c r="E240" s="74">
        <v>163</v>
      </c>
      <c r="F240" s="74">
        <v>-194</v>
      </c>
      <c r="G240" s="74">
        <v>1496</v>
      </c>
      <c r="H240" s="98"/>
    </row>
    <row r="241" spans="1:8">
      <c r="A241" s="45" t="s">
        <v>160</v>
      </c>
      <c r="B241" s="40" t="s">
        <v>9</v>
      </c>
      <c r="C241" s="74">
        <v>25106</v>
      </c>
      <c r="D241" s="74">
        <v>14803</v>
      </c>
      <c r="E241" s="74">
        <v>1225</v>
      </c>
      <c r="F241" s="74">
        <v>-468</v>
      </c>
      <c r="G241" s="74">
        <v>40666</v>
      </c>
      <c r="H241" s="98"/>
    </row>
    <row r="242" spans="1:8">
      <c r="A242" s="45" t="s">
        <v>161</v>
      </c>
      <c r="B242" s="40" t="s">
        <v>10</v>
      </c>
      <c r="C242" s="74">
        <v>16276</v>
      </c>
      <c r="D242" s="74">
        <v>3268</v>
      </c>
      <c r="E242" s="74">
        <v>32767</v>
      </c>
      <c r="F242" s="74">
        <v>-4452</v>
      </c>
      <c r="G242" s="74">
        <v>47859</v>
      </c>
      <c r="H242" s="98"/>
    </row>
    <row r="243" spans="1:8">
      <c r="A243" s="45" t="s">
        <v>162</v>
      </c>
      <c r="B243" s="40" t="s">
        <v>11</v>
      </c>
      <c r="C243" s="74">
        <v>34376</v>
      </c>
      <c r="D243" s="74">
        <v>88</v>
      </c>
      <c r="E243" s="74">
        <v>157</v>
      </c>
      <c r="F243" s="74">
        <v>-194</v>
      </c>
      <c r="G243" s="74">
        <v>34427</v>
      </c>
      <c r="H243" s="98"/>
    </row>
    <row r="244" spans="1:8">
      <c r="A244" s="119" t="s">
        <v>163</v>
      </c>
      <c r="B244" s="38" t="s">
        <v>12</v>
      </c>
      <c r="C244" s="62">
        <v>357812</v>
      </c>
      <c r="D244" s="62">
        <v>11243</v>
      </c>
      <c r="E244" s="62">
        <v>-29330</v>
      </c>
      <c r="F244" s="62">
        <v>0</v>
      </c>
      <c r="G244" s="62">
        <v>339725</v>
      </c>
      <c r="H244" s="98"/>
    </row>
    <row r="245" spans="1:8">
      <c r="A245" s="45" t="s">
        <v>164</v>
      </c>
      <c r="B245" s="40" t="s">
        <v>13</v>
      </c>
      <c r="C245" s="74">
        <v>6891</v>
      </c>
      <c r="D245" s="74">
        <v>13</v>
      </c>
      <c r="E245" s="74">
        <v>37846</v>
      </c>
      <c r="F245" s="74">
        <v>-37520</v>
      </c>
      <c r="G245" s="74">
        <v>7230</v>
      </c>
      <c r="H245" s="98"/>
    </row>
    <row r="246" spans="1:8">
      <c r="A246" s="45" t="s">
        <v>165</v>
      </c>
      <c r="B246" s="40" t="s">
        <v>14</v>
      </c>
      <c r="C246" s="74">
        <v>9589</v>
      </c>
      <c r="D246" s="74">
        <v>1240</v>
      </c>
      <c r="E246" s="74">
        <v>107</v>
      </c>
      <c r="F246" s="74">
        <v>-182</v>
      </c>
      <c r="G246" s="74">
        <v>10754</v>
      </c>
      <c r="H246" s="98"/>
    </row>
    <row r="247" spans="1:8" ht="22.8">
      <c r="A247" s="45" t="s">
        <v>166</v>
      </c>
      <c r="B247" s="40" t="s">
        <v>15</v>
      </c>
      <c r="C247" s="74">
        <v>0</v>
      </c>
      <c r="D247" s="74">
        <v>0</v>
      </c>
      <c r="E247" s="74">
        <v>0</v>
      </c>
      <c r="F247" s="74">
        <v>0</v>
      </c>
      <c r="G247" s="74">
        <v>0</v>
      </c>
      <c r="H247" s="98"/>
    </row>
    <row r="248" spans="1:8">
      <c r="A248" s="119" t="s">
        <v>167</v>
      </c>
      <c r="B248" s="38" t="s">
        <v>16</v>
      </c>
      <c r="C248" s="62">
        <v>355114</v>
      </c>
      <c r="D248" s="62">
        <v>10016</v>
      </c>
      <c r="E248" s="62">
        <v>8409</v>
      </c>
      <c r="F248" s="62">
        <v>-37338</v>
      </c>
      <c r="G248" s="62">
        <v>336201</v>
      </c>
      <c r="H248" s="98"/>
    </row>
    <row r="249" spans="1:8">
      <c r="A249" s="45" t="s">
        <v>168</v>
      </c>
      <c r="B249" s="40" t="s">
        <v>17</v>
      </c>
      <c r="C249" s="74">
        <v>62563</v>
      </c>
      <c r="D249" s="74">
        <v>1448</v>
      </c>
      <c r="E249" s="74">
        <v>-4973</v>
      </c>
      <c r="F249" s="74">
        <v>502</v>
      </c>
      <c r="G249" s="74">
        <v>59540</v>
      </c>
      <c r="H249" s="98"/>
    </row>
    <row r="250" spans="1:8">
      <c r="A250" s="45" t="s">
        <v>169</v>
      </c>
      <c r="B250" s="40" t="s">
        <v>18</v>
      </c>
      <c r="C250" s="74">
        <v>0</v>
      </c>
      <c r="D250" s="74">
        <v>0</v>
      </c>
      <c r="E250" s="74">
        <v>0</v>
      </c>
      <c r="F250" s="74">
        <v>0</v>
      </c>
      <c r="G250" s="74">
        <v>0</v>
      </c>
      <c r="H250" s="98"/>
    </row>
    <row r="251" spans="1:8">
      <c r="A251" s="119" t="s">
        <v>170</v>
      </c>
      <c r="B251" s="38" t="s">
        <v>19</v>
      </c>
      <c r="C251" s="62">
        <v>292551</v>
      </c>
      <c r="D251" s="62">
        <v>8568</v>
      </c>
      <c r="E251" s="62">
        <v>13382</v>
      </c>
      <c r="F251" s="62">
        <v>-37840</v>
      </c>
      <c r="G251" s="62">
        <v>276661</v>
      </c>
      <c r="H251" s="98"/>
    </row>
    <row r="252" spans="1:8">
      <c r="A252" s="48" t="s">
        <v>171</v>
      </c>
      <c r="B252" s="49" t="s">
        <v>20</v>
      </c>
      <c r="C252" s="81">
        <v>0</v>
      </c>
      <c r="D252" s="81">
        <v>0</v>
      </c>
      <c r="E252" s="81">
        <v>0</v>
      </c>
      <c r="F252" s="81">
        <v>0</v>
      </c>
      <c r="G252" s="81">
        <v>0</v>
      </c>
      <c r="H252" s="98"/>
    </row>
    <row r="253" spans="1:8">
      <c r="A253" s="119" t="s">
        <v>174</v>
      </c>
      <c r="B253" s="38" t="s">
        <v>21</v>
      </c>
      <c r="C253" s="62">
        <v>292551</v>
      </c>
      <c r="D253" s="62">
        <v>8568</v>
      </c>
      <c r="E253" s="62">
        <v>13382</v>
      </c>
      <c r="F253" s="62">
        <v>-37840</v>
      </c>
      <c r="G253" s="62">
        <v>276661</v>
      </c>
      <c r="H253" s="98"/>
    </row>
    <row r="254" spans="1:8">
      <c r="A254" s="120"/>
      <c r="B254" s="121"/>
      <c r="C254" s="81"/>
      <c r="D254" s="81"/>
      <c r="E254" s="81"/>
      <c r="F254" s="81"/>
      <c r="G254" s="81"/>
      <c r="H254" s="98"/>
    </row>
    <row r="255" spans="1:8">
      <c r="A255" s="58" t="s">
        <v>172</v>
      </c>
      <c r="B255" s="59" t="s">
        <v>126</v>
      </c>
      <c r="C255" s="77">
        <v>0</v>
      </c>
      <c r="D255" s="77">
        <v>0</v>
      </c>
      <c r="E255" s="77">
        <v>0</v>
      </c>
      <c r="F255" s="77">
        <v>0</v>
      </c>
      <c r="G255" s="77">
        <v>0</v>
      </c>
      <c r="H255" s="98"/>
    </row>
    <row r="256" spans="1:8">
      <c r="A256" s="60" t="s">
        <v>173</v>
      </c>
      <c r="B256" s="61" t="s">
        <v>127</v>
      </c>
      <c r="C256" s="62">
        <v>292551</v>
      </c>
      <c r="D256" s="62">
        <v>8568</v>
      </c>
      <c r="E256" s="62">
        <v>13382</v>
      </c>
      <c r="F256" s="62">
        <v>-37840</v>
      </c>
      <c r="G256" s="62">
        <v>276661</v>
      </c>
      <c r="H256" s="98"/>
    </row>
    <row r="257" s="12" customFormat="1"/>
    <row r="258" s="12" customFormat="1"/>
    <row r="259" s="12" customFormat="1"/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800080"/>
  </sheetPr>
  <dimension ref="A1:H256"/>
  <sheetViews>
    <sheetView workbookViewId="0"/>
  </sheetViews>
  <sheetFormatPr defaultColWidth="12.69921875" defaultRowHeight="13.8"/>
  <cols>
    <col min="1" max="2" width="50.19921875" style="13" customWidth="1"/>
    <col min="3" max="8" width="12.19921875" style="12" customWidth="1"/>
    <col min="9" max="16384" width="12.69921875" style="12"/>
  </cols>
  <sheetData>
    <row r="1" spans="1:5">
      <c r="A1" s="11" t="s">
        <v>383</v>
      </c>
    </row>
    <row r="2" spans="1:5">
      <c r="A2" s="11" t="s">
        <v>384</v>
      </c>
    </row>
    <row r="3" spans="1:5">
      <c r="A3" s="11"/>
    </row>
    <row r="4" spans="1:5">
      <c r="A4" s="11"/>
    </row>
    <row r="5" spans="1:5" ht="24">
      <c r="A5" s="14" t="s">
        <v>302</v>
      </c>
      <c r="B5" s="15" t="s">
        <v>298</v>
      </c>
    </row>
    <row r="6" spans="1:5" ht="31.2" customHeight="1">
      <c r="A6" s="93" t="s">
        <v>404</v>
      </c>
      <c r="B6" s="93" t="s">
        <v>405</v>
      </c>
      <c r="C6" s="94" t="s">
        <v>381</v>
      </c>
      <c r="D6" s="94" t="s">
        <v>143</v>
      </c>
    </row>
    <row r="7" spans="1:5">
      <c r="A7" s="16" t="s">
        <v>151</v>
      </c>
      <c r="B7" s="16" t="s">
        <v>0</v>
      </c>
      <c r="C7" s="80">
        <v>512635</v>
      </c>
      <c r="D7" s="80">
        <v>74588</v>
      </c>
      <c r="E7" s="99"/>
    </row>
    <row r="8" spans="1:5">
      <c r="A8" s="17" t="s">
        <v>152</v>
      </c>
      <c r="B8" s="17" t="s">
        <v>1</v>
      </c>
      <c r="C8" s="74">
        <v>409105</v>
      </c>
      <c r="D8" s="74">
        <v>12366</v>
      </c>
      <c r="E8" s="99"/>
    </row>
    <row r="9" spans="1:5">
      <c r="A9" s="17" t="s">
        <v>153</v>
      </c>
      <c r="B9" s="17" t="s">
        <v>2</v>
      </c>
      <c r="C9" s="74">
        <v>69</v>
      </c>
      <c r="D9" s="74">
        <v>3313</v>
      </c>
      <c r="E9" s="99"/>
    </row>
    <row r="10" spans="1:5">
      <c r="A10" s="17" t="s">
        <v>154</v>
      </c>
      <c r="B10" s="17" t="s">
        <v>3</v>
      </c>
      <c r="C10" s="74">
        <v>103461</v>
      </c>
      <c r="D10" s="74">
        <v>58909</v>
      </c>
      <c r="E10" s="99"/>
    </row>
    <row r="11" spans="1:5">
      <c r="A11" s="16" t="s">
        <v>155</v>
      </c>
      <c r="B11" s="16" t="s">
        <v>4</v>
      </c>
      <c r="C11" s="80">
        <v>132695</v>
      </c>
      <c r="D11" s="80">
        <v>49721</v>
      </c>
      <c r="E11" s="99"/>
    </row>
    <row r="12" spans="1:5">
      <c r="A12" s="17" t="s">
        <v>156</v>
      </c>
      <c r="B12" s="17" t="s">
        <v>5</v>
      </c>
      <c r="C12" s="74">
        <v>63511</v>
      </c>
      <c r="D12" s="74">
        <v>5289</v>
      </c>
      <c r="E12" s="99"/>
    </row>
    <row r="13" spans="1:5">
      <c r="A13" s="17" t="s">
        <v>157</v>
      </c>
      <c r="B13" s="17" t="s">
        <v>6</v>
      </c>
      <c r="C13" s="74">
        <v>69184</v>
      </c>
      <c r="D13" s="74">
        <v>44432</v>
      </c>
      <c r="E13" s="99"/>
    </row>
    <row r="14" spans="1:5">
      <c r="A14" s="18" t="s">
        <v>158</v>
      </c>
      <c r="B14" s="18" t="s">
        <v>7</v>
      </c>
      <c r="C14" s="80">
        <v>379940</v>
      </c>
      <c r="D14" s="80">
        <v>24867</v>
      </c>
      <c r="E14" s="99"/>
    </row>
    <row r="15" spans="1:5">
      <c r="A15" s="19" t="s">
        <v>159</v>
      </c>
      <c r="B15" s="19" t="s">
        <v>8</v>
      </c>
      <c r="C15" s="74">
        <v>715</v>
      </c>
      <c r="D15" s="74">
        <v>3857</v>
      </c>
      <c r="E15" s="99"/>
    </row>
    <row r="16" spans="1:5">
      <c r="A16" s="19" t="s">
        <v>160</v>
      </c>
      <c r="B16" s="19" t="s">
        <v>9</v>
      </c>
      <c r="C16" s="74">
        <v>27111</v>
      </c>
      <c r="D16" s="74">
        <v>15963</v>
      </c>
      <c r="E16" s="99"/>
    </row>
    <row r="17" spans="1:5">
      <c r="A17" s="19" t="s">
        <v>161</v>
      </c>
      <c r="B17" s="19" t="s">
        <v>10</v>
      </c>
      <c r="C17" s="74">
        <v>38494</v>
      </c>
      <c r="D17" s="74">
        <v>6818</v>
      </c>
      <c r="E17" s="99"/>
    </row>
    <row r="18" spans="1:5">
      <c r="A18" s="19" t="s">
        <v>162</v>
      </c>
      <c r="B18" s="19" t="s">
        <v>11</v>
      </c>
      <c r="C18" s="74">
        <v>26503</v>
      </c>
      <c r="D18" s="74">
        <v>870</v>
      </c>
      <c r="E18" s="99"/>
    </row>
    <row r="19" spans="1:5">
      <c r="A19" s="18" t="s">
        <v>163</v>
      </c>
      <c r="B19" s="18" t="s">
        <v>12</v>
      </c>
      <c r="C19" s="80">
        <v>288547</v>
      </c>
      <c r="D19" s="80">
        <v>5073</v>
      </c>
      <c r="E19" s="99"/>
    </row>
    <row r="20" spans="1:5">
      <c r="A20" s="19" t="s">
        <v>164</v>
      </c>
      <c r="B20" s="19" t="s">
        <v>13</v>
      </c>
      <c r="C20" s="74">
        <v>186</v>
      </c>
      <c r="D20" s="74">
        <v>1364</v>
      </c>
      <c r="E20" s="99"/>
    </row>
    <row r="21" spans="1:5">
      <c r="A21" s="19" t="s">
        <v>165</v>
      </c>
      <c r="B21" s="19" t="s">
        <v>14</v>
      </c>
      <c r="C21" s="74">
        <v>4715</v>
      </c>
      <c r="D21" s="74">
        <v>83</v>
      </c>
      <c r="E21" s="99"/>
    </row>
    <row r="22" spans="1:5" ht="22.8">
      <c r="A22" s="19" t="s">
        <v>166</v>
      </c>
      <c r="B22" s="19" t="s">
        <v>15</v>
      </c>
      <c r="C22" s="74">
        <v>0</v>
      </c>
      <c r="D22" s="74">
        <v>0</v>
      </c>
      <c r="E22" s="99"/>
    </row>
    <row r="23" spans="1:5">
      <c r="A23" s="18" t="s">
        <v>167</v>
      </c>
      <c r="B23" s="18" t="s">
        <v>16</v>
      </c>
      <c r="C23" s="80">
        <v>284018</v>
      </c>
      <c r="D23" s="80">
        <v>6354</v>
      </c>
      <c r="E23" s="99"/>
    </row>
    <row r="24" spans="1:5">
      <c r="A24" s="19" t="s">
        <v>168</v>
      </c>
      <c r="B24" s="19" t="s">
        <v>17</v>
      </c>
      <c r="C24" s="74">
        <v>47766</v>
      </c>
      <c r="D24" s="74">
        <v>1702</v>
      </c>
      <c r="E24" s="99"/>
    </row>
    <row r="25" spans="1:5">
      <c r="A25" s="19" t="s">
        <v>169</v>
      </c>
      <c r="B25" s="19" t="s">
        <v>18</v>
      </c>
      <c r="C25" s="74">
        <v>0</v>
      </c>
      <c r="D25" s="74">
        <v>0</v>
      </c>
      <c r="E25" s="99"/>
    </row>
    <row r="26" spans="1:5">
      <c r="A26" s="18" t="s">
        <v>170</v>
      </c>
      <c r="B26" s="18" t="s">
        <v>19</v>
      </c>
      <c r="C26" s="80">
        <v>236252</v>
      </c>
      <c r="D26" s="80">
        <v>4652</v>
      </c>
      <c r="E26" s="99"/>
    </row>
    <row r="27" spans="1:5">
      <c r="A27" s="16" t="s">
        <v>171</v>
      </c>
      <c r="B27" s="16" t="s">
        <v>20</v>
      </c>
      <c r="C27" s="80">
        <v>0</v>
      </c>
      <c r="D27" s="80">
        <v>0</v>
      </c>
      <c r="E27" s="99"/>
    </row>
    <row r="28" spans="1:5">
      <c r="A28" s="20"/>
      <c r="B28" s="20"/>
      <c r="C28" s="81"/>
      <c r="D28" s="81"/>
      <c r="E28" s="99"/>
    </row>
    <row r="29" spans="1:5">
      <c r="A29" s="21" t="s">
        <v>174</v>
      </c>
      <c r="B29" s="21" t="s">
        <v>21</v>
      </c>
      <c r="C29" s="82">
        <v>236252</v>
      </c>
      <c r="D29" s="82">
        <v>4652</v>
      </c>
      <c r="E29" s="99"/>
    </row>
    <row r="30" spans="1:5">
      <c r="A30" s="20"/>
      <c r="B30" s="20"/>
      <c r="C30" s="81"/>
      <c r="D30" s="81"/>
      <c r="E30" s="99"/>
    </row>
    <row r="31" spans="1:5">
      <c r="A31" s="18" t="s">
        <v>172</v>
      </c>
      <c r="B31" s="18" t="s">
        <v>126</v>
      </c>
      <c r="C31" s="80">
        <v>0</v>
      </c>
      <c r="D31" s="80">
        <v>79</v>
      </c>
      <c r="E31" s="99"/>
    </row>
    <row r="32" spans="1:5">
      <c r="A32" s="18" t="s">
        <v>173</v>
      </c>
      <c r="B32" s="18" t="s">
        <v>127</v>
      </c>
      <c r="C32" s="80">
        <v>236252</v>
      </c>
      <c r="D32" s="80">
        <v>4573</v>
      </c>
      <c r="E32" s="99"/>
    </row>
    <row r="33" spans="1:5">
      <c r="A33" s="22"/>
      <c r="B33" s="23"/>
      <c r="C33" s="63"/>
      <c r="D33" s="63"/>
    </row>
    <row r="34" spans="1:5">
      <c r="A34" s="22"/>
      <c r="B34" s="24"/>
      <c r="C34" s="64"/>
      <c r="D34" s="64"/>
    </row>
    <row r="35" spans="1:5">
      <c r="A35" s="25" t="s">
        <v>175</v>
      </c>
      <c r="B35" s="25" t="s">
        <v>22</v>
      </c>
      <c r="C35" s="83"/>
      <c r="D35" s="83"/>
    </row>
    <row r="36" spans="1:5">
      <c r="A36" s="26" t="s">
        <v>176</v>
      </c>
      <c r="B36" s="26" t="s">
        <v>23</v>
      </c>
      <c r="C36" s="84">
        <v>2.4900000000000002</v>
      </c>
      <c r="D36" s="84">
        <v>0.05</v>
      </c>
    </row>
    <row r="37" spans="1:5">
      <c r="A37" s="27" t="s">
        <v>177</v>
      </c>
      <c r="B37" s="27" t="s">
        <v>24</v>
      </c>
      <c r="C37" s="84">
        <v>2.4900000000000002</v>
      </c>
      <c r="D37" s="84">
        <v>0.05</v>
      </c>
    </row>
    <row r="38" spans="1:5" ht="24">
      <c r="A38" s="18" t="s">
        <v>178</v>
      </c>
      <c r="B38" s="18" t="s">
        <v>25</v>
      </c>
      <c r="C38" s="85"/>
      <c r="D38" s="85"/>
    </row>
    <row r="39" spans="1:5">
      <c r="A39" s="27" t="s">
        <v>176</v>
      </c>
      <c r="B39" s="27" t="s">
        <v>23</v>
      </c>
      <c r="C39" s="84">
        <v>2.4900000000000002</v>
      </c>
      <c r="D39" s="84">
        <v>0.05</v>
      </c>
    </row>
    <row r="40" spans="1:5">
      <c r="A40" s="27" t="s">
        <v>177</v>
      </c>
      <c r="B40" s="27" t="s">
        <v>24</v>
      </c>
      <c r="C40" s="84">
        <v>2.4900000000000002</v>
      </c>
      <c r="D40" s="84">
        <v>0.05</v>
      </c>
    </row>
    <row r="41" spans="1:5">
      <c r="A41" s="18" t="s">
        <v>289</v>
      </c>
      <c r="B41" s="18" t="s">
        <v>288</v>
      </c>
      <c r="C41" s="85"/>
      <c r="D41" s="85"/>
    </row>
    <row r="42" spans="1:5">
      <c r="A42" s="27" t="s">
        <v>176</v>
      </c>
      <c r="B42" s="27" t="s">
        <v>23</v>
      </c>
      <c r="C42" s="84">
        <v>0</v>
      </c>
      <c r="D42" s="84">
        <v>0</v>
      </c>
    </row>
    <row r="43" spans="1:5">
      <c r="A43" s="27" t="s">
        <v>177</v>
      </c>
      <c r="B43" s="27" t="s">
        <v>24</v>
      </c>
      <c r="C43" s="84">
        <v>0</v>
      </c>
      <c r="D43" s="84">
        <v>0</v>
      </c>
    </row>
    <row r="46" spans="1:5">
      <c r="A46" s="25" t="s">
        <v>174</v>
      </c>
      <c r="B46" s="25" t="s">
        <v>21</v>
      </c>
      <c r="C46" s="80">
        <v>236252</v>
      </c>
      <c r="D46" s="80">
        <v>4652</v>
      </c>
      <c r="E46" s="99"/>
    </row>
    <row r="47" spans="1:5" ht="22.8">
      <c r="A47" s="79" t="s">
        <v>317</v>
      </c>
      <c r="B47" s="79" t="s">
        <v>319</v>
      </c>
      <c r="C47" s="74"/>
      <c r="D47" s="74"/>
    </row>
    <row r="48" spans="1:5">
      <c r="A48" s="79" t="s">
        <v>315</v>
      </c>
      <c r="B48" s="79" t="s">
        <v>307</v>
      </c>
      <c r="C48" s="74">
        <v>1112</v>
      </c>
      <c r="D48" s="74">
        <v>166</v>
      </c>
      <c r="E48" s="99"/>
    </row>
    <row r="49" spans="1:5">
      <c r="A49" s="79" t="s">
        <v>316</v>
      </c>
      <c r="B49" s="79" t="s">
        <v>308</v>
      </c>
      <c r="C49" s="74"/>
      <c r="D49" s="74"/>
    </row>
    <row r="50" spans="1:5" ht="22.8">
      <c r="A50" s="79" t="s">
        <v>318</v>
      </c>
      <c r="B50" s="79" t="s">
        <v>320</v>
      </c>
      <c r="C50" s="74"/>
      <c r="D50" s="74"/>
    </row>
    <row r="51" spans="1:5">
      <c r="A51" s="25" t="s">
        <v>312</v>
      </c>
      <c r="B51" s="25" t="s">
        <v>309</v>
      </c>
      <c r="C51" s="80">
        <v>237364</v>
      </c>
      <c r="D51" s="80">
        <v>4818</v>
      </c>
      <c r="E51" s="99"/>
    </row>
    <row r="52" spans="1:5" ht="23.4">
      <c r="A52" s="26" t="s">
        <v>313</v>
      </c>
      <c r="B52" s="26" t="s">
        <v>310</v>
      </c>
      <c r="C52" s="74"/>
      <c r="D52" s="74">
        <v>79</v>
      </c>
      <c r="E52" s="99"/>
    </row>
    <row r="53" spans="1:5" ht="24">
      <c r="A53" s="25" t="s">
        <v>314</v>
      </c>
      <c r="B53" s="25" t="s">
        <v>311</v>
      </c>
      <c r="C53" s="80">
        <v>237364</v>
      </c>
      <c r="D53" s="80">
        <v>4739</v>
      </c>
      <c r="E53" s="99"/>
    </row>
    <row r="56" spans="1:5" ht="24">
      <c r="A56" s="14" t="s">
        <v>304</v>
      </c>
      <c r="B56" s="14" t="s">
        <v>299</v>
      </c>
    </row>
    <row r="57" spans="1:5" ht="31.2" customHeight="1">
      <c r="A57" s="93" t="s">
        <v>203</v>
      </c>
      <c r="B57" s="93" t="s">
        <v>73</v>
      </c>
      <c r="C57" s="94" t="s">
        <v>382</v>
      </c>
      <c r="D57" s="94" t="s">
        <v>145</v>
      </c>
    </row>
    <row r="58" spans="1:5">
      <c r="A58" s="28" t="s">
        <v>181</v>
      </c>
      <c r="B58" s="28" t="s">
        <v>26</v>
      </c>
      <c r="C58" s="86">
        <v>106670</v>
      </c>
      <c r="D58" s="86">
        <v>91889</v>
      </c>
      <c r="E58" s="99"/>
    </row>
    <row r="59" spans="1:5">
      <c r="A59" s="19" t="s">
        <v>182</v>
      </c>
      <c r="B59" s="19" t="s">
        <v>27</v>
      </c>
      <c r="C59" s="70">
        <v>5947</v>
      </c>
      <c r="D59" s="70">
        <v>6134</v>
      </c>
      <c r="E59" s="99"/>
    </row>
    <row r="60" spans="1:5">
      <c r="A60" s="19" t="s">
        <v>183</v>
      </c>
      <c r="B60" s="19" t="s">
        <v>28</v>
      </c>
      <c r="C60" s="70">
        <v>41544</v>
      </c>
      <c r="D60" s="70">
        <v>38459</v>
      </c>
      <c r="E60" s="99"/>
    </row>
    <row r="61" spans="1:5">
      <c r="A61" s="19" t="s">
        <v>184</v>
      </c>
      <c r="B61" s="19" t="s">
        <v>29</v>
      </c>
      <c r="C61" s="70">
        <v>46417</v>
      </c>
      <c r="D61" s="70">
        <v>46417</v>
      </c>
      <c r="E61" s="99"/>
    </row>
    <row r="62" spans="1:5">
      <c r="A62" s="19" t="s">
        <v>185</v>
      </c>
      <c r="B62" s="19" t="s">
        <v>30</v>
      </c>
      <c r="C62" s="70">
        <v>0</v>
      </c>
      <c r="D62" s="70">
        <v>0</v>
      </c>
      <c r="E62" s="99"/>
    </row>
    <row r="63" spans="1:5">
      <c r="A63" s="19" t="s">
        <v>186</v>
      </c>
      <c r="B63" s="19" t="s">
        <v>31</v>
      </c>
      <c r="C63" s="70">
        <v>0</v>
      </c>
      <c r="D63" s="70">
        <v>0</v>
      </c>
      <c r="E63" s="99"/>
    </row>
    <row r="64" spans="1:5" ht="22.8">
      <c r="A64" s="19" t="s">
        <v>187</v>
      </c>
      <c r="B64" s="19" t="s">
        <v>32</v>
      </c>
      <c r="C64" s="70">
        <v>0</v>
      </c>
      <c r="D64" s="70">
        <v>0</v>
      </c>
      <c r="E64" s="99"/>
    </row>
    <row r="65" spans="1:5">
      <c r="A65" s="19" t="s">
        <v>188</v>
      </c>
      <c r="B65" s="19" t="s">
        <v>33</v>
      </c>
      <c r="C65" s="70">
        <v>0</v>
      </c>
      <c r="D65" s="70">
        <v>0</v>
      </c>
      <c r="E65" s="99"/>
    </row>
    <row r="66" spans="1:5">
      <c r="A66" s="19" t="s">
        <v>189</v>
      </c>
      <c r="B66" s="19" t="s">
        <v>34</v>
      </c>
      <c r="C66" s="70">
        <v>547</v>
      </c>
      <c r="D66" s="70">
        <v>0</v>
      </c>
      <c r="E66" s="99"/>
    </row>
    <row r="67" spans="1:5">
      <c r="A67" s="19" t="s">
        <v>190</v>
      </c>
      <c r="B67" s="19" t="s">
        <v>35</v>
      </c>
      <c r="C67" s="70">
        <v>11934</v>
      </c>
      <c r="D67" s="70">
        <v>540</v>
      </c>
      <c r="E67" s="99"/>
    </row>
    <row r="68" spans="1:5">
      <c r="A68" s="19" t="s">
        <v>191</v>
      </c>
      <c r="B68" s="19" t="s">
        <v>36</v>
      </c>
      <c r="C68" s="70">
        <v>281</v>
      </c>
      <c r="D68" s="70">
        <v>339</v>
      </c>
      <c r="E68" s="99"/>
    </row>
    <row r="69" spans="1:5">
      <c r="A69" s="28" t="s">
        <v>192</v>
      </c>
      <c r="B69" s="28" t="s">
        <v>37</v>
      </c>
      <c r="C69" s="86">
        <v>460236</v>
      </c>
      <c r="D69" s="86">
        <v>170989</v>
      </c>
      <c r="E69" s="99"/>
    </row>
    <row r="70" spans="1:5">
      <c r="A70" s="19" t="s">
        <v>193</v>
      </c>
      <c r="B70" s="19" t="s">
        <v>38</v>
      </c>
      <c r="C70" s="70">
        <v>49402</v>
      </c>
      <c r="D70" s="70">
        <v>67197</v>
      </c>
      <c r="E70" s="99"/>
    </row>
    <row r="71" spans="1:5">
      <c r="A71" s="19" t="s">
        <v>194</v>
      </c>
      <c r="B71" s="19" t="s">
        <v>39</v>
      </c>
      <c r="C71" s="70">
        <v>223275</v>
      </c>
      <c r="D71" s="70">
        <v>27875</v>
      </c>
      <c r="E71" s="99"/>
    </row>
    <row r="72" spans="1:5">
      <c r="A72" s="29" t="s">
        <v>195</v>
      </c>
      <c r="B72" s="29" t="s">
        <v>40</v>
      </c>
      <c r="C72" s="87">
        <v>0</v>
      </c>
      <c r="D72" s="87">
        <v>2098</v>
      </c>
      <c r="E72" s="99"/>
    </row>
    <row r="73" spans="1:5">
      <c r="A73" s="19" t="s">
        <v>196</v>
      </c>
      <c r="B73" s="19" t="s">
        <v>41</v>
      </c>
      <c r="C73" s="70">
        <v>12058</v>
      </c>
      <c r="D73" s="70">
        <v>7948</v>
      </c>
      <c r="E73" s="99"/>
    </row>
    <row r="74" spans="1:5">
      <c r="A74" s="19" t="s">
        <v>197</v>
      </c>
      <c r="B74" s="19" t="s">
        <v>42</v>
      </c>
      <c r="C74" s="70">
        <v>0</v>
      </c>
      <c r="D74" s="70">
        <v>0</v>
      </c>
      <c r="E74" s="99"/>
    </row>
    <row r="75" spans="1:5">
      <c r="A75" s="19" t="s">
        <v>198</v>
      </c>
      <c r="B75" s="19" t="s">
        <v>43</v>
      </c>
      <c r="C75" s="70">
        <v>0</v>
      </c>
      <c r="D75" s="70">
        <v>0</v>
      </c>
      <c r="E75" s="99"/>
    </row>
    <row r="76" spans="1:5">
      <c r="A76" s="19" t="s">
        <v>189</v>
      </c>
      <c r="B76" s="19" t="s">
        <v>34</v>
      </c>
      <c r="C76" s="70">
        <v>2773</v>
      </c>
      <c r="D76" s="70">
        <v>834</v>
      </c>
      <c r="E76" s="99"/>
    </row>
    <row r="77" spans="1:5">
      <c r="A77" s="19" t="s">
        <v>199</v>
      </c>
      <c r="B77" s="19" t="s">
        <v>44</v>
      </c>
      <c r="C77" s="70">
        <v>8532</v>
      </c>
      <c r="D77" s="70">
        <v>13861</v>
      </c>
      <c r="E77" s="99"/>
    </row>
    <row r="78" spans="1:5">
      <c r="A78" s="19" t="s">
        <v>200</v>
      </c>
      <c r="B78" s="19" t="s">
        <v>45</v>
      </c>
      <c r="C78" s="70">
        <v>164196</v>
      </c>
      <c r="D78" s="70">
        <v>51176</v>
      </c>
      <c r="E78" s="99"/>
    </row>
    <row r="79" spans="1:5">
      <c r="A79" s="19" t="s">
        <v>201</v>
      </c>
      <c r="B79" s="19" t="s">
        <v>46</v>
      </c>
      <c r="C79" s="70">
        <v>0</v>
      </c>
      <c r="D79" s="70">
        <v>0</v>
      </c>
      <c r="E79" s="99"/>
    </row>
    <row r="80" spans="1:5">
      <c r="A80" s="28" t="s">
        <v>202</v>
      </c>
      <c r="B80" s="28" t="s">
        <v>47</v>
      </c>
      <c r="C80" s="86">
        <v>566906</v>
      </c>
      <c r="D80" s="86">
        <v>262878</v>
      </c>
      <c r="E80" s="99"/>
    </row>
    <row r="81" spans="1:5">
      <c r="A81" s="22"/>
      <c r="B81" s="22"/>
      <c r="C81" s="2"/>
      <c r="E81" s="99"/>
    </row>
    <row r="82" spans="1:5" ht="31.2" customHeight="1">
      <c r="A82" s="93" t="s">
        <v>229</v>
      </c>
      <c r="B82" s="93" t="s">
        <v>48</v>
      </c>
      <c r="C82" s="94" t="s">
        <v>382</v>
      </c>
      <c r="D82" s="94" t="s">
        <v>145</v>
      </c>
      <c r="E82" s="99"/>
    </row>
    <row r="83" spans="1:5">
      <c r="A83" s="28" t="s">
        <v>204</v>
      </c>
      <c r="B83" s="28" t="s">
        <v>49</v>
      </c>
      <c r="C83" s="86">
        <v>405846</v>
      </c>
      <c r="D83" s="86">
        <v>172591</v>
      </c>
      <c r="E83" s="99"/>
    </row>
    <row r="84" spans="1:5">
      <c r="A84" s="28" t="s">
        <v>205</v>
      </c>
      <c r="B84" s="28" t="s">
        <v>50</v>
      </c>
      <c r="C84" s="86">
        <v>405846</v>
      </c>
      <c r="D84" s="86">
        <v>165892</v>
      </c>
      <c r="E84" s="99"/>
    </row>
    <row r="85" spans="1:5">
      <c r="A85" s="19" t="s">
        <v>206</v>
      </c>
      <c r="B85" s="19" t="s">
        <v>51</v>
      </c>
      <c r="C85" s="70">
        <v>94950</v>
      </c>
      <c r="D85" s="70">
        <v>94950</v>
      </c>
      <c r="E85" s="99"/>
    </row>
    <row r="86" spans="1:5">
      <c r="A86" s="19" t="s">
        <v>207</v>
      </c>
      <c r="B86" s="19" t="s">
        <v>52</v>
      </c>
      <c r="C86" s="70">
        <v>119730</v>
      </c>
      <c r="D86" s="70">
        <v>119730</v>
      </c>
      <c r="E86" s="99"/>
    </row>
    <row r="87" spans="1:5">
      <c r="A87" s="19" t="s">
        <v>208</v>
      </c>
      <c r="B87" s="19" t="s">
        <v>53</v>
      </c>
      <c r="C87" s="70">
        <v>0</v>
      </c>
      <c r="D87" s="70">
        <v>0</v>
      </c>
      <c r="E87" s="99"/>
    </row>
    <row r="88" spans="1:5">
      <c r="A88" s="19" t="s">
        <v>209</v>
      </c>
      <c r="B88" s="19" t="s">
        <v>54</v>
      </c>
      <c r="C88" s="70">
        <v>2180</v>
      </c>
      <c r="D88" s="70">
        <v>1396</v>
      </c>
      <c r="E88" s="99"/>
    </row>
    <row r="89" spans="1:5">
      <c r="A89" s="19" t="s">
        <v>210</v>
      </c>
      <c r="B89" s="19" t="s">
        <v>55</v>
      </c>
      <c r="C89" s="70">
        <v>2036</v>
      </c>
      <c r="D89" s="70">
        <v>-624</v>
      </c>
      <c r="E89" s="99"/>
    </row>
    <row r="90" spans="1:5">
      <c r="A90" s="19" t="s">
        <v>211</v>
      </c>
      <c r="B90" s="19" t="s">
        <v>56</v>
      </c>
      <c r="C90" s="70">
        <v>-49302</v>
      </c>
      <c r="D90" s="70">
        <v>-54133</v>
      </c>
      <c r="E90" s="99"/>
    </row>
    <row r="91" spans="1:5">
      <c r="A91" s="19" t="s">
        <v>212</v>
      </c>
      <c r="B91" s="19" t="s">
        <v>57</v>
      </c>
      <c r="C91" s="70">
        <v>236252</v>
      </c>
      <c r="D91" s="70">
        <v>4573</v>
      </c>
      <c r="E91" s="99"/>
    </row>
    <row r="92" spans="1:5">
      <c r="A92" s="16" t="s">
        <v>213</v>
      </c>
      <c r="B92" s="16" t="s">
        <v>58</v>
      </c>
      <c r="C92" s="88">
        <v>0</v>
      </c>
      <c r="D92" s="88">
        <v>6699</v>
      </c>
      <c r="E92" s="99"/>
    </row>
    <row r="93" spans="1:5">
      <c r="A93" s="28" t="s">
        <v>214</v>
      </c>
      <c r="B93" s="28" t="s">
        <v>59</v>
      </c>
      <c r="C93" s="86">
        <v>1485</v>
      </c>
      <c r="D93" s="86">
        <v>6175</v>
      </c>
      <c r="E93" s="99"/>
    </row>
    <row r="94" spans="1:5">
      <c r="A94" s="19" t="s">
        <v>215</v>
      </c>
      <c r="B94" s="19" t="s">
        <v>60</v>
      </c>
      <c r="C94" s="70">
        <v>0</v>
      </c>
      <c r="D94" s="70">
        <v>0</v>
      </c>
      <c r="E94" s="99"/>
    </row>
    <row r="95" spans="1:5">
      <c r="A95" s="19" t="s">
        <v>216</v>
      </c>
      <c r="B95" s="19" t="s">
        <v>61</v>
      </c>
      <c r="C95" s="70">
        <v>97</v>
      </c>
      <c r="D95" s="70">
        <v>350</v>
      </c>
      <c r="E95" s="99"/>
    </row>
    <row r="96" spans="1:5">
      <c r="A96" s="19" t="s">
        <v>217</v>
      </c>
      <c r="B96" s="19" t="s">
        <v>62</v>
      </c>
      <c r="C96" s="70">
        <v>0</v>
      </c>
      <c r="D96" s="70">
        <v>0</v>
      </c>
      <c r="E96" s="99"/>
    </row>
    <row r="97" spans="1:5">
      <c r="A97" s="19" t="s">
        <v>218</v>
      </c>
      <c r="B97" s="19" t="s">
        <v>63</v>
      </c>
      <c r="C97" s="70">
        <v>1300</v>
      </c>
      <c r="D97" s="70">
        <v>4402</v>
      </c>
      <c r="E97" s="99"/>
    </row>
    <row r="98" spans="1:5">
      <c r="A98" s="19" t="s">
        <v>219</v>
      </c>
      <c r="B98" s="19" t="s">
        <v>64</v>
      </c>
      <c r="C98" s="70">
        <v>61</v>
      </c>
      <c r="D98" s="70">
        <v>1386</v>
      </c>
      <c r="E98" s="99"/>
    </row>
    <row r="99" spans="1:5">
      <c r="A99" s="19" t="s">
        <v>220</v>
      </c>
      <c r="B99" s="19" t="s">
        <v>65</v>
      </c>
      <c r="C99" s="70">
        <v>27</v>
      </c>
      <c r="D99" s="70">
        <v>37</v>
      </c>
      <c r="E99" s="99"/>
    </row>
    <row r="100" spans="1:5">
      <c r="A100" s="19" t="s">
        <v>221</v>
      </c>
      <c r="B100" s="19" t="s">
        <v>66</v>
      </c>
      <c r="C100" s="70">
        <v>0</v>
      </c>
      <c r="D100" s="70">
        <v>0</v>
      </c>
      <c r="E100" s="99"/>
    </row>
    <row r="101" spans="1:5">
      <c r="A101" s="28" t="s">
        <v>222</v>
      </c>
      <c r="B101" s="28" t="s">
        <v>67</v>
      </c>
      <c r="C101" s="86">
        <v>159575</v>
      </c>
      <c r="D101" s="86">
        <v>84112</v>
      </c>
      <c r="E101" s="99"/>
    </row>
    <row r="102" spans="1:5">
      <c r="A102" s="19" t="s">
        <v>215</v>
      </c>
      <c r="B102" s="19" t="s">
        <v>60</v>
      </c>
      <c r="C102" s="70">
        <v>0</v>
      </c>
      <c r="D102" s="70">
        <v>25</v>
      </c>
      <c r="E102" s="99"/>
    </row>
    <row r="103" spans="1:5">
      <c r="A103" s="19" t="s">
        <v>216</v>
      </c>
      <c r="B103" s="19" t="s">
        <v>61</v>
      </c>
      <c r="C103" s="70">
        <v>32617</v>
      </c>
      <c r="D103" s="70">
        <v>327</v>
      </c>
      <c r="E103" s="99"/>
    </row>
    <row r="104" spans="1:5">
      <c r="A104" s="19" t="s">
        <v>223</v>
      </c>
      <c r="B104" s="19" t="s">
        <v>68</v>
      </c>
      <c r="C104" s="70">
        <v>30365</v>
      </c>
      <c r="D104" s="70">
        <v>35943</v>
      </c>
      <c r="E104" s="99"/>
    </row>
    <row r="105" spans="1:5">
      <c r="A105" s="19" t="s">
        <v>224</v>
      </c>
      <c r="B105" s="19" t="s">
        <v>69</v>
      </c>
      <c r="C105" s="70">
        <v>45709</v>
      </c>
      <c r="D105" s="70">
        <v>829</v>
      </c>
      <c r="E105" s="99"/>
    </row>
    <row r="106" spans="1:5">
      <c r="A106" s="19" t="s">
        <v>225</v>
      </c>
      <c r="B106" s="19" t="s">
        <v>70</v>
      </c>
      <c r="C106" s="70">
        <v>20051</v>
      </c>
      <c r="D106" s="70">
        <v>43898</v>
      </c>
      <c r="E106" s="99"/>
    </row>
    <row r="107" spans="1:5">
      <c r="A107" s="19" t="s">
        <v>219</v>
      </c>
      <c r="B107" s="19" t="s">
        <v>64</v>
      </c>
      <c r="C107" s="70">
        <v>4150</v>
      </c>
      <c r="D107" s="70">
        <v>2858</v>
      </c>
      <c r="E107" s="99"/>
    </row>
    <row r="108" spans="1:5">
      <c r="A108" s="19" t="s">
        <v>226</v>
      </c>
      <c r="B108" s="19" t="s">
        <v>65</v>
      </c>
      <c r="C108" s="70">
        <v>261</v>
      </c>
      <c r="D108" s="70">
        <v>185</v>
      </c>
      <c r="E108" s="99"/>
    </row>
    <row r="109" spans="1:5">
      <c r="A109" s="19" t="s">
        <v>221</v>
      </c>
      <c r="B109" s="19" t="s">
        <v>66</v>
      </c>
      <c r="C109" s="70">
        <v>26422</v>
      </c>
      <c r="D109" s="70">
        <v>47</v>
      </c>
      <c r="E109" s="99"/>
    </row>
    <row r="110" spans="1:5" ht="24">
      <c r="A110" s="30" t="s">
        <v>227</v>
      </c>
      <c r="B110" s="30" t="s">
        <v>72</v>
      </c>
      <c r="C110" s="89">
        <v>0</v>
      </c>
      <c r="D110" s="89">
        <v>0</v>
      </c>
      <c r="E110" s="99"/>
    </row>
    <row r="111" spans="1:5">
      <c r="A111" s="28" t="s">
        <v>228</v>
      </c>
      <c r="B111" s="28" t="s">
        <v>71</v>
      </c>
      <c r="C111" s="86">
        <v>566906</v>
      </c>
      <c r="D111" s="86">
        <v>262878</v>
      </c>
      <c r="E111" s="99"/>
    </row>
    <row r="114" spans="1:5" ht="24">
      <c r="A114" s="14" t="s">
        <v>303</v>
      </c>
      <c r="B114" s="14" t="s">
        <v>300</v>
      </c>
    </row>
    <row r="115" spans="1:5" ht="31.2" customHeight="1">
      <c r="A115" s="93" t="s">
        <v>280</v>
      </c>
      <c r="B115" s="93" t="s">
        <v>119</v>
      </c>
      <c r="C115" s="95" t="s">
        <v>381</v>
      </c>
      <c r="D115" s="95" t="s">
        <v>143</v>
      </c>
      <c r="E115" s="99"/>
    </row>
    <row r="116" spans="1:5">
      <c r="A116" s="31" t="s">
        <v>231</v>
      </c>
      <c r="B116" s="31" t="s">
        <v>74</v>
      </c>
      <c r="C116" s="5"/>
      <c r="D116" s="5"/>
      <c r="E116" s="99"/>
    </row>
    <row r="117" spans="1:5">
      <c r="A117" s="32" t="s">
        <v>232</v>
      </c>
      <c r="B117" s="32" t="s">
        <v>128</v>
      </c>
      <c r="C117" s="6">
        <v>236252</v>
      </c>
      <c r="D117" s="6">
        <v>4652</v>
      </c>
      <c r="E117" s="99"/>
    </row>
    <row r="118" spans="1:5">
      <c r="A118" s="32" t="s">
        <v>233</v>
      </c>
      <c r="B118" s="32" t="s">
        <v>75</v>
      </c>
      <c r="C118" s="6">
        <v>-136382</v>
      </c>
      <c r="D118" s="6">
        <v>2576</v>
      </c>
      <c r="E118" s="99"/>
    </row>
    <row r="119" spans="1:5" ht="24">
      <c r="A119" s="33" t="s">
        <v>279</v>
      </c>
      <c r="B119" s="33" t="s">
        <v>129</v>
      </c>
      <c r="C119" s="7"/>
      <c r="D119" s="7"/>
      <c r="E119" s="99"/>
    </row>
    <row r="120" spans="1:5">
      <c r="A120" s="34" t="s">
        <v>234</v>
      </c>
      <c r="B120" s="34" t="s">
        <v>76</v>
      </c>
      <c r="C120" s="7">
        <v>2224</v>
      </c>
      <c r="D120" s="7">
        <v>1658</v>
      </c>
      <c r="E120" s="99"/>
    </row>
    <row r="121" spans="1:5">
      <c r="A121" s="34" t="s">
        <v>235</v>
      </c>
      <c r="B121" s="34" t="s">
        <v>77</v>
      </c>
      <c r="C121" s="7">
        <v>0</v>
      </c>
      <c r="D121" s="7">
        <v>0</v>
      </c>
      <c r="E121" s="99"/>
    </row>
    <row r="122" spans="1:5">
      <c r="A122" s="34" t="s">
        <v>236</v>
      </c>
      <c r="B122" s="34" t="s">
        <v>78</v>
      </c>
      <c r="C122" s="7">
        <v>-151</v>
      </c>
      <c r="D122" s="7">
        <v>-307</v>
      </c>
      <c r="E122" s="99"/>
    </row>
    <row r="123" spans="1:5">
      <c r="A123" s="34" t="s">
        <v>237</v>
      </c>
      <c r="B123" s="34" t="s">
        <v>79</v>
      </c>
      <c r="C123" s="7">
        <v>589</v>
      </c>
      <c r="D123" s="7">
        <v>-2079</v>
      </c>
      <c r="E123" s="99"/>
    </row>
    <row r="124" spans="1:5">
      <c r="A124" s="34" t="s">
        <v>238</v>
      </c>
      <c r="B124" s="34" t="s">
        <v>80</v>
      </c>
      <c r="C124" s="7">
        <v>26383</v>
      </c>
      <c r="D124" s="7">
        <v>-41</v>
      </c>
      <c r="E124" s="99"/>
    </row>
    <row r="125" spans="1:5">
      <c r="A125" s="34" t="s">
        <v>239</v>
      </c>
      <c r="B125" s="34" t="s">
        <v>81</v>
      </c>
      <c r="C125" s="7">
        <v>47109</v>
      </c>
      <c r="D125" s="7">
        <v>-15231</v>
      </c>
      <c r="E125" s="99"/>
    </row>
    <row r="126" spans="1:5">
      <c r="A126" s="34" t="s">
        <v>240</v>
      </c>
      <c r="B126" s="34" t="s">
        <v>82</v>
      </c>
      <c r="C126" s="7">
        <v>-217959</v>
      </c>
      <c r="D126" s="7">
        <v>-15904</v>
      </c>
      <c r="E126" s="99"/>
    </row>
    <row r="127" spans="1:5">
      <c r="A127" s="34" t="s">
        <v>241</v>
      </c>
      <c r="B127" s="34" t="s">
        <v>83</v>
      </c>
      <c r="C127" s="7">
        <v>9763</v>
      </c>
      <c r="D127" s="7">
        <v>36885</v>
      </c>
      <c r="E127" s="99"/>
    </row>
    <row r="128" spans="1:5">
      <c r="A128" s="34" t="s">
        <v>242</v>
      </c>
      <c r="B128" s="34" t="s">
        <v>130</v>
      </c>
      <c r="C128" s="7">
        <v>-5729</v>
      </c>
      <c r="D128" s="7">
        <v>-2978</v>
      </c>
      <c r="E128" s="99"/>
    </row>
    <row r="129" spans="1:5">
      <c r="A129" s="34" t="s">
        <v>243</v>
      </c>
      <c r="B129" s="34" t="s">
        <v>84</v>
      </c>
      <c r="C129" s="7">
        <v>1389</v>
      </c>
      <c r="D129" s="7">
        <v>573</v>
      </c>
      <c r="E129" s="99"/>
    </row>
    <row r="130" spans="1:5">
      <c r="A130" s="32" t="s">
        <v>244</v>
      </c>
      <c r="B130" s="32" t="s">
        <v>85</v>
      </c>
      <c r="C130" s="6">
        <v>99870</v>
      </c>
      <c r="D130" s="6">
        <v>7228</v>
      </c>
      <c r="E130" s="99"/>
    </row>
    <row r="131" spans="1:5">
      <c r="A131" s="35" t="s">
        <v>245</v>
      </c>
      <c r="B131" s="35" t="s">
        <v>131</v>
      </c>
      <c r="C131" s="8">
        <v>47766</v>
      </c>
      <c r="D131" s="8">
        <v>1702</v>
      </c>
      <c r="E131" s="99"/>
    </row>
    <row r="132" spans="1:5">
      <c r="A132" s="34" t="s">
        <v>246</v>
      </c>
      <c r="B132" s="34" t="s">
        <v>86</v>
      </c>
      <c r="C132" s="7">
        <v>-13328</v>
      </c>
      <c r="D132" s="7">
        <v>-1464</v>
      </c>
      <c r="E132" s="99"/>
    </row>
    <row r="133" spans="1:5">
      <c r="A133" s="36" t="s">
        <v>247</v>
      </c>
      <c r="B133" s="36" t="s">
        <v>87</v>
      </c>
      <c r="C133" s="6">
        <v>134308</v>
      </c>
      <c r="D133" s="6">
        <v>7466</v>
      </c>
      <c r="E133" s="99"/>
    </row>
    <row r="134" spans="1:5">
      <c r="A134" s="31" t="s">
        <v>248</v>
      </c>
      <c r="B134" s="31" t="s">
        <v>88</v>
      </c>
      <c r="C134" s="5"/>
      <c r="D134" s="5"/>
      <c r="E134" s="99"/>
    </row>
    <row r="135" spans="1:5">
      <c r="A135" s="37" t="s">
        <v>249</v>
      </c>
      <c r="B135" s="37" t="s">
        <v>89</v>
      </c>
      <c r="C135" s="5">
        <v>151</v>
      </c>
      <c r="D135" s="5">
        <v>7690</v>
      </c>
      <c r="E135" s="99"/>
    </row>
    <row r="136" spans="1:5">
      <c r="A136" s="34" t="s">
        <v>250</v>
      </c>
      <c r="B136" s="34" t="s">
        <v>90</v>
      </c>
      <c r="C136" s="7">
        <v>0</v>
      </c>
      <c r="D136" s="7">
        <v>6664</v>
      </c>
      <c r="E136" s="99"/>
    </row>
    <row r="137" spans="1:5">
      <c r="A137" s="34" t="s">
        <v>251</v>
      </c>
      <c r="B137" s="34" t="s">
        <v>91</v>
      </c>
      <c r="C137" s="7">
        <v>0</v>
      </c>
      <c r="D137" s="7">
        <v>0</v>
      </c>
      <c r="E137" s="99"/>
    </row>
    <row r="138" spans="1:5">
      <c r="A138" s="34" t="s">
        <v>252</v>
      </c>
      <c r="B138" s="34" t="s">
        <v>92</v>
      </c>
      <c r="C138" s="7">
        <v>0</v>
      </c>
      <c r="D138" s="7">
        <v>0</v>
      </c>
      <c r="E138" s="99"/>
    </row>
    <row r="139" spans="1:5">
      <c r="A139" s="34" t="s">
        <v>253</v>
      </c>
      <c r="B139" s="34" t="s">
        <v>142</v>
      </c>
      <c r="C139" s="7">
        <v>151</v>
      </c>
      <c r="D139" s="7">
        <v>1026</v>
      </c>
      <c r="E139" s="99"/>
    </row>
    <row r="140" spans="1:5">
      <c r="A140" s="34" t="s">
        <v>254</v>
      </c>
      <c r="B140" s="34" t="s">
        <v>93</v>
      </c>
      <c r="C140" s="7">
        <v>0</v>
      </c>
      <c r="D140" s="7">
        <v>0</v>
      </c>
      <c r="E140" s="99"/>
    </row>
    <row r="141" spans="1:5">
      <c r="A141" s="32" t="s">
        <v>255</v>
      </c>
      <c r="B141" s="32" t="s">
        <v>94</v>
      </c>
      <c r="C141" s="6">
        <v>4514</v>
      </c>
      <c r="D141" s="6">
        <v>3477</v>
      </c>
      <c r="E141" s="99"/>
    </row>
    <row r="142" spans="1:5">
      <c r="A142" s="34" t="s">
        <v>256</v>
      </c>
      <c r="B142" s="34" t="s">
        <v>95</v>
      </c>
      <c r="C142" s="7">
        <v>3080</v>
      </c>
      <c r="D142" s="7">
        <v>2444</v>
      </c>
      <c r="E142" s="99"/>
    </row>
    <row r="143" spans="1:5">
      <c r="A143" s="34" t="s">
        <v>257</v>
      </c>
      <c r="B143" s="34" t="s">
        <v>96</v>
      </c>
      <c r="C143" s="7">
        <v>0</v>
      </c>
      <c r="D143" s="7">
        <v>0</v>
      </c>
      <c r="E143" s="99"/>
    </row>
    <row r="144" spans="1:5">
      <c r="A144" s="34" t="s">
        <v>258</v>
      </c>
      <c r="B144" s="34" t="s">
        <v>97</v>
      </c>
      <c r="C144" s="7">
        <v>105</v>
      </c>
      <c r="D144" s="7">
        <v>2</v>
      </c>
      <c r="E144" s="99"/>
    </row>
    <row r="145" spans="1:5">
      <c r="A145" s="34" t="s">
        <v>259</v>
      </c>
      <c r="B145" s="34" t="s">
        <v>98</v>
      </c>
      <c r="C145" s="7">
        <v>1329</v>
      </c>
      <c r="D145" s="7">
        <v>1031</v>
      </c>
      <c r="E145" s="99"/>
    </row>
    <row r="146" spans="1:5">
      <c r="A146" s="36" t="s">
        <v>260</v>
      </c>
      <c r="B146" s="36" t="s">
        <v>99</v>
      </c>
      <c r="C146" s="6">
        <v>-4363</v>
      </c>
      <c r="D146" s="6">
        <v>4213</v>
      </c>
      <c r="E146" s="99"/>
    </row>
    <row r="147" spans="1:5">
      <c r="A147" s="31" t="s">
        <v>261</v>
      </c>
      <c r="B147" s="31" t="s">
        <v>100</v>
      </c>
      <c r="C147" s="5"/>
      <c r="D147" s="5"/>
      <c r="E147" s="99"/>
    </row>
    <row r="148" spans="1:5">
      <c r="A148" s="37" t="s">
        <v>249</v>
      </c>
      <c r="B148" s="37" t="s">
        <v>89</v>
      </c>
      <c r="C148" s="5">
        <v>0</v>
      </c>
      <c r="D148" s="5">
        <v>90</v>
      </c>
      <c r="E148" s="99"/>
    </row>
    <row r="149" spans="1:5" ht="22.8">
      <c r="A149" s="34" t="s">
        <v>262</v>
      </c>
      <c r="B149" s="34" t="s">
        <v>101</v>
      </c>
      <c r="C149" s="7">
        <v>0</v>
      </c>
      <c r="D149" s="7">
        <v>0</v>
      </c>
      <c r="E149" s="99"/>
    </row>
    <row r="150" spans="1:5">
      <c r="A150" s="34" t="s">
        <v>215</v>
      </c>
      <c r="B150" s="34" t="s">
        <v>60</v>
      </c>
      <c r="C150" s="7">
        <v>0</v>
      </c>
      <c r="D150" s="7">
        <v>5</v>
      </c>
      <c r="E150" s="99"/>
    </row>
    <row r="151" spans="1:5">
      <c r="A151" s="34" t="s">
        <v>263</v>
      </c>
      <c r="B151" s="34" t="s">
        <v>102</v>
      </c>
      <c r="C151" s="7">
        <v>0</v>
      </c>
      <c r="D151" s="7">
        <v>0</v>
      </c>
      <c r="E151" s="99"/>
    </row>
    <row r="152" spans="1:5">
      <c r="A152" s="34" t="s">
        <v>264</v>
      </c>
      <c r="B152" s="34" t="s">
        <v>103</v>
      </c>
      <c r="C152" s="7">
        <v>0</v>
      </c>
      <c r="D152" s="7">
        <v>85</v>
      </c>
      <c r="E152" s="99"/>
    </row>
    <row r="153" spans="1:5">
      <c r="A153" s="32" t="s">
        <v>255</v>
      </c>
      <c r="B153" s="32" t="s">
        <v>94</v>
      </c>
      <c r="C153" s="6">
        <v>144</v>
      </c>
      <c r="D153" s="6">
        <v>277</v>
      </c>
      <c r="E153" s="99"/>
    </row>
    <row r="154" spans="1:5">
      <c r="A154" s="34" t="s">
        <v>265</v>
      </c>
      <c r="B154" s="34" t="s">
        <v>104</v>
      </c>
      <c r="C154" s="7">
        <v>0</v>
      </c>
      <c r="D154" s="7">
        <v>0</v>
      </c>
      <c r="E154" s="99"/>
    </row>
    <row r="155" spans="1:5">
      <c r="A155" s="34" t="s">
        <v>266</v>
      </c>
      <c r="B155" s="34" t="s">
        <v>105</v>
      </c>
      <c r="C155" s="7">
        <v>0</v>
      </c>
      <c r="D155" s="7">
        <v>0</v>
      </c>
      <c r="E155" s="99"/>
    </row>
    <row r="156" spans="1:5" ht="22.8">
      <c r="A156" s="34" t="s">
        <v>267</v>
      </c>
      <c r="B156" s="34" t="s">
        <v>106</v>
      </c>
      <c r="C156" s="7">
        <v>0</v>
      </c>
      <c r="D156" s="7">
        <v>0</v>
      </c>
      <c r="E156" s="99"/>
    </row>
    <row r="157" spans="1:5">
      <c r="A157" s="34" t="s">
        <v>268</v>
      </c>
      <c r="B157" s="34" t="s">
        <v>107</v>
      </c>
      <c r="C157" s="7">
        <v>4</v>
      </c>
      <c r="D157" s="7">
        <v>1</v>
      </c>
      <c r="E157" s="99"/>
    </row>
    <row r="158" spans="1:5">
      <c r="A158" s="34" t="s">
        <v>269</v>
      </c>
      <c r="B158" s="34" t="s">
        <v>108</v>
      </c>
      <c r="C158" s="7">
        <v>0</v>
      </c>
      <c r="D158" s="7">
        <v>0</v>
      </c>
      <c r="E158" s="99"/>
    </row>
    <row r="159" spans="1:5">
      <c r="A159" s="34" t="s">
        <v>216</v>
      </c>
      <c r="B159" s="34" t="s">
        <v>109</v>
      </c>
      <c r="C159" s="7">
        <v>0</v>
      </c>
      <c r="D159" s="7">
        <v>0</v>
      </c>
      <c r="E159" s="99"/>
    </row>
    <row r="160" spans="1:5">
      <c r="A160" s="34" t="s">
        <v>270</v>
      </c>
      <c r="B160" s="34" t="s">
        <v>110</v>
      </c>
      <c r="C160" s="7">
        <v>140</v>
      </c>
      <c r="D160" s="7">
        <v>263</v>
      </c>
      <c r="E160" s="99"/>
    </row>
    <row r="161" spans="1:8">
      <c r="A161" s="34" t="s">
        <v>271</v>
      </c>
      <c r="B161" s="34" t="s">
        <v>111</v>
      </c>
      <c r="C161" s="7">
        <v>0</v>
      </c>
      <c r="D161" s="7">
        <v>13</v>
      </c>
      <c r="E161" s="99"/>
    </row>
    <row r="162" spans="1:8">
      <c r="A162" s="34" t="s">
        <v>272</v>
      </c>
      <c r="B162" s="34" t="s">
        <v>112</v>
      </c>
      <c r="C162" s="7">
        <v>0</v>
      </c>
      <c r="D162" s="7">
        <v>0</v>
      </c>
      <c r="E162" s="99"/>
    </row>
    <row r="163" spans="1:8">
      <c r="A163" s="36" t="s">
        <v>273</v>
      </c>
      <c r="B163" s="36" t="s">
        <v>113</v>
      </c>
      <c r="C163" s="6">
        <v>-144</v>
      </c>
      <c r="D163" s="6">
        <v>-187</v>
      </c>
      <c r="E163" s="99"/>
    </row>
    <row r="164" spans="1:8">
      <c r="A164" s="38" t="s">
        <v>274</v>
      </c>
      <c r="B164" s="38" t="s">
        <v>114</v>
      </c>
      <c r="C164" s="6">
        <v>129801</v>
      </c>
      <c r="D164" s="6">
        <v>11492</v>
      </c>
      <c r="E164" s="99"/>
    </row>
    <row r="165" spans="1:8">
      <c r="A165" s="38" t="s">
        <v>275</v>
      </c>
      <c r="B165" s="38" t="s">
        <v>115</v>
      </c>
      <c r="C165" s="6">
        <v>129801</v>
      </c>
      <c r="D165" s="6">
        <v>11492</v>
      </c>
      <c r="E165" s="99"/>
    </row>
    <row r="166" spans="1:8">
      <c r="A166" s="39" t="s">
        <v>276</v>
      </c>
      <c r="B166" s="39" t="s">
        <v>132</v>
      </c>
      <c r="C166" s="7"/>
      <c r="D166" s="7"/>
      <c r="E166" s="99"/>
    </row>
    <row r="167" spans="1:8">
      <c r="A167" s="38" t="s">
        <v>277</v>
      </c>
      <c r="B167" s="38" t="s">
        <v>116</v>
      </c>
      <c r="C167" s="6">
        <v>34395</v>
      </c>
      <c r="D167" s="6">
        <v>39684</v>
      </c>
      <c r="E167" s="99"/>
    </row>
    <row r="168" spans="1:8">
      <c r="A168" s="38" t="s">
        <v>278</v>
      </c>
      <c r="B168" s="38" t="s">
        <v>117</v>
      </c>
      <c r="C168" s="62">
        <v>164196</v>
      </c>
      <c r="D168" s="62">
        <v>51176</v>
      </c>
      <c r="E168" s="99"/>
    </row>
    <row r="171" spans="1:8" ht="24">
      <c r="A171" s="14" t="s">
        <v>305</v>
      </c>
      <c r="B171" s="14" t="s">
        <v>301</v>
      </c>
    </row>
    <row r="172" spans="1:8" ht="48">
      <c r="A172" s="340" t="s">
        <v>203</v>
      </c>
      <c r="B172" s="340" t="s">
        <v>73</v>
      </c>
      <c r="C172" s="96" t="s">
        <v>135</v>
      </c>
      <c r="D172" s="96" t="s">
        <v>134</v>
      </c>
      <c r="E172" s="96" t="s">
        <v>136</v>
      </c>
      <c r="F172" s="96" t="s">
        <v>120</v>
      </c>
      <c r="G172" s="97" t="s">
        <v>121</v>
      </c>
    </row>
    <row r="173" spans="1:8" ht="72">
      <c r="A173" s="340" t="s">
        <v>203</v>
      </c>
      <c r="B173" s="340"/>
      <c r="C173" s="96" t="s">
        <v>281</v>
      </c>
      <c r="D173" s="96" t="s">
        <v>282</v>
      </c>
      <c r="E173" s="96" t="s">
        <v>283</v>
      </c>
      <c r="F173" s="96" t="s">
        <v>284</v>
      </c>
      <c r="G173" s="97" t="s">
        <v>285</v>
      </c>
    </row>
    <row r="174" spans="1:8">
      <c r="A174" s="36" t="s">
        <v>181</v>
      </c>
      <c r="B174" s="36" t="s">
        <v>26</v>
      </c>
      <c r="C174" s="69">
        <v>31157</v>
      </c>
      <c r="D174" s="69">
        <v>5283</v>
      </c>
      <c r="E174" s="69">
        <v>99249</v>
      </c>
      <c r="F174" s="69">
        <v>-29019</v>
      </c>
      <c r="G174" s="69">
        <v>106670</v>
      </c>
      <c r="H174" s="98"/>
    </row>
    <row r="175" spans="1:8">
      <c r="A175" s="40" t="s">
        <v>182</v>
      </c>
      <c r="B175" s="40" t="s">
        <v>27</v>
      </c>
      <c r="C175" s="70">
        <v>3436</v>
      </c>
      <c r="D175" s="70">
        <v>1072</v>
      </c>
      <c r="E175" s="70">
        <v>1439</v>
      </c>
      <c r="F175" s="70">
        <v>0</v>
      </c>
      <c r="G175" s="70">
        <v>5947</v>
      </c>
      <c r="H175" s="98"/>
    </row>
    <row r="176" spans="1:8">
      <c r="A176" s="40" t="s">
        <v>183</v>
      </c>
      <c r="B176" s="40" t="s">
        <v>28</v>
      </c>
      <c r="C176" s="70">
        <v>20917</v>
      </c>
      <c r="D176" s="70">
        <v>4164</v>
      </c>
      <c r="E176" s="70">
        <v>59819</v>
      </c>
      <c r="F176" s="70">
        <v>-43356</v>
      </c>
      <c r="G176" s="70">
        <v>41544</v>
      </c>
      <c r="H176" s="98"/>
    </row>
    <row r="177" spans="1:8">
      <c r="A177" s="40" t="s">
        <v>184</v>
      </c>
      <c r="B177" s="40" t="s">
        <v>29</v>
      </c>
      <c r="C177" s="70">
        <v>0</v>
      </c>
      <c r="D177" s="70">
        <v>0</v>
      </c>
      <c r="E177" s="70">
        <v>0</v>
      </c>
      <c r="F177" s="70">
        <v>46417</v>
      </c>
      <c r="G177" s="70">
        <v>46417</v>
      </c>
      <c r="H177" s="98"/>
    </row>
    <row r="178" spans="1:8">
      <c r="A178" s="40" t="s">
        <v>185</v>
      </c>
      <c r="B178" s="40" t="s">
        <v>30</v>
      </c>
      <c r="C178" s="70">
        <v>0</v>
      </c>
      <c r="D178" s="70">
        <v>0</v>
      </c>
      <c r="E178" s="70">
        <v>0</v>
      </c>
      <c r="F178" s="70">
        <v>0</v>
      </c>
      <c r="G178" s="70">
        <v>0</v>
      </c>
      <c r="H178" s="98"/>
    </row>
    <row r="179" spans="1:8">
      <c r="A179" s="40" t="s">
        <v>186</v>
      </c>
      <c r="B179" s="40" t="s">
        <v>31</v>
      </c>
      <c r="C179" s="70">
        <v>0</v>
      </c>
      <c r="D179" s="70">
        <v>0</v>
      </c>
      <c r="E179" s="70">
        <v>32112</v>
      </c>
      <c r="F179" s="70">
        <v>-32112</v>
      </c>
      <c r="G179" s="70">
        <v>0</v>
      </c>
      <c r="H179" s="98"/>
    </row>
    <row r="180" spans="1:8" ht="22.8">
      <c r="A180" s="40" t="s">
        <v>187</v>
      </c>
      <c r="B180" s="40" t="s">
        <v>32</v>
      </c>
      <c r="C180" s="70">
        <v>0</v>
      </c>
      <c r="D180" s="70">
        <v>0</v>
      </c>
      <c r="E180" s="70">
        <v>0</v>
      </c>
      <c r="F180" s="70">
        <v>0</v>
      </c>
      <c r="G180" s="70">
        <v>0</v>
      </c>
      <c r="H180" s="98"/>
    </row>
    <row r="181" spans="1:8">
      <c r="A181" s="40" t="s">
        <v>188</v>
      </c>
      <c r="B181" s="40" t="s">
        <v>33</v>
      </c>
      <c r="C181" s="70">
        <v>0</v>
      </c>
      <c r="D181" s="70">
        <v>0</v>
      </c>
      <c r="E181" s="70">
        <v>0</v>
      </c>
      <c r="F181" s="70">
        <v>0</v>
      </c>
      <c r="G181" s="70">
        <v>0</v>
      </c>
      <c r="H181" s="98"/>
    </row>
    <row r="182" spans="1:8">
      <c r="A182" s="40" t="s">
        <v>189</v>
      </c>
      <c r="B182" s="40" t="s">
        <v>34</v>
      </c>
      <c r="C182" s="70">
        <v>0</v>
      </c>
      <c r="D182" s="70">
        <v>0</v>
      </c>
      <c r="E182" s="70">
        <v>547</v>
      </c>
      <c r="F182" s="70">
        <v>0</v>
      </c>
      <c r="G182" s="70">
        <v>547</v>
      </c>
      <c r="H182" s="98"/>
    </row>
    <row r="183" spans="1:8">
      <c r="A183" s="40" t="s">
        <v>190</v>
      </c>
      <c r="B183" s="40" t="s">
        <v>35</v>
      </c>
      <c r="C183" s="70">
        <v>6774</v>
      </c>
      <c r="D183" s="70">
        <v>47</v>
      </c>
      <c r="E183" s="70">
        <v>5081</v>
      </c>
      <c r="F183" s="70">
        <v>32</v>
      </c>
      <c r="G183" s="70">
        <v>11934</v>
      </c>
      <c r="H183" s="98"/>
    </row>
    <row r="184" spans="1:8">
      <c r="A184" s="40" t="s">
        <v>191</v>
      </c>
      <c r="B184" s="40" t="s">
        <v>36</v>
      </c>
      <c r="C184" s="70">
        <v>30</v>
      </c>
      <c r="D184" s="70">
        <v>0</v>
      </c>
      <c r="E184" s="70">
        <v>251</v>
      </c>
      <c r="F184" s="70">
        <v>0</v>
      </c>
      <c r="G184" s="70">
        <v>281</v>
      </c>
      <c r="H184" s="98"/>
    </row>
    <row r="185" spans="1:8">
      <c r="A185" s="36" t="s">
        <v>192</v>
      </c>
      <c r="B185" s="36" t="s">
        <v>37</v>
      </c>
      <c r="C185" s="69">
        <v>386239</v>
      </c>
      <c r="D185" s="69">
        <v>44666</v>
      </c>
      <c r="E185" s="69">
        <v>39946</v>
      </c>
      <c r="F185" s="69">
        <v>-10615</v>
      </c>
      <c r="G185" s="69">
        <v>460236</v>
      </c>
      <c r="H185" s="98"/>
    </row>
    <row r="186" spans="1:8">
      <c r="A186" s="40" t="s">
        <v>193</v>
      </c>
      <c r="B186" s="40" t="s">
        <v>38</v>
      </c>
      <c r="C186" s="70">
        <v>49400</v>
      </c>
      <c r="D186" s="70">
        <v>0</v>
      </c>
      <c r="E186" s="70">
        <v>2</v>
      </c>
      <c r="F186" s="70">
        <v>0</v>
      </c>
      <c r="G186" s="70">
        <v>49402</v>
      </c>
      <c r="H186" s="98"/>
    </row>
    <row r="187" spans="1:8">
      <c r="A187" s="40" t="s">
        <v>194</v>
      </c>
      <c r="B187" s="40" t="s">
        <v>39</v>
      </c>
      <c r="C187" s="70">
        <v>218603</v>
      </c>
      <c r="D187" s="70">
        <v>5769</v>
      </c>
      <c r="E187" s="70">
        <v>93</v>
      </c>
      <c r="F187" s="70">
        <v>-1190</v>
      </c>
      <c r="G187" s="70">
        <v>223275</v>
      </c>
      <c r="H187" s="98"/>
    </row>
    <row r="188" spans="1:8">
      <c r="A188" s="40" t="s">
        <v>195</v>
      </c>
      <c r="B188" s="40" t="s">
        <v>40</v>
      </c>
      <c r="C188" s="70">
        <v>0</v>
      </c>
      <c r="D188" s="70">
        <v>0</v>
      </c>
      <c r="E188" s="70">
        <v>211</v>
      </c>
      <c r="F188" s="70">
        <v>-211</v>
      </c>
      <c r="G188" s="70">
        <v>0</v>
      </c>
      <c r="H188" s="98"/>
    </row>
    <row r="189" spans="1:8">
      <c r="A189" s="40" t="s">
        <v>196</v>
      </c>
      <c r="B189" s="40" t="s">
        <v>41</v>
      </c>
      <c r="C189" s="70">
        <v>12873</v>
      </c>
      <c r="D189" s="70">
        <v>3589</v>
      </c>
      <c r="E189" s="70">
        <v>4810</v>
      </c>
      <c r="F189" s="70">
        <v>-9214</v>
      </c>
      <c r="G189" s="70">
        <v>12058</v>
      </c>
      <c r="H189" s="98"/>
    </row>
    <row r="190" spans="1:8">
      <c r="A190" s="40" t="s">
        <v>197</v>
      </c>
      <c r="B190" s="40" t="s">
        <v>42</v>
      </c>
      <c r="C190" s="70">
        <v>0</v>
      </c>
      <c r="D190" s="70">
        <v>0</v>
      </c>
      <c r="E190" s="70">
        <v>0</v>
      </c>
      <c r="F190" s="70">
        <v>0</v>
      </c>
      <c r="G190" s="70">
        <v>0</v>
      </c>
      <c r="H190" s="98"/>
    </row>
    <row r="191" spans="1:8">
      <c r="A191" s="40" t="s">
        <v>198</v>
      </c>
      <c r="B191" s="40" t="s">
        <v>43</v>
      </c>
      <c r="C191" s="70">
        <v>0</v>
      </c>
      <c r="D191" s="70">
        <v>0</v>
      </c>
      <c r="E191" s="70">
        <v>0</v>
      </c>
      <c r="F191" s="70">
        <v>0</v>
      </c>
      <c r="G191" s="70">
        <v>0</v>
      </c>
      <c r="H191" s="98"/>
    </row>
    <row r="192" spans="1:8">
      <c r="A192" s="40" t="s">
        <v>189</v>
      </c>
      <c r="B192" s="40" t="s">
        <v>34</v>
      </c>
      <c r="C192" s="70">
        <v>0</v>
      </c>
      <c r="D192" s="70">
        <v>0</v>
      </c>
      <c r="E192" s="70">
        <v>2773</v>
      </c>
      <c r="F192" s="70">
        <v>0</v>
      </c>
      <c r="G192" s="70">
        <v>2773</v>
      </c>
      <c r="H192" s="98"/>
    </row>
    <row r="193" spans="1:8">
      <c r="A193" s="40" t="s">
        <v>199</v>
      </c>
      <c r="B193" s="40" t="s">
        <v>44</v>
      </c>
      <c r="C193" s="70">
        <v>563</v>
      </c>
      <c r="D193" s="70">
        <v>7868</v>
      </c>
      <c r="E193" s="70">
        <v>101</v>
      </c>
      <c r="F193" s="70">
        <v>0</v>
      </c>
      <c r="G193" s="70">
        <v>8532</v>
      </c>
      <c r="H193" s="98"/>
    </row>
    <row r="194" spans="1:8">
      <c r="A194" s="40" t="s">
        <v>200</v>
      </c>
      <c r="B194" s="40" t="s">
        <v>45</v>
      </c>
      <c r="C194" s="70">
        <v>104800</v>
      </c>
      <c r="D194" s="70">
        <v>27440</v>
      </c>
      <c r="E194" s="70">
        <v>31956</v>
      </c>
      <c r="F194" s="70">
        <v>0</v>
      </c>
      <c r="G194" s="70">
        <v>164196</v>
      </c>
      <c r="H194" s="98"/>
    </row>
    <row r="195" spans="1:8">
      <c r="A195" s="41" t="s">
        <v>201</v>
      </c>
      <c r="B195" s="41" t="s">
        <v>46</v>
      </c>
      <c r="C195" s="71">
        <v>0</v>
      </c>
      <c r="D195" s="71">
        <v>0</v>
      </c>
      <c r="E195" s="71">
        <v>0</v>
      </c>
      <c r="F195" s="71">
        <v>0</v>
      </c>
      <c r="G195" s="71">
        <v>0</v>
      </c>
      <c r="H195" s="98"/>
    </row>
    <row r="196" spans="1:8">
      <c r="A196" s="36" t="s">
        <v>202</v>
      </c>
      <c r="B196" s="36" t="s">
        <v>47</v>
      </c>
      <c r="C196" s="69">
        <v>417396</v>
      </c>
      <c r="D196" s="69">
        <v>49949</v>
      </c>
      <c r="E196" s="69">
        <v>139195</v>
      </c>
      <c r="F196" s="69">
        <v>-39634</v>
      </c>
      <c r="G196" s="69">
        <v>566906</v>
      </c>
      <c r="H196" s="98"/>
    </row>
    <row r="197" spans="1:8">
      <c r="A197" s="42"/>
      <c r="B197" s="43"/>
      <c r="C197" s="66"/>
      <c r="D197" s="3"/>
      <c r="E197" s="3"/>
      <c r="F197" s="3"/>
      <c r="G197" s="3"/>
    </row>
    <row r="198" spans="1:8" ht="48">
      <c r="A198" s="334" t="s">
        <v>229</v>
      </c>
      <c r="B198" s="336" t="s">
        <v>48</v>
      </c>
      <c r="C198" s="96" t="s">
        <v>135</v>
      </c>
      <c r="D198" s="96" t="s">
        <v>134</v>
      </c>
      <c r="E198" s="96" t="s">
        <v>136</v>
      </c>
      <c r="F198" s="96" t="s">
        <v>120</v>
      </c>
      <c r="G198" s="97" t="s">
        <v>121</v>
      </c>
    </row>
    <row r="199" spans="1:8" ht="72">
      <c r="A199" s="335"/>
      <c r="B199" s="337"/>
      <c r="C199" s="96" t="s">
        <v>281</v>
      </c>
      <c r="D199" s="96" t="s">
        <v>282</v>
      </c>
      <c r="E199" s="96" t="s">
        <v>283</v>
      </c>
      <c r="F199" s="96" t="s">
        <v>284</v>
      </c>
      <c r="G199" s="97" t="s">
        <v>285</v>
      </c>
    </row>
    <row r="200" spans="1:8">
      <c r="A200" s="44" t="s">
        <v>204</v>
      </c>
      <c r="B200" s="36" t="s">
        <v>49</v>
      </c>
      <c r="C200" s="69">
        <v>310722</v>
      </c>
      <c r="D200" s="69">
        <v>15394</v>
      </c>
      <c r="E200" s="69">
        <v>108551</v>
      </c>
      <c r="F200" s="69">
        <v>-28821</v>
      </c>
      <c r="G200" s="69">
        <v>405846</v>
      </c>
      <c r="H200" s="98"/>
    </row>
    <row r="201" spans="1:8">
      <c r="A201" s="44" t="s">
        <v>205</v>
      </c>
      <c r="B201" s="36" t="s">
        <v>50</v>
      </c>
      <c r="C201" s="69">
        <v>310722</v>
      </c>
      <c r="D201" s="69">
        <v>15394</v>
      </c>
      <c r="E201" s="69">
        <v>108551</v>
      </c>
      <c r="F201" s="69">
        <v>-28821</v>
      </c>
      <c r="G201" s="69">
        <v>405846</v>
      </c>
      <c r="H201" s="98"/>
    </row>
    <row r="202" spans="1:8">
      <c r="A202" s="45" t="s">
        <v>206</v>
      </c>
      <c r="B202" s="40" t="s">
        <v>51</v>
      </c>
      <c r="C202" s="70">
        <v>7050</v>
      </c>
      <c r="D202" s="70">
        <v>86</v>
      </c>
      <c r="E202" s="70">
        <v>94950</v>
      </c>
      <c r="F202" s="70">
        <v>-7136</v>
      </c>
      <c r="G202" s="70">
        <v>94950</v>
      </c>
      <c r="H202" s="98"/>
    </row>
    <row r="203" spans="1:8">
      <c r="A203" s="45" t="s">
        <v>207</v>
      </c>
      <c r="B203" s="40" t="s">
        <v>52</v>
      </c>
      <c r="C203" s="70">
        <v>0</v>
      </c>
      <c r="D203" s="70">
        <v>1188</v>
      </c>
      <c r="E203" s="70">
        <v>110936</v>
      </c>
      <c r="F203" s="70">
        <v>7606</v>
      </c>
      <c r="G203" s="70">
        <v>119730</v>
      </c>
      <c r="H203" s="98"/>
    </row>
    <row r="204" spans="1:8">
      <c r="A204" s="45" t="s">
        <v>208</v>
      </c>
      <c r="B204" s="40" t="s">
        <v>53</v>
      </c>
      <c r="C204" s="70">
        <v>0</v>
      </c>
      <c r="D204" s="70">
        <v>0</v>
      </c>
      <c r="E204" s="70">
        <v>0</v>
      </c>
      <c r="F204" s="70">
        <v>0</v>
      </c>
      <c r="G204" s="70">
        <v>0</v>
      </c>
      <c r="H204" s="98"/>
    </row>
    <row r="205" spans="1:8">
      <c r="A205" s="45" t="s">
        <v>209</v>
      </c>
      <c r="B205" s="40" t="s">
        <v>54</v>
      </c>
      <c r="C205" s="70">
        <v>0</v>
      </c>
      <c r="D205" s="70">
        <v>0</v>
      </c>
      <c r="E205" s="70">
        <v>2180</v>
      </c>
      <c r="F205" s="70">
        <v>0</v>
      </c>
      <c r="G205" s="70">
        <v>2180</v>
      </c>
      <c r="H205" s="98"/>
    </row>
    <row r="206" spans="1:8">
      <c r="A206" s="46" t="s">
        <v>210</v>
      </c>
      <c r="B206" s="47" t="s">
        <v>55</v>
      </c>
      <c r="C206" s="72">
        <v>9</v>
      </c>
      <c r="D206" s="72">
        <v>1637</v>
      </c>
      <c r="E206" s="72">
        <v>0</v>
      </c>
      <c r="F206" s="72">
        <v>390</v>
      </c>
      <c r="G206" s="72">
        <v>2036</v>
      </c>
      <c r="H206" s="98"/>
    </row>
    <row r="207" spans="1:8">
      <c r="A207" s="45" t="s">
        <v>211</v>
      </c>
      <c r="B207" s="40" t="s">
        <v>56</v>
      </c>
      <c r="C207" s="70">
        <v>53726</v>
      </c>
      <c r="D207" s="70">
        <v>5624</v>
      </c>
      <c r="E207" s="70">
        <v>-86687</v>
      </c>
      <c r="F207" s="70">
        <v>-21965</v>
      </c>
      <c r="G207" s="70">
        <v>-49302</v>
      </c>
      <c r="H207" s="98"/>
    </row>
    <row r="208" spans="1:8">
      <c r="A208" s="45" t="s">
        <v>212</v>
      </c>
      <c r="B208" s="40" t="s">
        <v>57</v>
      </c>
      <c r="C208" s="70">
        <v>249937</v>
      </c>
      <c r="D208" s="70">
        <v>6859</v>
      </c>
      <c r="E208" s="70">
        <v>-12828</v>
      </c>
      <c r="F208" s="70">
        <v>-7716</v>
      </c>
      <c r="G208" s="70">
        <v>236252</v>
      </c>
      <c r="H208" s="98"/>
    </row>
    <row r="209" spans="1:8">
      <c r="A209" s="48" t="s">
        <v>213</v>
      </c>
      <c r="B209" s="49" t="s">
        <v>58</v>
      </c>
      <c r="C209" s="73">
        <v>0</v>
      </c>
      <c r="D209" s="73">
        <v>0</v>
      </c>
      <c r="E209" s="73">
        <v>0</v>
      </c>
      <c r="F209" s="73">
        <v>0</v>
      </c>
      <c r="G209" s="73">
        <v>0</v>
      </c>
      <c r="H209" s="98"/>
    </row>
    <row r="210" spans="1:8">
      <c r="A210" s="44" t="s">
        <v>214</v>
      </c>
      <c r="B210" s="36" t="s">
        <v>59</v>
      </c>
      <c r="C210" s="69">
        <v>241</v>
      </c>
      <c r="D210" s="69">
        <v>18</v>
      </c>
      <c r="E210" s="69">
        <v>1467</v>
      </c>
      <c r="F210" s="69">
        <v>-241</v>
      </c>
      <c r="G210" s="69">
        <v>1485</v>
      </c>
      <c r="H210" s="98"/>
    </row>
    <row r="211" spans="1:8">
      <c r="A211" s="45" t="s">
        <v>215</v>
      </c>
      <c r="B211" s="40" t="s">
        <v>60</v>
      </c>
      <c r="C211" s="70">
        <v>0</v>
      </c>
      <c r="D211" s="70">
        <v>0</v>
      </c>
      <c r="E211" s="70">
        <v>0</v>
      </c>
      <c r="F211" s="70">
        <v>0</v>
      </c>
      <c r="G211" s="70">
        <v>0</v>
      </c>
      <c r="H211" s="98"/>
    </row>
    <row r="212" spans="1:8">
      <c r="A212" s="45" t="s">
        <v>216</v>
      </c>
      <c r="B212" s="40" t="s">
        <v>61</v>
      </c>
      <c r="C212" s="70">
        <v>0</v>
      </c>
      <c r="D212" s="70">
        <v>0</v>
      </c>
      <c r="E212" s="70">
        <v>97</v>
      </c>
      <c r="F212" s="70">
        <v>0</v>
      </c>
      <c r="G212" s="70">
        <v>97</v>
      </c>
      <c r="H212" s="98"/>
    </row>
    <row r="213" spans="1:8">
      <c r="A213" s="45" t="s">
        <v>217</v>
      </c>
      <c r="B213" s="40" t="s">
        <v>62</v>
      </c>
      <c r="C213" s="70">
        <v>0</v>
      </c>
      <c r="D213" s="70">
        <v>0</v>
      </c>
      <c r="E213" s="70">
        <v>0</v>
      </c>
      <c r="F213" s="70">
        <v>0</v>
      </c>
      <c r="G213" s="70">
        <v>0</v>
      </c>
      <c r="H213" s="98"/>
    </row>
    <row r="214" spans="1:8">
      <c r="A214" s="45" t="s">
        <v>218</v>
      </c>
      <c r="B214" s="40" t="s">
        <v>63</v>
      </c>
      <c r="C214" s="70">
        <v>199</v>
      </c>
      <c r="D214" s="70">
        <v>0</v>
      </c>
      <c r="E214" s="70">
        <v>1342</v>
      </c>
      <c r="F214" s="70">
        <v>-241</v>
      </c>
      <c r="G214" s="70">
        <v>1300</v>
      </c>
      <c r="H214" s="98"/>
    </row>
    <row r="215" spans="1:8">
      <c r="A215" s="45" t="s">
        <v>219</v>
      </c>
      <c r="B215" s="40" t="s">
        <v>64</v>
      </c>
      <c r="C215" s="70">
        <v>31</v>
      </c>
      <c r="D215" s="70">
        <v>14</v>
      </c>
      <c r="E215" s="70">
        <v>16</v>
      </c>
      <c r="F215" s="70">
        <v>0</v>
      </c>
      <c r="G215" s="70">
        <v>61</v>
      </c>
      <c r="H215" s="98"/>
    </row>
    <row r="216" spans="1:8">
      <c r="A216" s="45" t="s">
        <v>220</v>
      </c>
      <c r="B216" s="40" t="s">
        <v>65</v>
      </c>
      <c r="C216" s="70">
        <v>11</v>
      </c>
      <c r="D216" s="70">
        <v>4</v>
      </c>
      <c r="E216" s="70">
        <v>12</v>
      </c>
      <c r="F216" s="70">
        <v>0</v>
      </c>
      <c r="G216" s="70">
        <v>27</v>
      </c>
      <c r="H216" s="98"/>
    </row>
    <row r="217" spans="1:8">
      <c r="A217" s="45" t="s">
        <v>221</v>
      </c>
      <c r="B217" s="40" t="s">
        <v>66</v>
      </c>
      <c r="C217" s="70">
        <v>0</v>
      </c>
      <c r="D217" s="70">
        <v>0</v>
      </c>
      <c r="E217" s="70">
        <v>0</v>
      </c>
      <c r="F217" s="70">
        <v>0</v>
      </c>
      <c r="G217" s="70">
        <v>0</v>
      </c>
      <c r="H217" s="98"/>
    </row>
    <row r="218" spans="1:8">
      <c r="A218" s="44" t="s">
        <v>222</v>
      </c>
      <c r="B218" s="36" t="s">
        <v>67</v>
      </c>
      <c r="C218" s="69">
        <v>106433</v>
      </c>
      <c r="D218" s="69">
        <v>34537</v>
      </c>
      <c r="E218" s="69">
        <v>29177</v>
      </c>
      <c r="F218" s="69">
        <v>-10572</v>
      </c>
      <c r="G218" s="69">
        <v>159575</v>
      </c>
      <c r="H218" s="98"/>
    </row>
    <row r="219" spans="1:8">
      <c r="A219" s="45" t="s">
        <v>215</v>
      </c>
      <c r="B219" s="40" t="s">
        <v>60</v>
      </c>
      <c r="C219" s="70">
        <v>0</v>
      </c>
      <c r="D219" s="70">
        <v>0</v>
      </c>
      <c r="E219" s="70">
        <v>0</v>
      </c>
      <c r="F219" s="70">
        <v>0</v>
      </c>
      <c r="G219" s="70">
        <v>0</v>
      </c>
      <c r="H219" s="98"/>
    </row>
    <row r="220" spans="1:8">
      <c r="A220" s="45" t="s">
        <v>216</v>
      </c>
      <c r="B220" s="40" t="s">
        <v>61</v>
      </c>
      <c r="C220" s="70">
        <v>7883</v>
      </c>
      <c r="D220" s="70">
        <v>0</v>
      </c>
      <c r="E220" s="70">
        <v>24734</v>
      </c>
      <c r="F220" s="70">
        <v>0</v>
      </c>
      <c r="G220" s="70">
        <v>32617</v>
      </c>
      <c r="H220" s="98"/>
    </row>
    <row r="221" spans="1:8">
      <c r="A221" s="45" t="s">
        <v>223</v>
      </c>
      <c r="B221" s="40" t="s">
        <v>68</v>
      </c>
      <c r="C221" s="70">
        <v>6950</v>
      </c>
      <c r="D221" s="70">
        <v>24347</v>
      </c>
      <c r="E221" s="70">
        <v>238</v>
      </c>
      <c r="F221" s="70">
        <v>-1170</v>
      </c>
      <c r="G221" s="70">
        <v>30365</v>
      </c>
      <c r="H221" s="98"/>
    </row>
    <row r="222" spans="1:8">
      <c r="A222" s="45" t="s">
        <v>224</v>
      </c>
      <c r="B222" s="40" t="s">
        <v>69</v>
      </c>
      <c r="C222" s="70">
        <v>44629</v>
      </c>
      <c r="D222" s="70">
        <v>1291</v>
      </c>
      <c r="E222" s="70">
        <v>0</v>
      </c>
      <c r="F222" s="70">
        <v>-211</v>
      </c>
      <c r="G222" s="70">
        <v>45709</v>
      </c>
      <c r="H222" s="98"/>
    </row>
    <row r="223" spans="1:8">
      <c r="A223" s="45" t="s">
        <v>225</v>
      </c>
      <c r="B223" s="40" t="s">
        <v>70</v>
      </c>
      <c r="C223" s="70">
        <v>20453</v>
      </c>
      <c r="D223" s="70">
        <v>4746</v>
      </c>
      <c r="E223" s="70">
        <v>4043</v>
      </c>
      <c r="F223" s="70">
        <v>-9191</v>
      </c>
      <c r="G223" s="70">
        <v>20051</v>
      </c>
      <c r="H223" s="98"/>
    </row>
    <row r="224" spans="1:8">
      <c r="A224" s="45" t="s">
        <v>219</v>
      </c>
      <c r="B224" s="40" t="s">
        <v>64</v>
      </c>
      <c r="C224" s="70">
        <v>447</v>
      </c>
      <c r="D224" s="70">
        <v>3697</v>
      </c>
      <c r="E224" s="70">
        <v>6</v>
      </c>
      <c r="F224" s="70">
        <v>0</v>
      </c>
      <c r="G224" s="70">
        <v>4150</v>
      </c>
      <c r="H224" s="98"/>
    </row>
    <row r="225" spans="1:8">
      <c r="A225" s="45" t="s">
        <v>226</v>
      </c>
      <c r="B225" s="40" t="s">
        <v>65</v>
      </c>
      <c r="C225" s="70">
        <v>20</v>
      </c>
      <c r="D225" s="70">
        <v>114</v>
      </c>
      <c r="E225" s="70">
        <v>127</v>
      </c>
      <c r="F225" s="70">
        <v>0</v>
      </c>
      <c r="G225" s="70">
        <v>261</v>
      </c>
      <c r="H225" s="98"/>
    </row>
    <row r="226" spans="1:8">
      <c r="A226" s="45" t="s">
        <v>221</v>
      </c>
      <c r="B226" s="40" t="s">
        <v>66</v>
      </c>
      <c r="C226" s="70">
        <v>26051</v>
      </c>
      <c r="D226" s="70">
        <v>342</v>
      </c>
      <c r="E226" s="70">
        <v>29</v>
      </c>
      <c r="F226" s="70">
        <v>0</v>
      </c>
      <c r="G226" s="70">
        <v>26422</v>
      </c>
      <c r="H226" s="98"/>
    </row>
    <row r="227" spans="1:8" ht="24">
      <c r="A227" s="48" t="s">
        <v>227</v>
      </c>
      <c r="B227" s="49" t="s">
        <v>137</v>
      </c>
      <c r="C227" s="73">
        <v>0</v>
      </c>
      <c r="D227" s="73">
        <v>0</v>
      </c>
      <c r="E227" s="73">
        <v>0</v>
      </c>
      <c r="F227" s="73">
        <v>0</v>
      </c>
      <c r="G227" s="73">
        <v>0</v>
      </c>
      <c r="H227" s="98"/>
    </row>
    <row r="228" spans="1:8">
      <c r="A228" s="44" t="s">
        <v>228</v>
      </c>
      <c r="B228" s="36" t="s">
        <v>71</v>
      </c>
      <c r="C228" s="69">
        <v>417396</v>
      </c>
      <c r="D228" s="69">
        <v>49949</v>
      </c>
      <c r="E228" s="69">
        <v>139195</v>
      </c>
      <c r="F228" s="69">
        <v>-39634</v>
      </c>
      <c r="G228" s="69">
        <v>566906</v>
      </c>
      <c r="H228" s="98"/>
    </row>
    <row r="229" spans="1:8">
      <c r="A229" s="50"/>
      <c r="B229" s="50"/>
      <c r="C229" s="68"/>
      <c r="D229" s="4"/>
      <c r="E229" s="4"/>
      <c r="F229" s="4"/>
      <c r="G229" s="4"/>
    </row>
    <row r="230" spans="1:8" ht="48">
      <c r="A230" s="341" t="s">
        <v>402</v>
      </c>
      <c r="B230" s="340" t="s">
        <v>118</v>
      </c>
      <c r="C230" s="96" t="s">
        <v>135</v>
      </c>
      <c r="D230" s="96" t="s">
        <v>134</v>
      </c>
      <c r="E230" s="96" t="s">
        <v>136</v>
      </c>
      <c r="F230" s="96" t="s">
        <v>120</v>
      </c>
      <c r="G230" s="97" t="s">
        <v>121</v>
      </c>
    </row>
    <row r="231" spans="1:8" ht="72">
      <c r="A231" s="341"/>
      <c r="B231" s="340"/>
      <c r="C231" s="96" t="s">
        <v>281</v>
      </c>
      <c r="D231" s="96" t="s">
        <v>282</v>
      </c>
      <c r="E231" s="96" t="s">
        <v>283</v>
      </c>
      <c r="F231" s="96" t="s">
        <v>284</v>
      </c>
      <c r="G231" s="97" t="s">
        <v>285</v>
      </c>
    </row>
    <row r="232" spans="1:8">
      <c r="A232" s="44" t="s">
        <v>151</v>
      </c>
      <c r="B232" s="36" t="s">
        <v>0</v>
      </c>
      <c r="C232" s="62">
        <v>458630</v>
      </c>
      <c r="D232" s="62">
        <v>63961</v>
      </c>
      <c r="E232" s="62">
        <v>3445</v>
      </c>
      <c r="F232" s="62">
        <v>-13401</v>
      </c>
      <c r="G232" s="62">
        <v>512635</v>
      </c>
      <c r="H232" s="98"/>
    </row>
    <row r="233" spans="1:8">
      <c r="A233" s="51" t="s">
        <v>152</v>
      </c>
      <c r="B233" s="39" t="s">
        <v>1</v>
      </c>
      <c r="C233" s="74">
        <v>418963</v>
      </c>
      <c r="D233" s="74">
        <v>0</v>
      </c>
      <c r="E233" s="74">
        <v>0</v>
      </c>
      <c r="F233" s="74">
        <v>-9858</v>
      </c>
      <c r="G233" s="74">
        <v>409105</v>
      </c>
      <c r="H233" s="98"/>
    </row>
    <row r="234" spans="1:8">
      <c r="A234" s="51" t="s">
        <v>153</v>
      </c>
      <c r="B234" s="39" t="s">
        <v>2</v>
      </c>
      <c r="C234" s="74">
        <v>157</v>
      </c>
      <c r="D234" s="74">
        <v>0</v>
      </c>
      <c r="E234" s="74">
        <v>3432</v>
      </c>
      <c r="F234" s="74">
        <v>-3520</v>
      </c>
      <c r="G234" s="74">
        <v>69</v>
      </c>
      <c r="H234" s="98"/>
    </row>
    <row r="235" spans="1:8">
      <c r="A235" s="51" t="s">
        <v>154</v>
      </c>
      <c r="B235" s="39" t="s">
        <v>3</v>
      </c>
      <c r="C235" s="74">
        <v>39510</v>
      </c>
      <c r="D235" s="74">
        <v>63961</v>
      </c>
      <c r="E235" s="74">
        <v>13</v>
      </c>
      <c r="F235" s="74">
        <v>-23</v>
      </c>
      <c r="G235" s="74">
        <v>103461</v>
      </c>
      <c r="H235" s="98"/>
    </row>
    <row r="236" spans="1:8">
      <c r="A236" s="44" t="s">
        <v>155</v>
      </c>
      <c r="B236" s="36" t="s">
        <v>4</v>
      </c>
      <c r="C236" s="62">
        <v>99943</v>
      </c>
      <c r="D236" s="62">
        <v>42282</v>
      </c>
      <c r="E236" s="62">
        <v>282</v>
      </c>
      <c r="F236" s="62">
        <v>-9812</v>
      </c>
      <c r="G236" s="62">
        <v>132695</v>
      </c>
      <c r="H236" s="98"/>
    </row>
    <row r="237" spans="1:8">
      <c r="A237" s="51" t="s">
        <v>156</v>
      </c>
      <c r="B237" s="39" t="s">
        <v>5</v>
      </c>
      <c r="C237" s="74">
        <v>63235</v>
      </c>
      <c r="D237" s="74">
        <v>0</v>
      </c>
      <c r="E237" s="74">
        <v>276</v>
      </c>
      <c r="F237" s="74">
        <v>0</v>
      </c>
      <c r="G237" s="74">
        <v>63511</v>
      </c>
      <c r="H237" s="98"/>
    </row>
    <row r="238" spans="1:8">
      <c r="A238" s="51" t="s">
        <v>157</v>
      </c>
      <c r="B238" s="39" t="s">
        <v>6</v>
      </c>
      <c r="C238" s="74">
        <v>36708</v>
      </c>
      <c r="D238" s="74">
        <v>42282</v>
      </c>
      <c r="E238" s="74">
        <v>6</v>
      </c>
      <c r="F238" s="74">
        <v>-9812</v>
      </c>
      <c r="G238" s="74">
        <v>69184</v>
      </c>
      <c r="H238" s="98"/>
    </row>
    <row r="239" spans="1:8">
      <c r="A239" s="119" t="s">
        <v>158</v>
      </c>
      <c r="B239" s="38" t="s">
        <v>7</v>
      </c>
      <c r="C239" s="62">
        <v>358687</v>
      </c>
      <c r="D239" s="62">
        <v>21679</v>
      </c>
      <c r="E239" s="62">
        <v>3163</v>
      </c>
      <c r="F239" s="62">
        <v>-3589</v>
      </c>
      <c r="G239" s="62">
        <v>379940</v>
      </c>
      <c r="H239" s="98"/>
    </row>
    <row r="240" spans="1:8">
      <c r="A240" s="45" t="s">
        <v>159</v>
      </c>
      <c r="B240" s="40" t="s">
        <v>8</v>
      </c>
      <c r="C240" s="74">
        <v>581</v>
      </c>
      <c r="D240" s="74">
        <v>85</v>
      </c>
      <c r="E240" s="74">
        <v>153</v>
      </c>
      <c r="F240" s="74">
        <v>-104</v>
      </c>
      <c r="G240" s="74">
        <v>715</v>
      </c>
      <c r="H240" s="98"/>
    </row>
    <row r="241" spans="1:8">
      <c r="A241" s="45" t="s">
        <v>160</v>
      </c>
      <c r="B241" s="40" t="s">
        <v>9</v>
      </c>
      <c r="C241" s="74">
        <v>16458</v>
      </c>
      <c r="D241" s="74">
        <v>10318</v>
      </c>
      <c r="E241" s="74">
        <v>826</v>
      </c>
      <c r="F241" s="74">
        <v>-491</v>
      </c>
      <c r="G241" s="74">
        <v>27111</v>
      </c>
      <c r="H241" s="98"/>
    </row>
    <row r="242" spans="1:8">
      <c r="A242" s="45" t="s">
        <v>161</v>
      </c>
      <c r="B242" s="40" t="s">
        <v>10</v>
      </c>
      <c r="C242" s="74">
        <v>12157</v>
      </c>
      <c r="D242" s="74">
        <v>2195</v>
      </c>
      <c r="E242" s="74">
        <v>27240</v>
      </c>
      <c r="F242" s="74">
        <v>-3098</v>
      </c>
      <c r="G242" s="74">
        <v>38494</v>
      </c>
      <c r="H242" s="98"/>
    </row>
    <row r="243" spans="1:8">
      <c r="A243" s="45" t="s">
        <v>162</v>
      </c>
      <c r="B243" s="40" t="s">
        <v>11</v>
      </c>
      <c r="C243" s="74">
        <v>26407</v>
      </c>
      <c r="D243" s="74">
        <v>79</v>
      </c>
      <c r="E243" s="74">
        <v>121</v>
      </c>
      <c r="F243" s="74">
        <v>-104</v>
      </c>
      <c r="G243" s="74">
        <v>26503</v>
      </c>
      <c r="H243" s="98"/>
    </row>
    <row r="244" spans="1:8">
      <c r="A244" s="119" t="s">
        <v>163</v>
      </c>
      <c r="B244" s="38" t="s">
        <v>12</v>
      </c>
      <c r="C244" s="62">
        <v>304246</v>
      </c>
      <c r="D244" s="62">
        <v>9172</v>
      </c>
      <c r="E244" s="62">
        <v>-24871</v>
      </c>
      <c r="F244" s="62">
        <v>0</v>
      </c>
      <c r="G244" s="62">
        <v>288547</v>
      </c>
      <c r="H244" s="98"/>
    </row>
    <row r="245" spans="1:8">
      <c r="A245" s="45" t="s">
        <v>164</v>
      </c>
      <c r="B245" s="40" t="s">
        <v>13</v>
      </c>
      <c r="C245" s="74">
        <v>65</v>
      </c>
      <c r="D245" s="74">
        <v>9</v>
      </c>
      <c r="E245" s="74">
        <v>7633</v>
      </c>
      <c r="F245" s="74">
        <v>-7521</v>
      </c>
      <c r="G245" s="74">
        <v>186</v>
      </c>
      <c r="H245" s="98"/>
    </row>
    <row r="246" spans="1:8">
      <c r="A246" s="45" t="s">
        <v>165</v>
      </c>
      <c r="B246" s="40" t="s">
        <v>14</v>
      </c>
      <c r="C246" s="74">
        <v>3610</v>
      </c>
      <c r="D246" s="74">
        <v>1158</v>
      </c>
      <c r="E246" s="74">
        <v>87</v>
      </c>
      <c r="F246" s="74">
        <v>-140</v>
      </c>
      <c r="G246" s="74">
        <v>4715</v>
      </c>
      <c r="H246" s="98"/>
    </row>
    <row r="247" spans="1:8" ht="22.8">
      <c r="A247" s="45" t="s">
        <v>166</v>
      </c>
      <c r="B247" s="40" t="s">
        <v>15</v>
      </c>
      <c r="C247" s="74">
        <v>0</v>
      </c>
      <c r="D247" s="74">
        <v>0</v>
      </c>
      <c r="E247" s="74">
        <v>0</v>
      </c>
      <c r="F247" s="74">
        <v>0</v>
      </c>
      <c r="G247" s="74">
        <v>0</v>
      </c>
      <c r="H247" s="98"/>
    </row>
    <row r="248" spans="1:8">
      <c r="A248" s="119" t="s">
        <v>167</v>
      </c>
      <c r="B248" s="38" t="s">
        <v>16</v>
      </c>
      <c r="C248" s="62">
        <v>300701</v>
      </c>
      <c r="D248" s="62">
        <v>8023</v>
      </c>
      <c r="E248" s="62">
        <v>-17325</v>
      </c>
      <c r="F248" s="62">
        <v>-7381</v>
      </c>
      <c r="G248" s="62">
        <v>284018</v>
      </c>
      <c r="H248" s="98"/>
    </row>
    <row r="249" spans="1:8">
      <c r="A249" s="45" t="s">
        <v>168</v>
      </c>
      <c r="B249" s="40" t="s">
        <v>17</v>
      </c>
      <c r="C249" s="74">
        <v>50764</v>
      </c>
      <c r="D249" s="74">
        <v>1164</v>
      </c>
      <c r="E249" s="74">
        <v>-4497</v>
      </c>
      <c r="F249" s="74">
        <v>335</v>
      </c>
      <c r="G249" s="74">
        <v>47766</v>
      </c>
      <c r="H249" s="98"/>
    </row>
    <row r="250" spans="1:8">
      <c r="A250" s="45" t="s">
        <v>169</v>
      </c>
      <c r="B250" s="40" t="s">
        <v>18</v>
      </c>
      <c r="C250" s="74">
        <v>0</v>
      </c>
      <c r="D250" s="74">
        <v>0</v>
      </c>
      <c r="E250" s="74">
        <v>0</v>
      </c>
      <c r="F250" s="74">
        <v>0</v>
      </c>
      <c r="G250" s="74">
        <v>0</v>
      </c>
      <c r="H250" s="98"/>
    </row>
    <row r="251" spans="1:8">
      <c r="A251" s="119" t="s">
        <v>170</v>
      </c>
      <c r="B251" s="38" t="s">
        <v>19</v>
      </c>
      <c r="C251" s="62">
        <v>249937</v>
      </c>
      <c r="D251" s="62">
        <v>6859</v>
      </c>
      <c r="E251" s="62">
        <v>-12828</v>
      </c>
      <c r="F251" s="62">
        <v>-7716</v>
      </c>
      <c r="G251" s="62">
        <v>236252</v>
      </c>
      <c r="H251" s="98"/>
    </row>
    <row r="252" spans="1:8">
      <c r="A252" s="48" t="s">
        <v>171</v>
      </c>
      <c r="B252" s="49" t="s">
        <v>20</v>
      </c>
      <c r="C252" s="81">
        <v>0</v>
      </c>
      <c r="D252" s="81">
        <v>0</v>
      </c>
      <c r="E252" s="81">
        <v>0</v>
      </c>
      <c r="F252" s="81">
        <v>0</v>
      </c>
      <c r="G252" s="81">
        <v>0</v>
      </c>
      <c r="H252" s="98"/>
    </row>
    <row r="253" spans="1:8">
      <c r="A253" s="119" t="s">
        <v>174</v>
      </c>
      <c r="B253" s="38" t="s">
        <v>21</v>
      </c>
      <c r="C253" s="62">
        <v>249937</v>
      </c>
      <c r="D253" s="62">
        <v>6859</v>
      </c>
      <c r="E253" s="62">
        <v>-12828</v>
      </c>
      <c r="F253" s="62">
        <v>-7716</v>
      </c>
      <c r="G253" s="62">
        <v>236252</v>
      </c>
      <c r="H253" s="98"/>
    </row>
    <row r="254" spans="1:8">
      <c r="A254" s="120"/>
      <c r="B254" s="121"/>
      <c r="C254" s="81"/>
      <c r="D254" s="81"/>
      <c r="E254" s="81"/>
      <c r="F254" s="81"/>
      <c r="G254" s="81"/>
      <c r="H254" s="98"/>
    </row>
    <row r="255" spans="1:8">
      <c r="A255" s="58" t="s">
        <v>172</v>
      </c>
      <c r="B255" s="59" t="s">
        <v>126</v>
      </c>
      <c r="C255" s="77">
        <v>0</v>
      </c>
      <c r="D255" s="77">
        <v>0</v>
      </c>
      <c r="E255" s="77">
        <v>0</v>
      </c>
      <c r="F255" s="77">
        <v>0</v>
      </c>
      <c r="G255" s="77">
        <v>0</v>
      </c>
      <c r="H255" s="98"/>
    </row>
    <row r="256" spans="1:8">
      <c r="A256" s="60" t="s">
        <v>173</v>
      </c>
      <c r="B256" s="61" t="s">
        <v>127</v>
      </c>
      <c r="C256" s="62">
        <v>249937</v>
      </c>
      <c r="D256" s="62">
        <v>6859</v>
      </c>
      <c r="E256" s="62">
        <v>-12828</v>
      </c>
      <c r="F256" s="62">
        <v>-7716</v>
      </c>
      <c r="G256" s="62">
        <v>236252</v>
      </c>
      <c r="H256" s="98"/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800080"/>
  </sheetPr>
  <dimension ref="A1:G256"/>
  <sheetViews>
    <sheetView workbookViewId="0"/>
  </sheetViews>
  <sheetFormatPr defaultColWidth="12.69921875" defaultRowHeight="13.8"/>
  <cols>
    <col min="1" max="2" width="50.19921875" style="13" customWidth="1"/>
    <col min="3" max="8" width="12.19921875" style="12" customWidth="1"/>
    <col min="9" max="16384" width="12.69921875" style="12"/>
  </cols>
  <sheetData>
    <row r="1" spans="1:4">
      <c r="A1" s="11" t="s">
        <v>377</v>
      </c>
    </row>
    <row r="2" spans="1:4">
      <c r="A2" s="11" t="s">
        <v>378</v>
      </c>
    </row>
    <row r="3" spans="1:4">
      <c r="A3" s="11"/>
    </row>
    <row r="4" spans="1:4">
      <c r="A4" s="11"/>
    </row>
    <row r="5" spans="1:4" ht="24">
      <c r="A5" s="14" t="s">
        <v>302</v>
      </c>
      <c r="B5" s="15" t="s">
        <v>298</v>
      </c>
    </row>
    <row r="6" spans="1:4" ht="31.2" customHeight="1">
      <c r="A6" s="93" t="s">
        <v>404</v>
      </c>
      <c r="B6" s="93" t="s">
        <v>405</v>
      </c>
      <c r="C6" s="94" t="s">
        <v>379</v>
      </c>
      <c r="D6" s="94" t="s">
        <v>138</v>
      </c>
    </row>
    <row r="7" spans="1:4">
      <c r="A7" s="16" t="s">
        <v>151</v>
      </c>
      <c r="B7" s="16" t="s">
        <v>0</v>
      </c>
      <c r="C7" s="80">
        <v>25587</v>
      </c>
      <c r="D7" s="80">
        <v>30804</v>
      </c>
    </row>
    <row r="8" spans="1:4">
      <c r="A8" s="17" t="s">
        <v>152</v>
      </c>
      <c r="B8" s="17" t="s">
        <v>1</v>
      </c>
      <c r="C8" s="74">
        <v>2857</v>
      </c>
      <c r="D8" s="74">
        <v>4801</v>
      </c>
    </row>
    <row r="9" spans="1:4">
      <c r="A9" s="17" t="s">
        <v>153</v>
      </c>
      <c r="B9" s="17" t="s">
        <v>2</v>
      </c>
      <c r="C9" s="74">
        <v>117</v>
      </c>
      <c r="D9" s="74">
        <v>1192</v>
      </c>
    </row>
    <row r="10" spans="1:4">
      <c r="A10" s="17" t="s">
        <v>154</v>
      </c>
      <c r="B10" s="17" t="s">
        <v>3</v>
      </c>
      <c r="C10" s="74">
        <v>22613</v>
      </c>
      <c r="D10" s="74">
        <v>24811</v>
      </c>
    </row>
    <row r="11" spans="1:4">
      <c r="A11" s="16" t="s">
        <v>155</v>
      </c>
      <c r="B11" s="16" t="s">
        <v>4</v>
      </c>
      <c r="C11" s="80">
        <v>17496</v>
      </c>
      <c r="D11" s="80">
        <v>22473</v>
      </c>
    </row>
    <row r="12" spans="1:4">
      <c r="A12" s="17" t="s">
        <v>156</v>
      </c>
      <c r="B12" s="17" t="s">
        <v>5</v>
      </c>
      <c r="C12" s="74">
        <v>2524</v>
      </c>
      <c r="D12" s="74">
        <v>3274</v>
      </c>
    </row>
    <row r="13" spans="1:4">
      <c r="A13" s="17" t="s">
        <v>157</v>
      </c>
      <c r="B13" s="17" t="s">
        <v>6</v>
      </c>
      <c r="C13" s="74">
        <v>14972</v>
      </c>
      <c r="D13" s="74">
        <v>19199</v>
      </c>
    </row>
    <row r="14" spans="1:4">
      <c r="A14" s="18" t="s">
        <v>158</v>
      </c>
      <c r="B14" s="18" t="s">
        <v>7</v>
      </c>
      <c r="C14" s="80">
        <v>8091</v>
      </c>
      <c r="D14" s="80">
        <v>8331</v>
      </c>
    </row>
    <row r="15" spans="1:4">
      <c r="A15" s="19" t="s">
        <v>159</v>
      </c>
      <c r="B15" s="19" t="s">
        <v>8</v>
      </c>
      <c r="C15" s="74">
        <v>258</v>
      </c>
      <c r="D15" s="74">
        <v>1867</v>
      </c>
    </row>
    <row r="16" spans="1:4">
      <c r="A16" s="19" t="s">
        <v>160</v>
      </c>
      <c r="B16" s="19" t="s">
        <v>9</v>
      </c>
      <c r="C16" s="74">
        <v>7785</v>
      </c>
      <c r="D16" s="74">
        <v>5204</v>
      </c>
    </row>
    <row r="17" spans="1:4">
      <c r="A17" s="19" t="s">
        <v>161</v>
      </c>
      <c r="B17" s="19" t="s">
        <v>10</v>
      </c>
      <c r="C17" s="74">
        <v>3046</v>
      </c>
      <c r="D17" s="74">
        <v>3101</v>
      </c>
    </row>
    <row r="18" spans="1:4">
      <c r="A18" s="19" t="s">
        <v>162</v>
      </c>
      <c r="B18" s="19" t="s">
        <v>11</v>
      </c>
      <c r="C18" s="74">
        <v>194</v>
      </c>
      <c r="D18" s="74">
        <v>682</v>
      </c>
    </row>
    <row r="19" spans="1:4">
      <c r="A19" s="18" t="s">
        <v>163</v>
      </c>
      <c r="B19" s="18" t="s">
        <v>12</v>
      </c>
      <c r="C19" s="80">
        <v>-2676</v>
      </c>
      <c r="D19" s="80">
        <v>1211</v>
      </c>
    </row>
    <row r="20" spans="1:4">
      <c r="A20" s="19" t="s">
        <v>164</v>
      </c>
      <c r="B20" s="19" t="s">
        <v>13</v>
      </c>
      <c r="C20" s="74">
        <v>57</v>
      </c>
      <c r="D20" s="74">
        <v>788</v>
      </c>
    </row>
    <row r="21" spans="1:4">
      <c r="A21" s="19" t="s">
        <v>165</v>
      </c>
      <c r="B21" s="19" t="s">
        <v>14</v>
      </c>
      <c r="C21" s="74">
        <v>2005</v>
      </c>
      <c r="D21" s="74">
        <v>59</v>
      </c>
    </row>
    <row r="22" spans="1:4" ht="22.8">
      <c r="A22" s="19" t="s">
        <v>166</v>
      </c>
      <c r="B22" s="19" t="s">
        <v>15</v>
      </c>
      <c r="C22" s="74">
        <v>0</v>
      </c>
      <c r="D22" s="74">
        <v>0</v>
      </c>
    </row>
    <row r="23" spans="1:4">
      <c r="A23" s="18" t="s">
        <v>167</v>
      </c>
      <c r="B23" s="18" t="s">
        <v>16</v>
      </c>
      <c r="C23" s="80">
        <v>-4624</v>
      </c>
      <c r="D23" s="80">
        <v>1940</v>
      </c>
    </row>
    <row r="24" spans="1:4">
      <c r="A24" s="19" t="s">
        <v>168</v>
      </c>
      <c r="B24" s="19" t="s">
        <v>17</v>
      </c>
      <c r="C24" s="74">
        <v>592</v>
      </c>
      <c r="D24" s="74">
        <v>466</v>
      </c>
    </row>
    <row r="25" spans="1:4">
      <c r="A25" s="19" t="s">
        <v>169</v>
      </c>
      <c r="B25" s="19" t="s">
        <v>18</v>
      </c>
      <c r="C25" s="74">
        <v>0</v>
      </c>
      <c r="D25" s="74">
        <v>0</v>
      </c>
    </row>
    <row r="26" spans="1:4">
      <c r="A26" s="18" t="s">
        <v>170</v>
      </c>
      <c r="B26" s="18" t="s">
        <v>19</v>
      </c>
      <c r="C26" s="80">
        <v>-5216</v>
      </c>
      <c r="D26" s="80">
        <v>1474</v>
      </c>
    </row>
    <row r="27" spans="1:4">
      <c r="A27" s="16" t="s">
        <v>171</v>
      </c>
      <c r="B27" s="16" t="s">
        <v>20</v>
      </c>
      <c r="C27" s="80">
        <v>0</v>
      </c>
      <c r="D27" s="80">
        <v>0</v>
      </c>
    </row>
    <row r="28" spans="1:4">
      <c r="A28" s="20"/>
      <c r="B28" s="20"/>
      <c r="C28" s="81"/>
      <c r="D28" s="81"/>
    </row>
    <row r="29" spans="1:4">
      <c r="A29" s="21" t="s">
        <v>174</v>
      </c>
      <c r="B29" s="21" t="s">
        <v>21</v>
      </c>
      <c r="C29" s="82">
        <v>-5216</v>
      </c>
      <c r="D29" s="82">
        <v>1474</v>
      </c>
    </row>
    <row r="30" spans="1:4">
      <c r="A30" s="20"/>
      <c r="B30" s="20"/>
      <c r="C30" s="81"/>
      <c r="D30" s="81"/>
    </row>
    <row r="31" spans="1:4">
      <c r="A31" s="18" t="s">
        <v>172</v>
      </c>
      <c r="B31" s="18" t="s">
        <v>126</v>
      </c>
      <c r="C31" s="80">
        <v>0</v>
      </c>
      <c r="D31" s="80">
        <v>-112</v>
      </c>
    </row>
    <row r="32" spans="1:4">
      <c r="A32" s="18" t="s">
        <v>173</v>
      </c>
      <c r="B32" s="18" t="s">
        <v>127</v>
      </c>
      <c r="C32" s="80">
        <v>-5216</v>
      </c>
      <c r="D32" s="80">
        <v>1586</v>
      </c>
    </row>
    <row r="33" spans="1:4">
      <c r="A33" s="22"/>
      <c r="B33" s="23"/>
      <c r="C33" s="63"/>
      <c r="D33" s="63"/>
    </row>
    <row r="34" spans="1:4">
      <c r="A34" s="22"/>
      <c r="B34" s="24"/>
      <c r="C34" s="64"/>
      <c r="D34" s="64"/>
    </row>
    <row r="35" spans="1:4">
      <c r="A35" s="25" t="s">
        <v>175</v>
      </c>
      <c r="B35" s="25" t="s">
        <v>22</v>
      </c>
      <c r="C35" s="83"/>
      <c r="D35" s="83"/>
    </row>
    <row r="36" spans="1:4">
      <c r="A36" s="26" t="s">
        <v>176</v>
      </c>
      <c r="B36" s="26" t="s">
        <v>23</v>
      </c>
      <c r="C36" s="84">
        <v>-5.5E-2</v>
      </c>
      <c r="D36" s="84">
        <v>1.7000000000000001E-2</v>
      </c>
    </row>
    <row r="37" spans="1:4">
      <c r="A37" s="27" t="s">
        <v>177</v>
      </c>
      <c r="B37" s="27" t="s">
        <v>24</v>
      </c>
      <c r="C37" s="84">
        <v>-5.5E-2</v>
      </c>
      <c r="D37" s="84">
        <v>1.7000000000000001E-2</v>
      </c>
    </row>
    <row r="38" spans="1:4" ht="24">
      <c r="A38" s="18" t="s">
        <v>178</v>
      </c>
      <c r="B38" s="18" t="s">
        <v>25</v>
      </c>
      <c r="C38" s="85"/>
      <c r="D38" s="85"/>
    </row>
    <row r="39" spans="1:4">
      <c r="A39" s="27" t="s">
        <v>176</v>
      </c>
      <c r="B39" s="27" t="s">
        <v>23</v>
      </c>
      <c r="C39" s="84">
        <v>-5.5E-2</v>
      </c>
      <c r="D39" s="84">
        <v>1.7000000000000001E-2</v>
      </c>
    </row>
    <row r="40" spans="1:4">
      <c r="A40" s="27" t="s">
        <v>177</v>
      </c>
      <c r="B40" s="27" t="s">
        <v>24</v>
      </c>
      <c r="C40" s="84">
        <v>-5.5E-2</v>
      </c>
      <c r="D40" s="84">
        <v>1.7000000000000001E-2</v>
      </c>
    </row>
    <row r="41" spans="1:4">
      <c r="A41" s="18" t="s">
        <v>289</v>
      </c>
      <c r="B41" s="18" t="s">
        <v>288</v>
      </c>
      <c r="C41" s="85"/>
      <c r="D41" s="85"/>
    </row>
    <row r="42" spans="1:4">
      <c r="A42" s="27" t="s">
        <v>176</v>
      </c>
      <c r="B42" s="27" t="s">
        <v>23</v>
      </c>
      <c r="C42" s="84">
        <v>0</v>
      </c>
      <c r="D42" s="84">
        <v>0</v>
      </c>
    </row>
    <row r="43" spans="1:4">
      <c r="A43" s="27" t="s">
        <v>177</v>
      </c>
      <c r="B43" s="27" t="s">
        <v>24</v>
      </c>
      <c r="C43" s="84">
        <v>0</v>
      </c>
      <c r="D43" s="84">
        <v>0</v>
      </c>
    </row>
    <row r="46" spans="1:4">
      <c r="A46" s="25" t="s">
        <v>174</v>
      </c>
      <c r="B46" s="25" t="s">
        <v>21</v>
      </c>
      <c r="C46" s="80">
        <v>-5216</v>
      </c>
      <c r="D46" s="80">
        <v>1474</v>
      </c>
    </row>
    <row r="47" spans="1:4" ht="22.8">
      <c r="A47" s="79" t="s">
        <v>317</v>
      </c>
      <c r="B47" s="79" t="s">
        <v>319</v>
      </c>
      <c r="C47" s="74"/>
      <c r="D47" s="74"/>
    </row>
    <row r="48" spans="1:4">
      <c r="A48" s="79" t="s">
        <v>315</v>
      </c>
      <c r="B48" s="79" t="s">
        <v>307</v>
      </c>
      <c r="C48" s="74">
        <v>1539</v>
      </c>
      <c r="D48" s="74">
        <v>102</v>
      </c>
    </row>
    <row r="49" spans="1:4">
      <c r="A49" s="79" t="s">
        <v>316</v>
      </c>
      <c r="B49" s="79" t="s">
        <v>308</v>
      </c>
      <c r="C49" s="74"/>
      <c r="D49" s="74"/>
    </row>
    <row r="50" spans="1:4" ht="22.8">
      <c r="A50" s="79" t="s">
        <v>318</v>
      </c>
      <c r="B50" s="79" t="s">
        <v>320</v>
      </c>
      <c r="C50" s="74"/>
      <c r="D50" s="74"/>
    </row>
    <row r="51" spans="1:4">
      <c r="A51" s="25" t="s">
        <v>312</v>
      </c>
      <c r="B51" s="25" t="s">
        <v>309</v>
      </c>
      <c r="C51" s="80">
        <v>-3677</v>
      </c>
      <c r="D51" s="80">
        <v>1576</v>
      </c>
    </row>
    <row r="52" spans="1:4" ht="23.4">
      <c r="A52" s="26" t="s">
        <v>313</v>
      </c>
      <c r="B52" s="26" t="s">
        <v>310</v>
      </c>
      <c r="C52" s="74"/>
      <c r="D52" s="74">
        <v>-112</v>
      </c>
    </row>
    <row r="53" spans="1:4" ht="24">
      <c r="A53" s="25" t="s">
        <v>314</v>
      </c>
      <c r="B53" s="25" t="s">
        <v>311</v>
      </c>
      <c r="C53" s="80">
        <v>-3677</v>
      </c>
      <c r="D53" s="80">
        <v>1688</v>
      </c>
    </row>
    <row r="56" spans="1:4" ht="24">
      <c r="A56" s="14" t="s">
        <v>304</v>
      </c>
      <c r="B56" s="14" t="s">
        <v>299</v>
      </c>
    </row>
    <row r="57" spans="1:4" ht="31.2" customHeight="1">
      <c r="A57" s="93" t="s">
        <v>203</v>
      </c>
      <c r="B57" s="93" t="s">
        <v>73</v>
      </c>
      <c r="C57" s="94" t="s">
        <v>380</v>
      </c>
      <c r="D57" s="94" t="s">
        <v>140</v>
      </c>
    </row>
    <row r="58" spans="1:4">
      <c r="A58" s="28" t="s">
        <v>181</v>
      </c>
      <c r="B58" s="28" t="s">
        <v>26</v>
      </c>
      <c r="C58" s="86">
        <v>94930</v>
      </c>
      <c r="D58" s="86">
        <v>95565</v>
      </c>
    </row>
    <row r="59" spans="1:4">
      <c r="A59" s="19" t="s">
        <v>182</v>
      </c>
      <c r="B59" s="19" t="s">
        <v>27</v>
      </c>
      <c r="C59" s="70">
        <v>5444</v>
      </c>
      <c r="D59" s="70">
        <v>10971</v>
      </c>
    </row>
    <row r="60" spans="1:4">
      <c r="A60" s="19" t="s">
        <v>183</v>
      </c>
      <c r="B60" s="19" t="s">
        <v>28</v>
      </c>
      <c r="C60" s="70">
        <v>41303</v>
      </c>
      <c r="D60" s="70">
        <v>37297</v>
      </c>
    </row>
    <row r="61" spans="1:4">
      <c r="A61" s="19" t="s">
        <v>184</v>
      </c>
      <c r="B61" s="19" t="s">
        <v>29</v>
      </c>
      <c r="C61" s="70">
        <v>46417</v>
      </c>
      <c r="D61" s="70">
        <v>46417</v>
      </c>
    </row>
    <row r="62" spans="1:4">
      <c r="A62" s="19" t="s">
        <v>185</v>
      </c>
      <c r="B62" s="19" t="s">
        <v>30</v>
      </c>
      <c r="C62" s="70">
        <v>0</v>
      </c>
      <c r="D62" s="70">
        <v>0</v>
      </c>
    </row>
    <row r="63" spans="1:4">
      <c r="A63" s="19" t="s">
        <v>186</v>
      </c>
      <c r="B63" s="19" t="s">
        <v>31</v>
      </c>
      <c r="C63" s="70">
        <v>0</v>
      </c>
      <c r="D63" s="70">
        <v>0</v>
      </c>
    </row>
    <row r="64" spans="1:4" ht="22.8">
      <c r="A64" s="19" t="s">
        <v>187</v>
      </c>
      <c r="B64" s="19" t="s">
        <v>32</v>
      </c>
      <c r="C64" s="70">
        <v>0</v>
      </c>
      <c r="D64" s="70">
        <v>0</v>
      </c>
    </row>
    <row r="65" spans="1:4">
      <c r="A65" s="19" t="s">
        <v>188</v>
      </c>
      <c r="B65" s="19" t="s">
        <v>33</v>
      </c>
      <c r="C65" s="70">
        <v>0</v>
      </c>
      <c r="D65" s="70">
        <v>0</v>
      </c>
    </row>
    <row r="66" spans="1:4">
      <c r="A66" s="19" t="s">
        <v>189</v>
      </c>
      <c r="B66" s="19" t="s">
        <v>34</v>
      </c>
      <c r="C66" s="70">
        <v>547</v>
      </c>
      <c r="D66" s="70">
        <v>0</v>
      </c>
    </row>
    <row r="67" spans="1:4">
      <c r="A67" s="19" t="s">
        <v>190</v>
      </c>
      <c r="B67" s="19" t="s">
        <v>35</v>
      </c>
      <c r="C67" s="70">
        <v>943</v>
      </c>
      <c r="D67" s="70">
        <v>557</v>
      </c>
    </row>
    <row r="68" spans="1:4">
      <c r="A68" s="19" t="s">
        <v>191</v>
      </c>
      <c r="B68" s="19" t="s">
        <v>36</v>
      </c>
      <c r="C68" s="70">
        <v>276</v>
      </c>
      <c r="D68" s="70">
        <v>323</v>
      </c>
    </row>
    <row r="69" spans="1:4">
      <c r="A69" s="28" t="s">
        <v>192</v>
      </c>
      <c r="B69" s="28" t="s">
        <v>37</v>
      </c>
      <c r="C69" s="86">
        <v>169121</v>
      </c>
      <c r="D69" s="86">
        <v>144324</v>
      </c>
    </row>
    <row r="70" spans="1:4">
      <c r="A70" s="19" t="s">
        <v>193</v>
      </c>
      <c r="B70" s="19" t="s">
        <v>38</v>
      </c>
      <c r="C70" s="70">
        <v>106558</v>
      </c>
      <c r="D70" s="70">
        <v>58170</v>
      </c>
    </row>
    <row r="71" spans="1:4">
      <c r="A71" s="19" t="s">
        <v>194</v>
      </c>
      <c r="B71" s="19" t="s">
        <v>39</v>
      </c>
      <c r="C71" s="70">
        <v>14087</v>
      </c>
      <c r="D71" s="70">
        <v>25047</v>
      </c>
    </row>
    <row r="72" spans="1:4">
      <c r="A72" s="29" t="s">
        <v>195</v>
      </c>
      <c r="B72" s="29" t="s">
        <v>40</v>
      </c>
      <c r="C72" s="87">
        <v>183</v>
      </c>
      <c r="D72" s="87">
        <v>1851</v>
      </c>
    </row>
    <row r="73" spans="1:4">
      <c r="A73" s="19" t="s">
        <v>196</v>
      </c>
      <c r="B73" s="19" t="s">
        <v>41</v>
      </c>
      <c r="C73" s="70">
        <v>10987</v>
      </c>
      <c r="D73" s="70">
        <v>8109</v>
      </c>
    </row>
    <row r="74" spans="1:4">
      <c r="A74" s="19" t="s">
        <v>197</v>
      </c>
      <c r="B74" s="19" t="s">
        <v>42</v>
      </c>
      <c r="C74" s="70">
        <v>0</v>
      </c>
      <c r="D74" s="70">
        <v>0</v>
      </c>
    </row>
    <row r="75" spans="1:4">
      <c r="A75" s="19" t="s">
        <v>198</v>
      </c>
      <c r="B75" s="19" t="s">
        <v>43</v>
      </c>
      <c r="C75" s="70">
        <v>0</v>
      </c>
      <c r="D75" s="70">
        <v>0</v>
      </c>
    </row>
    <row r="76" spans="1:4">
      <c r="A76" s="19" t="s">
        <v>189</v>
      </c>
      <c r="B76" s="19" t="s">
        <v>34</v>
      </c>
      <c r="C76" s="70">
        <v>2768</v>
      </c>
      <c r="D76" s="70">
        <v>908</v>
      </c>
    </row>
    <row r="77" spans="1:4">
      <c r="A77" s="19" t="s">
        <v>199</v>
      </c>
      <c r="B77" s="19" t="s">
        <v>44</v>
      </c>
      <c r="C77" s="70">
        <v>5055</v>
      </c>
      <c r="D77" s="70">
        <v>8390</v>
      </c>
    </row>
    <row r="78" spans="1:4">
      <c r="A78" s="19" t="s">
        <v>200</v>
      </c>
      <c r="B78" s="19" t="s">
        <v>45</v>
      </c>
      <c r="C78" s="70">
        <v>29483</v>
      </c>
      <c r="D78" s="70">
        <v>41849</v>
      </c>
    </row>
    <row r="79" spans="1:4">
      <c r="A79" s="19" t="s">
        <v>201</v>
      </c>
      <c r="B79" s="19" t="s">
        <v>46</v>
      </c>
      <c r="C79" s="70">
        <v>0</v>
      </c>
      <c r="D79" s="70">
        <v>0</v>
      </c>
    </row>
    <row r="80" spans="1:4">
      <c r="A80" s="28" t="s">
        <v>202</v>
      </c>
      <c r="B80" s="28" t="s">
        <v>47</v>
      </c>
      <c r="C80" s="86">
        <v>264051</v>
      </c>
      <c r="D80" s="86">
        <v>239889</v>
      </c>
    </row>
    <row r="81" spans="1:4">
      <c r="A81" s="22"/>
      <c r="B81" s="22"/>
      <c r="C81" s="2"/>
    </row>
    <row r="82" spans="1:4" ht="31.2" customHeight="1">
      <c r="A82" s="93" t="s">
        <v>229</v>
      </c>
      <c r="B82" s="93" t="s">
        <v>48</v>
      </c>
      <c r="C82" s="94" t="s">
        <v>380</v>
      </c>
      <c r="D82" s="94" t="s">
        <v>140</v>
      </c>
    </row>
    <row r="83" spans="1:4">
      <c r="A83" s="28" t="s">
        <v>204</v>
      </c>
      <c r="B83" s="28" t="s">
        <v>49</v>
      </c>
      <c r="C83" s="86">
        <v>164521</v>
      </c>
      <c r="D83" s="86">
        <v>169094</v>
      </c>
    </row>
    <row r="84" spans="1:4">
      <c r="A84" s="28" t="s">
        <v>205</v>
      </c>
      <c r="B84" s="28" t="s">
        <v>50</v>
      </c>
      <c r="C84" s="86">
        <v>164521</v>
      </c>
      <c r="D84" s="86">
        <v>169094</v>
      </c>
    </row>
    <row r="85" spans="1:4">
      <c r="A85" s="19" t="s">
        <v>206</v>
      </c>
      <c r="B85" s="19" t="s">
        <v>51</v>
      </c>
      <c r="C85" s="70">
        <v>94950</v>
      </c>
      <c r="D85" s="70">
        <v>94950</v>
      </c>
    </row>
    <row r="86" spans="1:4">
      <c r="A86" s="19" t="s">
        <v>207</v>
      </c>
      <c r="B86" s="19" t="s">
        <v>52</v>
      </c>
      <c r="C86" s="70">
        <v>119730</v>
      </c>
      <c r="D86" s="70">
        <v>119730</v>
      </c>
    </row>
    <row r="87" spans="1:4">
      <c r="A87" s="19" t="s">
        <v>208</v>
      </c>
      <c r="B87" s="19" t="s">
        <v>53</v>
      </c>
      <c r="C87" s="70">
        <v>0</v>
      </c>
      <c r="D87" s="70">
        <v>0</v>
      </c>
    </row>
    <row r="88" spans="1:4">
      <c r="A88" s="19" t="s">
        <v>209</v>
      </c>
      <c r="B88" s="19" t="s">
        <v>54</v>
      </c>
      <c r="C88" s="70">
        <v>1896</v>
      </c>
      <c r="D88" s="70">
        <v>1139</v>
      </c>
    </row>
    <row r="89" spans="1:4">
      <c r="A89" s="19" t="s">
        <v>210</v>
      </c>
      <c r="B89" s="19" t="s">
        <v>55</v>
      </c>
      <c r="C89" s="70">
        <v>2463</v>
      </c>
      <c r="D89" s="70">
        <v>-688</v>
      </c>
    </row>
    <row r="90" spans="1:4">
      <c r="A90" s="19" t="s">
        <v>211</v>
      </c>
      <c r="B90" s="19" t="s">
        <v>56</v>
      </c>
      <c r="C90" s="70">
        <v>-49302</v>
      </c>
      <c r="D90" s="70">
        <v>-48379</v>
      </c>
    </row>
    <row r="91" spans="1:4">
      <c r="A91" s="19" t="s">
        <v>212</v>
      </c>
      <c r="B91" s="19" t="s">
        <v>57</v>
      </c>
      <c r="C91" s="70">
        <v>-5216</v>
      </c>
      <c r="D91" s="70">
        <v>1586</v>
      </c>
    </row>
    <row r="92" spans="1:4">
      <c r="A92" s="16" t="s">
        <v>213</v>
      </c>
      <c r="B92" s="16" t="s">
        <v>58</v>
      </c>
      <c r="C92" s="88">
        <v>0</v>
      </c>
      <c r="D92" s="88">
        <v>756</v>
      </c>
    </row>
    <row r="93" spans="1:4">
      <c r="A93" s="28" t="s">
        <v>214</v>
      </c>
      <c r="B93" s="28" t="s">
        <v>59</v>
      </c>
      <c r="C93" s="86">
        <v>1445</v>
      </c>
      <c r="D93" s="86">
        <v>4868</v>
      </c>
    </row>
    <row r="94" spans="1:4">
      <c r="A94" s="19" t="s">
        <v>215</v>
      </c>
      <c r="B94" s="19" t="s">
        <v>60</v>
      </c>
      <c r="C94" s="70">
        <v>0</v>
      </c>
      <c r="D94" s="70">
        <v>0</v>
      </c>
    </row>
    <row r="95" spans="1:4">
      <c r="A95" s="19" t="s">
        <v>216</v>
      </c>
      <c r="B95" s="19" t="s">
        <v>61</v>
      </c>
      <c r="C95" s="70">
        <v>203</v>
      </c>
      <c r="D95" s="70">
        <v>203</v>
      </c>
    </row>
    <row r="96" spans="1:4">
      <c r="A96" s="19" t="s">
        <v>217</v>
      </c>
      <c r="B96" s="19" t="s">
        <v>62</v>
      </c>
      <c r="C96" s="70">
        <v>0</v>
      </c>
      <c r="D96" s="70">
        <v>0</v>
      </c>
    </row>
    <row r="97" spans="1:4">
      <c r="A97" s="19" t="s">
        <v>218</v>
      </c>
      <c r="B97" s="19" t="s">
        <v>63</v>
      </c>
      <c r="C97" s="70">
        <v>1156</v>
      </c>
      <c r="D97" s="70">
        <v>3351</v>
      </c>
    </row>
    <row r="98" spans="1:4">
      <c r="A98" s="19" t="s">
        <v>219</v>
      </c>
      <c r="B98" s="19" t="s">
        <v>64</v>
      </c>
      <c r="C98" s="70">
        <v>59</v>
      </c>
      <c r="D98" s="70">
        <v>1277</v>
      </c>
    </row>
    <row r="99" spans="1:4">
      <c r="A99" s="19" t="s">
        <v>220</v>
      </c>
      <c r="B99" s="19" t="s">
        <v>65</v>
      </c>
      <c r="C99" s="70">
        <v>27</v>
      </c>
      <c r="D99" s="70">
        <v>37</v>
      </c>
    </row>
    <row r="100" spans="1:4">
      <c r="A100" s="19" t="s">
        <v>221</v>
      </c>
      <c r="B100" s="19" t="s">
        <v>66</v>
      </c>
      <c r="C100" s="70">
        <v>0</v>
      </c>
      <c r="D100" s="70">
        <v>0</v>
      </c>
    </row>
    <row r="101" spans="1:4">
      <c r="A101" s="28" t="s">
        <v>222</v>
      </c>
      <c r="B101" s="28" t="s">
        <v>67</v>
      </c>
      <c r="C101" s="86">
        <v>98085</v>
      </c>
      <c r="D101" s="86">
        <v>65927</v>
      </c>
    </row>
    <row r="102" spans="1:4">
      <c r="A102" s="19" t="s">
        <v>215</v>
      </c>
      <c r="B102" s="19" t="s">
        <v>60</v>
      </c>
      <c r="C102" s="70">
        <v>0</v>
      </c>
      <c r="D102" s="70">
        <v>24</v>
      </c>
    </row>
    <row r="103" spans="1:4">
      <c r="A103" s="19" t="s">
        <v>216</v>
      </c>
      <c r="B103" s="19" t="s">
        <v>61</v>
      </c>
      <c r="C103" s="70">
        <v>381</v>
      </c>
      <c r="D103" s="70">
        <v>220</v>
      </c>
    </row>
    <row r="104" spans="1:4">
      <c r="A104" s="19" t="s">
        <v>223</v>
      </c>
      <c r="B104" s="19" t="s">
        <v>68</v>
      </c>
      <c r="C104" s="70">
        <v>19282</v>
      </c>
      <c r="D104" s="70">
        <v>24248</v>
      </c>
    </row>
    <row r="105" spans="1:4">
      <c r="A105" s="19" t="s">
        <v>224</v>
      </c>
      <c r="B105" s="19" t="s">
        <v>69</v>
      </c>
      <c r="C105" s="70">
        <v>445</v>
      </c>
      <c r="D105" s="70">
        <v>433</v>
      </c>
    </row>
    <row r="106" spans="1:4">
      <c r="A106" s="19" t="s">
        <v>225</v>
      </c>
      <c r="B106" s="19" t="s">
        <v>70</v>
      </c>
      <c r="C106" s="70">
        <v>71926</v>
      </c>
      <c r="D106" s="70">
        <v>40637</v>
      </c>
    </row>
    <row r="107" spans="1:4">
      <c r="A107" s="19" t="s">
        <v>219</v>
      </c>
      <c r="B107" s="19" t="s">
        <v>64</v>
      </c>
      <c r="C107" s="70">
        <v>5801</v>
      </c>
      <c r="D107" s="70">
        <v>202</v>
      </c>
    </row>
    <row r="108" spans="1:4">
      <c r="A108" s="19" t="s">
        <v>226</v>
      </c>
      <c r="B108" s="19" t="s">
        <v>65</v>
      </c>
      <c r="C108" s="70">
        <v>155</v>
      </c>
      <c r="D108" s="70">
        <v>97</v>
      </c>
    </row>
    <row r="109" spans="1:4">
      <c r="A109" s="19" t="s">
        <v>221</v>
      </c>
      <c r="B109" s="19" t="s">
        <v>66</v>
      </c>
      <c r="C109" s="70">
        <v>95</v>
      </c>
      <c r="D109" s="70">
        <v>66</v>
      </c>
    </row>
    <row r="110" spans="1:4" ht="24">
      <c r="A110" s="30" t="s">
        <v>227</v>
      </c>
      <c r="B110" s="30" t="s">
        <v>72</v>
      </c>
      <c r="C110" s="89">
        <v>0</v>
      </c>
      <c r="D110" s="89">
        <v>0</v>
      </c>
    </row>
    <row r="111" spans="1:4">
      <c r="A111" s="28" t="s">
        <v>228</v>
      </c>
      <c r="B111" s="28" t="s">
        <v>71</v>
      </c>
      <c r="C111" s="86">
        <v>264051</v>
      </c>
      <c r="D111" s="86">
        <v>239889</v>
      </c>
    </row>
    <row r="114" spans="1:4" ht="24">
      <c r="A114" s="14" t="s">
        <v>303</v>
      </c>
      <c r="B114" s="14" t="s">
        <v>300</v>
      </c>
    </row>
    <row r="115" spans="1:4" ht="31.2" customHeight="1">
      <c r="A115" s="93" t="s">
        <v>280</v>
      </c>
      <c r="B115" s="93" t="s">
        <v>119</v>
      </c>
      <c r="C115" s="95" t="s">
        <v>379</v>
      </c>
      <c r="D115" s="95" t="s">
        <v>138</v>
      </c>
    </row>
    <row r="116" spans="1:4">
      <c r="A116" s="31" t="s">
        <v>231</v>
      </c>
      <c r="B116" s="31" t="s">
        <v>74</v>
      </c>
      <c r="C116" s="5"/>
      <c r="D116" s="5"/>
    </row>
    <row r="117" spans="1:4">
      <c r="A117" s="32" t="s">
        <v>232</v>
      </c>
      <c r="B117" s="32" t="s">
        <v>128</v>
      </c>
      <c r="C117" s="6">
        <v>-5216</v>
      </c>
      <c r="D117" s="6">
        <v>1474</v>
      </c>
    </row>
    <row r="118" spans="1:4">
      <c r="A118" s="32" t="s">
        <v>233</v>
      </c>
      <c r="B118" s="32" t="s">
        <v>75</v>
      </c>
      <c r="C118" s="6">
        <v>3080</v>
      </c>
      <c r="D118" s="6">
        <v>2854</v>
      </c>
    </row>
    <row r="119" spans="1:4" ht="24">
      <c r="A119" s="33" t="s">
        <v>279</v>
      </c>
      <c r="B119" s="33" t="s">
        <v>129</v>
      </c>
      <c r="C119" s="7"/>
      <c r="D119" s="7"/>
    </row>
    <row r="120" spans="1:4">
      <c r="A120" s="34" t="s">
        <v>234</v>
      </c>
      <c r="B120" s="34" t="s">
        <v>76</v>
      </c>
      <c r="C120" s="7">
        <v>1175</v>
      </c>
      <c r="D120" s="7">
        <v>826</v>
      </c>
    </row>
    <row r="121" spans="1:4">
      <c r="A121" s="34" t="s">
        <v>235</v>
      </c>
      <c r="B121" s="34" t="s">
        <v>77</v>
      </c>
      <c r="C121" s="7">
        <v>0</v>
      </c>
      <c r="D121" s="7">
        <v>0</v>
      </c>
    </row>
    <row r="122" spans="1:4">
      <c r="A122" s="34" t="s">
        <v>236</v>
      </c>
      <c r="B122" s="34" t="s">
        <v>78</v>
      </c>
      <c r="C122" s="7">
        <v>-33</v>
      </c>
      <c r="D122" s="7">
        <v>-166</v>
      </c>
    </row>
    <row r="123" spans="1:4">
      <c r="A123" s="34" t="s">
        <v>237</v>
      </c>
      <c r="B123" s="34" t="s">
        <v>79</v>
      </c>
      <c r="C123" s="7">
        <v>-23</v>
      </c>
      <c r="D123" s="7">
        <v>-269</v>
      </c>
    </row>
    <row r="124" spans="1:4">
      <c r="A124" s="34" t="s">
        <v>238</v>
      </c>
      <c r="B124" s="34" t="s">
        <v>80</v>
      </c>
      <c r="C124" s="7">
        <v>-50</v>
      </c>
      <c r="D124" s="7">
        <v>-110</v>
      </c>
    </row>
    <row r="125" spans="1:4">
      <c r="A125" s="34" t="s">
        <v>239</v>
      </c>
      <c r="B125" s="34" t="s">
        <v>81</v>
      </c>
      <c r="C125" s="7">
        <v>-10047</v>
      </c>
      <c r="D125" s="7">
        <v>-6204</v>
      </c>
    </row>
    <row r="126" spans="1:4">
      <c r="A126" s="34" t="s">
        <v>240</v>
      </c>
      <c r="B126" s="34" t="s">
        <v>82</v>
      </c>
      <c r="C126" s="7">
        <v>-7694</v>
      </c>
      <c r="D126" s="7">
        <v>-13221</v>
      </c>
    </row>
    <row r="127" spans="1:4">
      <c r="A127" s="34" t="s">
        <v>241</v>
      </c>
      <c r="B127" s="34" t="s">
        <v>83</v>
      </c>
      <c r="C127" s="7">
        <v>18868</v>
      </c>
      <c r="D127" s="7">
        <v>21929</v>
      </c>
    </row>
    <row r="128" spans="1:4">
      <c r="A128" s="34" t="s">
        <v>242</v>
      </c>
      <c r="B128" s="34" t="s">
        <v>130</v>
      </c>
      <c r="C128" s="7">
        <v>-605</v>
      </c>
      <c r="D128" s="7">
        <v>-185</v>
      </c>
    </row>
    <row r="129" spans="1:4">
      <c r="A129" s="34" t="s">
        <v>243</v>
      </c>
      <c r="B129" s="34" t="s">
        <v>84</v>
      </c>
      <c r="C129" s="7">
        <v>1489</v>
      </c>
      <c r="D129" s="7">
        <v>254</v>
      </c>
    </row>
    <row r="130" spans="1:4">
      <c r="A130" s="32" t="s">
        <v>244</v>
      </c>
      <c r="B130" s="32" t="s">
        <v>85</v>
      </c>
      <c r="C130" s="6">
        <v>-2136</v>
      </c>
      <c r="D130" s="6">
        <v>4328</v>
      </c>
    </row>
    <row r="131" spans="1:4">
      <c r="A131" s="35" t="s">
        <v>245</v>
      </c>
      <c r="B131" s="35" t="s">
        <v>131</v>
      </c>
      <c r="C131" s="8">
        <v>592</v>
      </c>
      <c r="D131" s="8">
        <v>466</v>
      </c>
    </row>
    <row r="132" spans="1:4">
      <c r="A132" s="34" t="s">
        <v>246</v>
      </c>
      <c r="B132" s="34" t="s">
        <v>86</v>
      </c>
      <c r="C132" s="7">
        <v>-750</v>
      </c>
      <c r="D132" s="7">
        <v>-1443</v>
      </c>
    </row>
    <row r="133" spans="1:4">
      <c r="A133" s="36" t="s">
        <v>247</v>
      </c>
      <c r="B133" s="36" t="s">
        <v>87</v>
      </c>
      <c r="C133" s="6">
        <v>-2294</v>
      </c>
      <c r="D133" s="6">
        <v>3351</v>
      </c>
    </row>
    <row r="134" spans="1:4">
      <c r="A134" s="31" t="s">
        <v>248</v>
      </c>
      <c r="B134" s="31" t="s">
        <v>88</v>
      </c>
      <c r="C134" s="5"/>
      <c r="D134" s="5"/>
    </row>
    <row r="135" spans="1:4">
      <c r="A135" s="37" t="s">
        <v>249</v>
      </c>
      <c r="B135" s="37" t="s">
        <v>89</v>
      </c>
      <c r="C135" s="5">
        <v>33</v>
      </c>
      <c r="D135" s="5">
        <v>405</v>
      </c>
    </row>
    <row r="136" spans="1:4">
      <c r="A136" s="34" t="s">
        <v>250</v>
      </c>
      <c r="B136" s="34" t="s">
        <v>90</v>
      </c>
      <c r="C136" s="7">
        <v>0</v>
      </c>
      <c r="D136" s="7">
        <v>91</v>
      </c>
    </row>
    <row r="137" spans="1:4">
      <c r="A137" s="34" t="s">
        <v>251</v>
      </c>
      <c r="B137" s="34" t="s">
        <v>91</v>
      </c>
      <c r="C137" s="7">
        <v>0</v>
      </c>
      <c r="D137" s="7">
        <v>0</v>
      </c>
    </row>
    <row r="138" spans="1:4">
      <c r="A138" s="34" t="s">
        <v>252</v>
      </c>
      <c r="B138" s="34" t="s">
        <v>92</v>
      </c>
      <c r="C138" s="7">
        <v>0</v>
      </c>
      <c r="D138" s="7">
        <v>29</v>
      </c>
    </row>
    <row r="139" spans="1:4">
      <c r="A139" s="34" t="s">
        <v>253</v>
      </c>
      <c r="B139" s="34" t="s">
        <v>142</v>
      </c>
      <c r="C139" s="7">
        <v>33</v>
      </c>
      <c r="D139" s="7">
        <v>285</v>
      </c>
    </row>
    <row r="140" spans="1:4">
      <c r="A140" s="34" t="s">
        <v>254</v>
      </c>
      <c r="B140" s="34" t="s">
        <v>93</v>
      </c>
      <c r="C140" s="7">
        <v>0</v>
      </c>
      <c r="D140" s="7">
        <v>0</v>
      </c>
    </row>
    <row r="141" spans="1:4">
      <c r="A141" s="32" t="s">
        <v>255</v>
      </c>
      <c r="B141" s="32" t="s">
        <v>94</v>
      </c>
      <c r="C141" s="6">
        <v>2574</v>
      </c>
      <c r="D141" s="6">
        <v>1475</v>
      </c>
    </row>
    <row r="142" spans="1:4">
      <c r="A142" s="34" t="s">
        <v>256</v>
      </c>
      <c r="B142" s="34" t="s">
        <v>95</v>
      </c>
      <c r="C142" s="7">
        <v>2104</v>
      </c>
      <c r="D142" s="7">
        <v>1475</v>
      </c>
    </row>
    <row r="143" spans="1:4">
      <c r="A143" s="34" t="s">
        <v>257</v>
      </c>
      <c r="B143" s="34" t="s">
        <v>96</v>
      </c>
      <c r="C143" s="7">
        <v>0</v>
      </c>
      <c r="D143" s="7">
        <v>0</v>
      </c>
    </row>
    <row r="144" spans="1:4">
      <c r="A144" s="34" t="s">
        <v>258</v>
      </c>
      <c r="B144" s="34" t="s">
        <v>97</v>
      </c>
      <c r="C144" s="7">
        <v>0</v>
      </c>
      <c r="D144" s="7">
        <v>0</v>
      </c>
    </row>
    <row r="145" spans="1:4">
      <c r="A145" s="34" t="s">
        <v>259</v>
      </c>
      <c r="B145" s="34" t="s">
        <v>98</v>
      </c>
      <c r="C145" s="7">
        <v>470</v>
      </c>
      <c r="D145" s="7">
        <v>0</v>
      </c>
    </row>
    <row r="146" spans="1:4">
      <c r="A146" s="36" t="s">
        <v>260</v>
      </c>
      <c r="B146" s="36" t="s">
        <v>99</v>
      </c>
      <c r="C146" s="6">
        <v>-2541</v>
      </c>
      <c r="D146" s="6">
        <v>-1070</v>
      </c>
    </row>
    <row r="147" spans="1:4">
      <c r="A147" s="31" t="s">
        <v>261</v>
      </c>
      <c r="B147" s="31" t="s">
        <v>100</v>
      </c>
      <c r="C147" s="5"/>
      <c r="D147" s="5"/>
    </row>
    <row r="148" spans="1:4">
      <c r="A148" s="37" t="s">
        <v>249</v>
      </c>
      <c r="B148" s="37" t="s">
        <v>89</v>
      </c>
      <c r="C148" s="5">
        <v>0</v>
      </c>
      <c r="D148" s="5">
        <v>4</v>
      </c>
    </row>
    <row r="149" spans="1:4" ht="22.8">
      <c r="A149" s="34" t="s">
        <v>262</v>
      </c>
      <c r="B149" s="34" t="s">
        <v>101</v>
      </c>
      <c r="C149" s="7">
        <v>0</v>
      </c>
      <c r="D149" s="7">
        <v>0</v>
      </c>
    </row>
    <row r="150" spans="1:4">
      <c r="A150" s="34" t="s">
        <v>215</v>
      </c>
      <c r="B150" s="34" t="s">
        <v>60</v>
      </c>
      <c r="C150" s="7">
        <v>0</v>
      </c>
      <c r="D150" s="7">
        <v>4</v>
      </c>
    </row>
    <row r="151" spans="1:4">
      <c r="A151" s="34" t="s">
        <v>263</v>
      </c>
      <c r="B151" s="34" t="s">
        <v>102</v>
      </c>
      <c r="C151" s="7">
        <v>0</v>
      </c>
      <c r="D151" s="7">
        <v>0</v>
      </c>
    </row>
    <row r="152" spans="1:4">
      <c r="A152" s="34" t="s">
        <v>264</v>
      </c>
      <c r="B152" s="34" t="s">
        <v>103</v>
      </c>
      <c r="C152" s="7">
        <v>0</v>
      </c>
      <c r="D152" s="7">
        <v>0</v>
      </c>
    </row>
    <row r="153" spans="1:4">
      <c r="A153" s="32" t="s">
        <v>255</v>
      </c>
      <c r="B153" s="32" t="s">
        <v>94</v>
      </c>
      <c r="C153" s="6">
        <v>77</v>
      </c>
      <c r="D153" s="6">
        <v>120</v>
      </c>
    </row>
    <row r="154" spans="1:4">
      <c r="A154" s="34" t="s">
        <v>265</v>
      </c>
      <c r="B154" s="34" t="s">
        <v>104</v>
      </c>
      <c r="C154" s="7">
        <v>0</v>
      </c>
      <c r="D154" s="7">
        <v>0</v>
      </c>
    </row>
    <row r="155" spans="1:4">
      <c r="A155" s="34" t="s">
        <v>266</v>
      </c>
      <c r="B155" s="34" t="s">
        <v>105</v>
      </c>
      <c r="C155" s="7">
        <v>0</v>
      </c>
      <c r="D155" s="7">
        <v>0</v>
      </c>
    </row>
    <row r="156" spans="1:4" ht="22.8">
      <c r="A156" s="34" t="s">
        <v>267</v>
      </c>
      <c r="B156" s="34" t="s">
        <v>106</v>
      </c>
      <c r="C156" s="7">
        <v>0</v>
      </c>
      <c r="D156" s="7">
        <v>0</v>
      </c>
    </row>
    <row r="157" spans="1:4">
      <c r="A157" s="34" t="s">
        <v>268</v>
      </c>
      <c r="B157" s="34" t="s">
        <v>107</v>
      </c>
      <c r="C157" s="7">
        <v>4</v>
      </c>
      <c r="D157" s="7">
        <v>1</v>
      </c>
    </row>
    <row r="158" spans="1:4">
      <c r="A158" s="34" t="s">
        <v>269</v>
      </c>
      <c r="B158" s="34" t="s">
        <v>108</v>
      </c>
      <c r="C158" s="7">
        <v>0</v>
      </c>
      <c r="D158" s="7">
        <v>0</v>
      </c>
    </row>
    <row r="159" spans="1:4">
      <c r="A159" s="34" t="s">
        <v>216</v>
      </c>
      <c r="B159" s="34" t="s">
        <v>109</v>
      </c>
      <c r="C159" s="7">
        <v>0</v>
      </c>
      <c r="D159" s="7">
        <v>0</v>
      </c>
    </row>
    <row r="160" spans="1:4">
      <c r="A160" s="34" t="s">
        <v>270</v>
      </c>
      <c r="B160" s="34" t="s">
        <v>110</v>
      </c>
      <c r="C160" s="7">
        <v>73</v>
      </c>
      <c r="D160" s="7">
        <v>107</v>
      </c>
    </row>
    <row r="161" spans="1:7">
      <c r="A161" s="34" t="s">
        <v>271</v>
      </c>
      <c r="B161" s="34" t="s">
        <v>111</v>
      </c>
      <c r="C161" s="7">
        <v>0</v>
      </c>
      <c r="D161" s="7">
        <v>12</v>
      </c>
    </row>
    <row r="162" spans="1:7">
      <c r="A162" s="34" t="s">
        <v>272</v>
      </c>
      <c r="B162" s="34" t="s">
        <v>112</v>
      </c>
      <c r="C162" s="7">
        <v>0</v>
      </c>
      <c r="D162" s="7">
        <v>0</v>
      </c>
    </row>
    <row r="163" spans="1:7">
      <c r="A163" s="36" t="s">
        <v>273</v>
      </c>
      <c r="B163" s="36" t="s">
        <v>113</v>
      </c>
      <c r="C163" s="6">
        <v>-77</v>
      </c>
      <c r="D163" s="6">
        <v>-116</v>
      </c>
    </row>
    <row r="164" spans="1:7">
      <c r="A164" s="38" t="s">
        <v>274</v>
      </c>
      <c r="B164" s="38" t="s">
        <v>114</v>
      </c>
      <c r="C164" s="6">
        <v>-4912</v>
      </c>
      <c r="D164" s="6">
        <v>2165</v>
      </c>
    </row>
    <row r="165" spans="1:7">
      <c r="A165" s="38" t="s">
        <v>275</v>
      </c>
      <c r="B165" s="38" t="s">
        <v>115</v>
      </c>
      <c r="C165" s="6">
        <v>-4912</v>
      </c>
      <c r="D165" s="6">
        <v>2165</v>
      </c>
    </row>
    <row r="166" spans="1:7">
      <c r="A166" s="39" t="s">
        <v>276</v>
      </c>
      <c r="B166" s="39" t="s">
        <v>132</v>
      </c>
      <c r="C166" s="7"/>
      <c r="D166" s="7"/>
    </row>
    <row r="167" spans="1:7">
      <c r="A167" s="38" t="s">
        <v>277</v>
      </c>
      <c r="B167" s="38" t="s">
        <v>116</v>
      </c>
      <c r="C167" s="6">
        <v>34395</v>
      </c>
      <c r="D167" s="6">
        <v>39684</v>
      </c>
    </row>
    <row r="168" spans="1:7">
      <c r="A168" s="38" t="s">
        <v>278</v>
      </c>
      <c r="B168" s="38" t="s">
        <v>117</v>
      </c>
      <c r="C168" s="62">
        <v>29483</v>
      </c>
      <c r="D168" s="62">
        <v>41849</v>
      </c>
    </row>
    <row r="171" spans="1:7" ht="24">
      <c r="A171" s="14" t="s">
        <v>305</v>
      </c>
      <c r="B171" s="14" t="s">
        <v>301</v>
      </c>
    </row>
    <row r="172" spans="1:7" ht="48">
      <c r="A172" s="340" t="s">
        <v>203</v>
      </c>
      <c r="B172" s="340" t="s">
        <v>73</v>
      </c>
      <c r="C172" s="96" t="s">
        <v>135</v>
      </c>
      <c r="D172" s="96" t="s">
        <v>134</v>
      </c>
      <c r="E172" s="96" t="s">
        <v>136</v>
      </c>
      <c r="F172" s="96" t="s">
        <v>120</v>
      </c>
      <c r="G172" s="97" t="s">
        <v>121</v>
      </c>
    </row>
    <row r="173" spans="1:7" ht="72">
      <c r="A173" s="340" t="s">
        <v>203</v>
      </c>
      <c r="B173" s="340"/>
      <c r="C173" s="96" t="s">
        <v>281</v>
      </c>
      <c r="D173" s="96" t="s">
        <v>282</v>
      </c>
      <c r="E173" s="96" t="s">
        <v>283</v>
      </c>
      <c r="F173" s="96" t="s">
        <v>284</v>
      </c>
      <c r="G173" s="97" t="s">
        <v>285</v>
      </c>
    </row>
    <row r="174" spans="1:7">
      <c r="A174" s="36" t="s">
        <v>181</v>
      </c>
      <c r="B174" s="36" t="s">
        <v>26</v>
      </c>
      <c r="C174" s="69">
        <v>24654</v>
      </c>
      <c r="D174" s="69">
        <v>4780</v>
      </c>
      <c r="E174" s="69">
        <v>94348</v>
      </c>
      <c r="F174" s="69">
        <v>-28852</v>
      </c>
      <c r="G174" s="69">
        <v>94930</v>
      </c>
    </row>
    <row r="175" spans="1:7">
      <c r="A175" s="40" t="s">
        <v>182</v>
      </c>
      <c r="B175" s="40" t="s">
        <v>27</v>
      </c>
      <c r="C175" s="70">
        <v>3139</v>
      </c>
      <c r="D175" s="70">
        <v>838</v>
      </c>
      <c r="E175" s="70">
        <v>1467</v>
      </c>
      <c r="F175" s="70">
        <v>0</v>
      </c>
      <c r="G175" s="70">
        <v>5444</v>
      </c>
    </row>
    <row r="176" spans="1:7">
      <c r="A176" s="40" t="s">
        <v>183</v>
      </c>
      <c r="B176" s="40" t="s">
        <v>28</v>
      </c>
      <c r="C176" s="70">
        <v>21138</v>
      </c>
      <c r="D176" s="70">
        <v>3941</v>
      </c>
      <c r="E176" s="70">
        <v>59580</v>
      </c>
      <c r="F176" s="70">
        <v>-43356</v>
      </c>
      <c r="G176" s="70">
        <v>41303</v>
      </c>
    </row>
    <row r="177" spans="1:7">
      <c r="A177" s="40" t="s">
        <v>184</v>
      </c>
      <c r="B177" s="40" t="s">
        <v>29</v>
      </c>
      <c r="C177" s="70">
        <v>0</v>
      </c>
      <c r="D177" s="70">
        <v>0</v>
      </c>
      <c r="E177" s="70">
        <v>0</v>
      </c>
      <c r="F177" s="70">
        <v>46417</v>
      </c>
      <c r="G177" s="70">
        <v>46417</v>
      </c>
    </row>
    <row r="178" spans="1:7">
      <c r="A178" s="40" t="s">
        <v>185</v>
      </c>
      <c r="B178" s="40" t="s">
        <v>30</v>
      </c>
      <c r="C178" s="70">
        <v>0</v>
      </c>
      <c r="D178" s="70">
        <v>0</v>
      </c>
      <c r="E178" s="70">
        <v>0</v>
      </c>
      <c r="F178" s="70">
        <v>0</v>
      </c>
      <c r="G178" s="70">
        <v>0</v>
      </c>
    </row>
    <row r="179" spans="1:7">
      <c r="A179" s="40" t="s">
        <v>186</v>
      </c>
      <c r="B179" s="40" t="s">
        <v>31</v>
      </c>
      <c r="C179" s="70">
        <v>0</v>
      </c>
      <c r="D179" s="70">
        <v>0</v>
      </c>
      <c r="E179" s="70">
        <v>32112</v>
      </c>
      <c r="F179" s="70">
        <v>-32112</v>
      </c>
      <c r="G179" s="70">
        <v>0</v>
      </c>
    </row>
    <row r="180" spans="1:7" ht="22.8">
      <c r="A180" s="40" t="s">
        <v>187</v>
      </c>
      <c r="B180" s="40" t="s">
        <v>32</v>
      </c>
      <c r="C180" s="70">
        <v>0</v>
      </c>
      <c r="D180" s="70">
        <v>0</v>
      </c>
      <c r="E180" s="70">
        <v>0</v>
      </c>
      <c r="F180" s="70">
        <v>0</v>
      </c>
      <c r="G180" s="70">
        <v>0</v>
      </c>
    </row>
    <row r="181" spans="1:7">
      <c r="A181" s="40" t="s">
        <v>188</v>
      </c>
      <c r="B181" s="40" t="s">
        <v>33</v>
      </c>
      <c r="C181" s="70">
        <v>0</v>
      </c>
      <c r="D181" s="70">
        <v>0</v>
      </c>
      <c r="E181" s="70">
        <v>0</v>
      </c>
      <c r="F181" s="70">
        <v>0</v>
      </c>
      <c r="G181" s="70">
        <v>0</v>
      </c>
    </row>
    <row r="182" spans="1:7">
      <c r="A182" s="40" t="s">
        <v>189</v>
      </c>
      <c r="B182" s="40" t="s">
        <v>34</v>
      </c>
      <c r="C182" s="70">
        <v>0</v>
      </c>
      <c r="D182" s="70">
        <v>0</v>
      </c>
      <c r="E182" s="70">
        <v>547</v>
      </c>
      <c r="F182" s="70">
        <v>0</v>
      </c>
      <c r="G182" s="70">
        <v>547</v>
      </c>
    </row>
    <row r="183" spans="1:7">
      <c r="A183" s="40" t="s">
        <v>190</v>
      </c>
      <c r="B183" s="40" t="s">
        <v>35</v>
      </c>
      <c r="C183" s="70">
        <v>347</v>
      </c>
      <c r="D183" s="70">
        <v>1</v>
      </c>
      <c r="E183" s="70">
        <v>396</v>
      </c>
      <c r="F183" s="70">
        <v>199</v>
      </c>
      <c r="G183" s="70">
        <v>943</v>
      </c>
    </row>
    <row r="184" spans="1:7">
      <c r="A184" s="40" t="s">
        <v>191</v>
      </c>
      <c r="B184" s="40" t="s">
        <v>36</v>
      </c>
      <c r="C184" s="70">
        <v>30</v>
      </c>
      <c r="D184" s="70">
        <v>0</v>
      </c>
      <c r="E184" s="70">
        <v>246</v>
      </c>
      <c r="F184" s="70">
        <v>0</v>
      </c>
      <c r="G184" s="70">
        <v>276</v>
      </c>
    </row>
    <row r="185" spans="1:7">
      <c r="A185" s="36" t="s">
        <v>192</v>
      </c>
      <c r="B185" s="36" t="s">
        <v>37</v>
      </c>
      <c r="C185" s="69">
        <v>130970</v>
      </c>
      <c r="D185" s="69">
        <v>34458</v>
      </c>
      <c r="E185" s="69">
        <v>31623</v>
      </c>
      <c r="F185" s="69">
        <v>-27930</v>
      </c>
      <c r="G185" s="69">
        <v>169121</v>
      </c>
    </row>
    <row r="186" spans="1:7">
      <c r="A186" s="40" t="s">
        <v>193</v>
      </c>
      <c r="B186" s="40" t="s">
        <v>38</v>
      </c>
      <c r="C186" s="70">
        <v>106558</v>
      </c>
      <c r="D186" s="70">
        <v>0</v>
      </c>
      <c r="E186" s="70">
        <v>0</v>
      </c>
      <c r="F186" s="70">
        <v>0</v>
      </c>
      <c r="G186" s="70">
        <v>106558</v>
      </c>
    </row>
    <row r="187" spans="1:7">
      <c r="A187" s="40" t="s">
        <v>194</v>
      </c>
      <c r="B187" s="40" t="s">
        <v>39</v>
      </c>
      <c r="C187" s="70">
        <v>10487</v>
      </c>
      <c r="D187" s="70">
        <v>3722</v>
      </c>
      <c r="E187" s="70">
        <v>166</v>
      </c>
      <c r="F187" s="70">
        <v>-288</v>
      </c>
      <c r="G187" s="70">
        <v>14087</v>
      </c>
    </row>
    <row r="188" spans="1:7">
      <c r="A188" s="40" t="s">
        <v>195</v>
      </c>
      <c r="B188" s="40" t="s">
        <v>40</v>
      </c>
      <c r="C188" s="70">
        <v>0</v>
      </c>
      <c r="D188" s="70">
        <v>0</v>
      </c>
      <c r="E188" s="70">
        <v>211</v>
      </c>
      <c r="F188" s="70">
        <v>-28</v>
      </c>
      <c r="G188" s="70">
        <v>183</v>
      </c>
    </row>
    <row r="189" spans="1:7">
      <c r="A189" s="40" t="s">
        <v>196</v>
      </c>
      <c r="B189" s="40" t="s">
        <v>41</v>
      </c>
      <c r="C189" s="70">
        <v>10949</v>
      </c>
      <c r="D189" s="70">
        <v>5661</v>
      </c>
      <c r="E189" s="70">
        <v>23891</v>
      </c>
      <c r="F189" s="70">
        <v>-29514</v>
      </c>
      <c r="G189" s="70">
        <v>10987</v>
      </c>
    </row>
    <row r="190" spans="1:7">
      <c r="A190" s="40" t="s">
        <v>197</v>
      </c>
      <c r="B190" s="40" t="s">
        <v>42</v>
      </c>
      <c r="C190" s="70">
        <v>0</v>
      </c>
      <c r="D190" s="70">
        <v>0</v>
      </c>
      <c r="E190" s="70">
        <v>0</v>
      </c>
      <c r="F190" s="70">
        <v>0</v>
      </c>
      <c r="G190" s="70">
        <v>0</v>
      </c>
    </row>
    <row r="191" spans="1:7">
      <c r="A191" s="40" t="s">
        <v>198</v>
      </c>
      <c r="B191" s="40" t="s">
        <v>43</v>
      </c>
      <c r="C191" s="70">
        <v>0</v>
      </c>
      <c r="D191" s="70">
        <v>0</v>
      </c>
      <c r="E191" s="70">
        <v>0</v>
      </c>
      <c r="F191" s="70">
        <v>0</v>
      </c>
      <c r="G191" s="70">
        <v>0</v>
      </c>
    </row>
    <row r="192" spans="1:7">
      <c r="A192" s="40" t="s">
        <v>189</v>
      </c>
      <c r="B192" s="40" t="s">
        <v>34</v>
      </c>
      <c r="C192" s="70">
        <v>0</v>
      </c>
      <c r="D192" s="70">
        <v>0</v>
      </c>
      <c r="E192" s="70">
        <v>2768</v>
      </c>
      <c r="F192" s="70">
        <v>0</v>
      </c>
      <c r="G192" s="70">
        <v>2768</v>
      </c>
    </row>
    <row r="193" spans="1:7">
      <c r="A193" s="40" t="s">
        <v>199</v>
      </c>
      <c r="B193" s="40" t="s">
        <v>44</v>
      </c>
      <c r="C193" s="70">
        <v>330</v>
      </c>
      <c r="D193" s="70">
        <v>4622</v>
      </c>
      <c r="E193" s="70">
        <v>103</v>
      </c>
      <c r="F193" s="70">
        <v>0</v>
      </c>
      <c r="G193" s="70">
        <v>5055</v>
      </c>
    </row>
    <row r="194" spans="1:7">
      <c r="A194" s="40" t="s">
        <v>200</v>
      </c>
      <c r="B194" s="40" t="s">
        <v>45</v>
      </c>
      <c r="C194" s="70">
        <v>2646</v>
      </c>
      <c r="D194" s="70">
        <v>20453</v>
      </c>
      <c r="E194" s="70">
        <v>4484</v>
      </c>
      <c r="F194" s="70">
        <v>1900</v>
      </c>
      <c r="G194" s="70">
        <v>29483</v>
      </c>
    </row>
    <row r="195" spans="1:7">
      <c r="A195" s="41" t="s">
        <v>201</v>
      </c>
      <c r="B195" s="41" t="s">
        <v>46</v>
      </c>
      <c r="C195" s="71">
        <v>0</v>
      </c>
      <c r="D195" s="71">
        <v>0</v>
      </c>
      <c r="E195" s="71">
        <v>0</v>
      </c>
      <c r="F195" s="71">
        <v>0</v>
      </c>
      <c r="G195" s="71">
        <v>0</v>
      </c>
    </row>
    <row r="196" spans="1:7">
      <c r="A196" s="36" t="s">
        <v>202</v>
      </c>
      <c r="B196" s="36" t="s">
        <v>47</v>
      </c>
      <c r="C196" s="69">
        <v>155624</v>
      </c>
      <c r="D196" s="69">
        <v>39238</v>
      </c>
      <c r="E196" s="69">
        <v>125971</v>
      </c>
      <c r="F196" s="69">
        <v>-56782</v>
      </c>
      <c r="G196" s="69">
        <v>264051</v>
      </c>
    </row>
    <row r="197" spans="1:7">
      <c r="A197" s="42"/>
      <c r="B197" s="43"/>
      <c r="C197" s="66"/>
      <c r="D197" s="3"/>
      <c r="E197" s="3"/>
      <c r="F197" s="3"/>
      <c r="G197" s="3"/>
    </row>
    <row r="198" spans="1:7" ht="48">
      <c r="A198" s="334" t="s">
        <v>229</v>
      </c>
      <c r="B198" s="336" t="s">
        <v>48</v>
      </c>
      <c r="C198" s="96" t="s">
        <v>135</v>
      </c>
      <c r="D198" s="96" t="s">
        <v>134</v>
      </c>
      <c r="E198" s="96" t="s">
        <v>136</v>
      </c>
      <c r="F198" s="96" t="s">
        <v>120</v>
      </c>
      <c r="G198" s="97" t="s">
        <v>121</v>
      </c>
    </row>
    <row r="199" spans="1:7" ht="72">
      <c r="A199" s="335"/>
      <c r="B199" s="337"/>
      <c r="C199" s="96" t="s">
        <v>281</v>
      </c>
      <c r="D199" s="96" t="s">
        <v>282</v>
      </c>
      <c r="E199" s="96" t="s">
        <v>283</v>
      </c>
      <c r="F199" s="96" t="s">
        <v>284</v>
      </c>
      <c r="G199" s="97" t="s">
        <v>285</v>
      </c>
    </row>
    <row r="200" spans="1:7">
      <c r="A200" s="44" t="s">
        <v>204</v>
      </c>
      <c r="B200" s="36" t="s">
        <v>49</v>
      </c>
      <c r="C200" s="69">
        <v>54008</v>
      </c>
      <c r="D200" s="69">
        <v>16958</v>
      </c>
      <c r="E200" s="69">
        <v>120894</v>
      </c>
      <c r="F200" s="69">
        <v>-27339</v>
      </c>
      <c r="G200" s="69">
        <v>164521</v>
      </c>
    </row>
    <row r="201" spans="1:7">
      <c r="A201" s="44" t="s">
        <v>205</v>
      </c>
      <c r="B201" s="36" t="s">
        <v>50</v>
      </c>
      <c r="C201" s="69">
        <v>54008</v>
      </c>
      <c r="D201" s="69">
        <v>16958</v>
      </c>
      <c r="E201" s="69">
        <v>120894</v>
      </c>
      <c r="F201" s="69">
        <v>-27339</v>
      </c>
      <c r="G201" s="69">
        <v>164521</v>
      </c>
    </row>
    <row r="202" spans="1:7">
      <c r="A202" s="45" t="s">
        <v>206</v>
      </c>
      <c r="B202" s="40" t="s">
        <v>51</v>
      </c>
      <c r="C202" s="70">
        <v>7050</v>
      </c>
      <c r="D202" s="70">
        <v>86</v>
      </c>
      <c r="E202" s="70">
        <v>94950</v>
      </c>
      <c r="F202" s="70">
        <v>-7136</v>
      </c>
      <c r="G202" s="70">
        <v>94950</v>
      </c>
    </row>
    <row r="203" spans="1:7">
      <c r="A203" s="45" t="s">
        <v>207</v>
      </c>
      <c r="B203" s="40" t="s">
        <v>52</v>
      </c>
      <c r="C203" s="70">
        <v>0</v>
      </c>
      <c r="D203" s="70">
        <v>1188</v>
      </c>
      <c r="E203" s="70">
        <v>110936</v>
      </c>
      <c r="F203" s="70">
        <v>7606</v>
      </c>
      <c r="G203" s="70">
        <v>119730</v>
      </c>
    </row>
    <row r="204" spans="1:7">
      <c r="A204" s="45" t="s">
        <v>208</v>
      </c>
      <c r="B204" s="40" t="s">
        <v>53</v>
      </c>
      <c r="C204" s="70">
        <v>0</v>
      </c>
      <c r="D204" s="70">
        <v>0</v>
      </c>
      <c r="E204" s="70">
        <v>0</v>
      </c>
      <c r="F204" s="70">
        <v>0</v>
      </c>
      <c r="G204" s="70">
        <v>0</v>
      </c>
    </row>
    <row r="205" spans="1:7">
      <c r="A205" s="45" t="s">
        <v>209</v>
      </c>
      <c r="B205" s="40" t="s">
        <v>54</v>
      </c>
      <c r="C205" s="70">
        <v>0</v>
      </c>
      <c r="D205" s="70">
        <v>0</v>
      </c>
      <c r="E205" s="70">
        <v>1896</v>
      </c>
      <c r="F205" s="70">
        <v>0</v>
      </c>
      <c r="G205" s="70">
        <v>1896</v>
      </c>
    </row>
    <row r="206" spans="1:7">
      <c r="A206" s="46" t="s">
        <v>210</v>
      </c>
      <c r="B206" s="47" t="s">
        <v>55</v>
      </c>
      <c r="C206" s="72">
        <v>10</v>
      </c>
      <c r="D206" s="72">
        <v>2951</v>
      </c>
      <c r="E206" s="72">
        <v>0</v>
      </c>
      <c r="F206" s="72">
        <v>-498</v>
      </c>
      <c r="G206" s="72">
        <v>2463</v>
      </c>
    </row>
    <row r="207" spans="1:7">
      <c r="A207" s="45" t="s">
        <v>211</v>
      </c>
      <c r="B207" s="40" t="s">
        <v>56</v>
      </c>
      <c r="C207" s="70">
        <v>51831</v>
      </c>
      <c r="D207" s="70">
        <v>12074</v>
      </c>
      <c r="E207" s="70">
        <v>-86692</v>
      </c>
      <c r="F207" s="70">
        <v>-26515</v>
      </c>
      <c r="G207" s="70">
        <v>-49302</v>
      </c>
    </row>
    <row r="208" spans="1:7">
      <c r="A208" s="45" t="s">
        <v>212</v>
      </c>
      <c r="B208" s="40" t="s">
        <v>57</v>
      </c>
      <c r="C208" s="70">
        <v>-4883</v>
      </c>
      <c r="D208" s="70">
        <v>659</v>
      </c>
      <c r="E208" s="70">
        <v>-196</v>
      </c>
      <c r="F208" s="70">
        <v>-796</v>
      </c>
      <c r="G208" s="70">
        <v>-5216</v>
      </c>
    </row>
    <row r="209" spans="1:7">
      <c r="A209" s="48" t="s">
        <v>213</v>
      </c>
      <c r="B209" s="49" t="s">
        <v>58</v>
      </c>
      <c r="C209" s="73">
        <v>0</v>
      </c>
      <c r="D209" s="73">
        <v>0</v>
      </c>
      <c r="E209" s="73">
        <v>0</v>
      </c>
      <c r="F209" s="73">
        <v>0</v>
      </c>
      <c r="G209" s="73">
        <v>0</v>
      </c>
    </row>
    <row r="210" spans="1:7">
      <c r="A210" s="44" t="s">
        <v>214</v>
      </c>
      <c r="B210" s="36" t="s">
        <v>59</v>
      </c>
      <c r="C210" s="69">
        <v>103</v>
      </c>
      <c r="D210" s="69">
        <v>12</v>
      </c>
      <c r="E210" s="69">
        <v>1571</v>
      </c>
      <c r="F210" s="69">
        <v>-241</v>
      </c>
      <c r="G210" s="69">
        <v>1445</v>
      </c>
    </row>
    <row r="211" spans="1:7">
      <c r="A211" s="45" t="s">
        <v>215</v>
      </c>
      <c r="B211" s="40" t="s">
        <v>60</v>
      </c>
      <c r="C211" s="70">
        <v>0</v>
      </c>
      <c r="D211" s="70">
        <v>0</v>
      </c>
      <c r="E211" s="70">
        <v>0</v>
      </c>
      <c r="F211" s="70">
        <v>0</v>
      </c>
      <c r="G211" s="70">
        <v>0</v>
      </c>
    </row>
    <row r="212" spans="1:7">
      <c r="A212" s="45" t="s">
        <v>216</v>
      </c>
      <c r="B212" s="40" t="s">
        <v>61</v>
      </c>
      <c r="C212" s="70">
        <v>0</v>
      </c>
      <c r="D212" s="70">
        <v>0</v>
      </c>
      <c r="E212" s="70">
        <v>203</v>
      </c>
      <c r="F212" s="70">
        <v>0</v>
      </c>
      <c r="G212" s="70">
        <v>203</v>
      </c>
    </row>
    <row r="213" spans="1:7">
      <c r="A213" s="45" t="s">
        <v>217</v>
      </c>
      <c r="B213" s="40" t="s">
        <v>62</v>
      </c>
      <c r="C213" s="70">
        <v>0</v>
      </c>
      <c r="D213" s="70">
        <v>0</v>
      </c>
      <c r="E213" s="70">
        <v>0</v>
      </c>
      <c r="F213" s="70">
        <v>0</v>
      </c>
      <c r="G213" s="70">
        <v>0</v>
      </c>
    </row>
    <row r="214" spans="1:7">
      <c r="A214" s="45" t="s">
        <v>218</v>
      </c>
      <c r="B214" s="40" t="s">
        <v>63</v>
      </c>
      <c r="C214" s="70">
        <v>58</v>
      </c>
      <c r="D214" s="70">
        <v>0</v>
      </c>
      <c r="E214" s="70">
        <v>1339</v>
      </c>
      <c r="F214" s="70">
        <v>-241</v>
      </c>
      <c r="G214" s="70">
        <v>1156</v>
      </c>
    </row>
    <row r="215" spans="1:7">
      <c r="A215" s="45" t="s">
        <v>219</v>
      </c>
      <c r="B215" s="40" t="s">
        <v>64</v>
      </c>
      <c r="C215" s="70">
        <v>34</v>
      </c>
      <c r="D215" s="70">
        <v>8</v>
      </c>
      <c r="E215" s="70">
        <v>17</v>
      </c>
      <c r="F215" s="70">
        <v>0</v>
      </c>
      <c r="G215" s="70">
        <v>59</v>
      </c>
    </row>
    <row r="216" spans="1:7">
      <c r="A216" s="45" t="s">
        <v>220</v>
      </c>
      <c r="B216" s="40" t="s">
        <v>65</v>
      </c>
      <c r="C216" s="70">
        <v>11</v>
      </c>
      <c r="D216" s="70">
        <v>4</v>
      </c>
      <c r="E216" s="70">
        <v>12</v>
      </c>
      <c r="F216" s="70">
        <v>0</v>
      </c>
      <c r="G216" s="70">
        <v>27</v>
      </c>
    </row>
    <row r="217" spans="1:7">
      <c r="A217" s="45" t="s">
        <v>221</v>
      </c>
      <c r="B217" s="40" t="s">
        <v>66</v>
      </c>
      <c r="C217" s="70">
        <v>0</v>
      </c>
      <c r="D217" s="70">
        <v>0</v>
      </c>
      <c r="E217" s="70">
        <v>0</v>
      </c>
      <c r="F217" s="70">
        <v>0</v>
      </c>
      <c r="G217" s="70">
        <v>0</v>
      </c>
    </row>
    <row r="218" spans="1:7">
      <c r="A218" s="44" t="s">
        <v>222</v>
      </c>
      <c r="B218" s="36" t="s">
        <v>67</v>
      </c>
      <c r="C218" s="69">
        <v>101513</v>
      </c>
      <c r="D218" s="69">
        <v>22268</v>
      </c>
      <c r="E218" s="69">
        <v>3506</v>
      </c>
      <c r="F218" s="69">
        <v>-29202</v>
      </c>
      <c r="G218" s="69">
        <v>98085</v>
      </c>
    </row>
    <row r="219" spans="1:7">
      <c r="A219" s="45" t="s">
        <v>215</v>
      </c>
      <c r="B219" s="40" t="s">
        <v>60</v>
      </c>
      <c r="C219" s="70">
        <v>0</v>
      </c>
      <c r="D219" s="70">
        <v>0</v>
      </c>
      <c r="E219" s="70">
        <v>0</v>
      </c>
      <c r="F219" s="70">
        <v>0</v>
      </c>
      <c r="G219" s="70">
        <v>0</v>
      </c>
    </row>
    <row r="220" spans="1:7">
      <c r="A220" s="45" t="s">
        <v>216</v>
      </c>
      <c r="B220" s="40" t="s">
        <v>61</v>
      </c>
      <c r="C220" s="70">
        <v>68</v>
      </c>
      <c r="D220" s="70">
        <v>0</v>
      </c>
      <c r="E220" s="70">
        <v>313</v>
      </c>
      <c r="F220" s="70">
        <v>0</v>
      </c>
      <c r="G220" s="70">
        <v>381</v>
      </c>
    </row>
    <row r="221" spans="1:7">
      <c r="A221" s="45" t="s">
        <v>223</v>
      </c>
      <c r="B221" s="40" t="s">
        <v>68</v>
      </c>
      <c r="C221" s="70">
        <v>4702</v>
      </c>
      <c r="D221" s="70">
        <v>14441</v>
      </c>
      <c r="E221" s="70">
        <v>436</v>
      </c>
      <c r="F221" s="70">
        <v>-297</v>
      </c>
      <c r="G221" s="70">
        <v>19282</v>
      </c>
    </row>
    <row r="222" spans="1:7">
      <c r="A222" s="45" t="s">
        <v>224</v>
      </c>
      <c r="B222" s="40" t="s">
        <v>69</v>
      </c>
      <c r="C222" s="70">
        <v>28</v>
      </c>
      <c r="D222" s="70">
        <v>445</v>
      </c>
      <c r="E222" s="70">
        <v>0</v>
      </c>
      <c r="F222" s="70">
        <v>-28</v>
      </c>
      <c r="G222" s="70">
        <v>445</v>
      </c>
    </row>
    <row r="223" spans="1:7">
      <c r="A223" s="45" t="s">
        <v>225</v>
      </c>
      <c r="B223" s="40" t="s">
        <v>70</v>
      </c>
      <c r="C223" s="70">
        <v>96176</v>
      </c>
      <c r="D223" s="70">
        <v>2042</v>
      </c>
      <c r="E223" s="70">
        <v>2585</v>
      </c>
      <c r="F223" s="70">
        <v>-28877</v>
      </c>
      <c r="G223" s="70">
        <v>71926</v>
      </c>
    </row>
    <row r="224" spans="1:7">
      <c r="A224" s="45" t="s">
        <v>219</v>
      </c>
      <c r="B224" s="40" t="s">
        <v>64</v>
      </c>
      <c r="C224" s="70">
        <v>455</v>
      </c>
      <c r="D224" s="70">
        <v>5337</v>
      </c>
      <c r="E224" s="70">
        <v>9</v>
      </c>
      <c r="F224" s="70">
        <v>0</v>
      </c>
      <c r="G224" s="70">
        <v>5801</v>
      </c>
    </row>
    <row r="225" spans="1:7">
      <c r="A225" s="45" t="s">
        <v>226</v>
      </c>
      <c r="B225" s="40" t="s">
        <v>65</v>
      </c>
      <c r="C225" s="70">
        <v>21</v>
      </c>
      <c r="D225" s="70">
        <v>0</v>
      </c>
      <c r="E225" s="70">
        <v>134</v>
      </c>
      <c r="F225" s="70">
        <v>0</v>
      </c>
      <c r="G225" s="70">
        <v>155</v>
      </c>
    </row>
    <row r="226" spans="1:7">
      <c r="A226" s="45" t="s">
        <v>221</v>
      </c>
      <c r="B226" s="40" t="s">
        <v>66</v>
      </c>
      <c r="C226" s="70">
        <v>63</v>
      </c>
      <c r="D226" s="70">
        <v>3</v>
      </c>
      <c r="E226" s="70">
        <v>29</v>
      </c>
      <c r="F226" s="70">
        <v>0</v>
      </c>
      <c r="G226" s="70">
        <v>95</v>
      </c>
    </row>
    <row r="227" spans="1:7" ht="24">
      <c r="A227" s="48" t="s">
        <v>227</v>
      </c>
      <c r="B227" s="49" t="s">
        <v>137</v>
      </c>
      <c r="C227" s="73">
        <v>0</v>
      </c>
      <c r="D227" s="73">
        <v>0</v>
      </c>
      <c r="E227" s="73">
        <v>0</v>
      </c>
      <c r="F227" s="73">
        <v>0</v>
      </c>
      <c r="G227" s="73">
        <v>0</v>
      </c>
    </row>
    <row r="228" spans="1:7">
      <c r="A228" s="44" t="s">
        <v>228</v>
      </c>
      <c r="B228" s="36" t="s">
        <v>71</v>
      </c>
      <c r="C228" s="69">
        <v>155624</v>
      </c>
      <c r="D228" s="69">
        <v>39238</v>
      </c>
      <c r="E228" s="69">
        <v>125971</v>
      </c>
      <c r="F228" s="69">
        <v>-56782</v>
      </c>
      <c r="G228" s="69">
        <v>264051</v>
      </c>
    </row>
    <row r="229" spans="1:7">
      <c r="A229" s="50"/>
      <c r="B229" s="50"/>
      <c r="C229" s="68"/>
      <c r="D229" s="4"/>
      <c r="E229" s="4"/>
      <c r="F229" s="4"/>
      <c r="G229" s="4"/>
    </row>
    <row r="230" spans="1:7" ht="48">
      <c r="A230" s="341" t="s">
        <v>403</v>
      </c>
      <c r="B230" s="340" t="s">
        <v>118</v>
      </c>
      <c r="C230" s="96" t="s">
        <v>135</v>
      </c>
      <c r="D230" s="96" t="s">
        <v>134</v>
      </c>
      <c r="E230" s="96" t="s">
        <v>136</v>
      </c>
      <c r="F230" s="96" t="s">
        <v>120</v>
      </c>
      <c r="G230" s="97" t="s">
        <v>121</v>
      </c>
    </row>
    <row r="231" spans="1:7" ht="72">
      <c r="A231" s="341"/>
      <c r="B231" s="340"/>
      <c r="C231" s="96" t="s">
        <v>281</v>
      </c>
      <c r="D231" s="96" t="s">
        <v>282</v>
      </c>
      <c r="E231" s="96" t="s">
        <v>283</v>
      </c>
      <c r="F231" s="96" t="s">
        <v>284</v>
      </c>
      <c r="G231" s="97" t="s">
        <v>285</v>
      </c>
    </row>
    <row r="232" spans="1:7">
      <c r="A232" s="44" t="s">
        <v>151</v>
      </c>
      <c r="B232" s="36" t="s">
        <v>0</v>
      </c>
      <c r="C232" s="62">
        <v>6595</v>
      </c>
      <c r="D232" s="62">
        <v>19090</v>
      </c>
      <c r="E232" s="62">
        <v>1730</v>
      </c>
      <c r="F232" s="62">
        <v>-1828</v>
      </c>
      <c r="G232" s="62">
        <v>25587</v>
      </c>
    </row>
    <row r="233" spans="1:7">
      <c r="A233" s="51" t="s">
        <v>152</v>
      </c>
      <c r="B233" s="39" t="s">
        <v>1</v>
      </c>
      <c r="C233" s="74">
        <v>3003</v>
      </c>
      <c r="D233" s="74">
        <v>0</v>
      </c>
      <c r="E233" s="74">
        <v>0</v>
      </c>
      <c r="F233" s="74">
        <v>-146</v>
      </c>
      <c r="G233" s="74">
        <v>2857</v>
      </c>
    </row>
    <row r="234" spans="1:7">
      <c r="A234" s="51" t="s">
        <v>153</v>
      </c>
      <c r="B234" s="39" t="s">
        <v>2</v>
      </c>
      <c r="C234" s="74">
        <v>69</v>
      </c>
      <c r="D234" s="74">
        <v>0</v>
      </c>
      <c r="E234" s="74">
        <v>1730</v>
      </c>
      <c r="F234" s="74">
        <v>-1682</v>
      </c>
      <c r="G234" s="74">
        <v>117</v>
      </c>
    </row>
    <row r="235" spans="1:7">
      <c r="A235" s="51" t="s">
        <v>154</v>
      </c>
      <c r="B235" s="39" t="s">
        <v>3</v>
      </c>
      <c r="C235" s="74">
        <v>3523</v>
      </c>
      <c r="D235" s="74">
        <v>19090</v>
      </c>
      <c r="E235" s="74">
        <v>0</v>
      </c>
      <c r="F235" s="74">
        <v>0</v>
      </c>
      <c r="G235" s="74">
        <v>22613</v>
      </c>
    </row>
    <row r="236" spans="1:7">
      <c r="A236" s="44" t="s">
        <v>155</v>
      </c>
      <c r="B236" s="36" t="s">
        <v>4</v>
      </c>
      <c r="C236" s="62">
        <v>3666</v>
      </c>
      <c r="D236" s="62">
        <v>13851</v>
      </c>
      <c r="E236" s="62">
        <v>130</v>
      </c>
      <c r="F236" s="62">
        <v>-151</v>
      </c>
      <c r="G236" s="62">
        <v>17496</v>
      </c>
    </row>
    <row r="237" spans="1:7">
      <c r="A237" s="51" t="s">
        <v>156</v>
      </c>
      <c r="B237" s="39" t="s">
        <v>5</v>
      </c>
      <c r="C237" s="74">
        <v>510</v>
      </c>
      <c r="D237" s="74">
        <v>1877</v>
      </c>
      <c r="E237" s="74">
        <v>130</v>
      </c>
      <c r="F237" s="74">
        <v>7</v>
      </c>
      <c r="G237" s="74">
        <v>2524</v>
      </c>
    </row>
    <row r="238" spans="1:7">
      <c r="A238" s="51" t="s">
        <v>157</v>
      </c>
      <c r="B238" s="39" t="s">
        <v>6</v>
      </c>
      <c r="C238" s="74">
        <v>3156</v>
      </c>
      <c r="D238" s="74">
        <v>11974</v>
      </c>
      <c r="E238" s="74">
        <v>0</v>
      </c>
      <c r="F238" s="74">
        <v>-158</v>
      </c>
      <c r="G238" s="74">
        <v>14972</v>
      </c>
    </row>
    <row r="239" spans="1:7">
      <c r="A239" s="119" t="s">
        <v>158</v>
      </c>
      <c r="B239" s="38" t="s">
        <v>7</v>
      </c>
      <c r="C239" s="62">
        <v>2929</v>
      </c>
      <c r="D239" s="62">
        <v>5239</v>
      </c>
      <c r="E239" s="62">
        <v>1600</v>
      </c>
      <c r="F239" s="62">
        <v>-1677</v>
      </c>
      <c r="G239" s="62">
        <v>8091</v>
      </c>
    </row>
    <row r="240" spans="1:7">
      <c r="A240" s="45" t="s">
        <v>159</v>
      </c>
      <c r="B240" s="40" t="s">
        <v>8</v>
      </c>
      <c r="C240" s="74">
        <v>216</v>
      </c>
      <c r="D240" s="74">
        <v>74</v>
      </c>
      <c r="E240" s="74">
        <v>36</v>
      </c>
      <c r="F240" s="74">
        <v>-68</v>
      </c>
      <c r="G240" s="74">
        <v>258</v>
      </c>
    </row>
    <row r="241" spans="1:7">
      <c r="A241" s="45" t="s">
        <v>160</v>
      </c>
      <c r="B241" s="40" t="s">
        <v>9</v>
      </c>
      <c r="C241" s="74">
        <v>5702</v>
      </c>
      <c r="D241" s="74">
        <v>1798</v>
      </c>
      <c r="E241" s="74">
        <v>417</v>
      </c>
      <c r="F241" s="74">
        <v>-132</v>
      </c>
      <c r="G241" s="74">
        <v>7785</v>
      </c>
    </row>
    <row r="242" spans="1:7">
      <c r="A242" s="45" t="s">
        <v>161</v>
      </c>
      <c r="B242" s="40" t="s">
        <v>10</v>
      </c>
      <c r="C242" s="74">
        <v>2166</v>
      </c>
      <c r="D242" s="74">
        <v>1044</v>
      </c>
      <c r="E242" s="74">
        <v>1380</v>
      </c>
      <c r="F242" s="74">
        <v>-1544</v>
      </c>
      <c r="G242" s="74">
        <v>3046</v>
      </c>
    </row>
    <row r="243" spans="1:7">
      <c r="A243" s="45" t="s">
        <v>162</v>
      </c>
      <c r="B243" s="40" t="s">
        <v>11</v>
      </c>
      <c r="C243" s="74">
        <v>177</v>
      </c>
      <c r="D243" s="74">
        <v>70</v>
      </c>
      <c r="E243" s="74">
        <v>15</v>
      </c>
      <c r="F243" s="74">
        <v>-68</v>
      </c>
      <c r="G243" s="74">
        <v>194</v>
      </c>
    </row>
    <row r="244" spans="1:7">
      <c r="A244" s="119" t="s">
        <v>163</v>
      </c>
      <c r="B244" s="38" t="s">
        <v>12</v>
      </c>
      <c r="C244" s="62">
        <v>-4900</v>
      </c>
      <c r="D244" s="62">
        <v>2401</v>
      </c>
      <c r="E244" s="62">
        <v>-176</v>
      </c>
      <c r="F244" s="62">
        <v>-1</v>
      </c>
      <c r="G244" s="62">
        <v>-2676</v>
      </c>
    </row>
    <row r="245" spans="1:7">
      <c r="A245" s="45" t="s">
        <v>164</v>
      </c>
      <c r="B245" s="40" t="s">
        <v>13</v>
      </c>
      <c r="C245" s="74">
        <v>35</v>
      </c>
      <c r="D245" s="74">
        <v>6</v>
      </c>
      <c r="E245" s="74">
        <v>176</v>
      </c>
      <c r="F245" s="74">
        <v>-160</v>
      </c>
      <c r="G245" s="74">
        <v>57</v>
      </c>
    </row>
    <row r="246" spans="1:7">
      <c r="A246" s="45" t="s">
        <v>165</v>
      </c>
      <c r="B246" s="40" t="s">
        <v>14</v>
      </c>
      <c r="C246" s="74">
        <v>139</v>
      </c>
      <c r="D246" s="74">
        <v>1385</v>
      </c>
      <c r="E246" s="74">
        <v>13</v>
      </c>
      <c r="F246" s="74">
        <v>468</v>
      </c>
      <c r="G246" s="74">
        <v>2005</v>
      </c>
    </row>
    <row r="247" spans="1:7" ht="22.8">
      <c r="A247" s="45" t="s">
        <v>166</v>
      </c>
      <c r="B247" s="40" t="s">
        <v>15</v>
      </c>
      <c r="C247" s="74">
        <v>0</v>
      </c>
      <c r="D247" s="74">
        <v>0</v>
      </c>
      <c r="E247" s="74">
        <v>0</v>
      </c>
      <c r="F247" s="74">
        <v>0</v>
      </c>
      <c r="G247" s="74">
        <v>0</v>
      </c>
    </row>
    <row r="248" spans="1:7">
      <c r="A248" s="119" t="s">
        <v>167</v>
      </c>
      <c r="B248" s="38" t="s">
        <v>16</v>
      </c>
      <c r="C248" s="62">
        <v>-5004</v>
      </c>
      <c r="D248" s="62">
        <v>1022</v>
      </c>
      <c r="E248" s="62">
        <v>-13</v>
      </c>
      <c r="F248" s="62">
        <v>-629</v>
      </c>
      <c r="G248" s="62">
        <v>-4624</v>
      </c>
    </row>
    <row r="249" spans="1:7">
      <c r="A249" s="45" t="s">
        <v>168</v>
      </c>
      <c r="B249" s="40" t="s">
        <v>17</v>
      </c>
      <c r="C249" s="74">
        <v>-121</v>
      </c>
      <c r="D249" s="74">
        <v>363</v>
      </c>
      <c r="E249" s="74">
        <v>183</v>
      </c>
      <c r="F249" s="74">
        <v>167</v>
      </c>
      <c r="G249" s="74">
        <v>592</v>
      </c>
    </row>
    <row r="250" spans="1:7">
      <c r="A250" s="45" t="s">
        <v>169</v>
      </c>
      <c r="B250" s="40" t="s">
        <v>18</v>
      </c>
      <c r="C250" s="74">
        <v>0</v>
      </c>
      <c r="D250" s="74">
        <v>0</v>
      </c>
      <c r="E250" s="74">
        <v>0</v>
      </c>
      <c r="F250" s="74">
        <v>0</v>
      </c>
      <c r="G250" s="74">
        <v>0</v>
      </c>
    </row>
    <row r="251" spans="1:7">
      <c r="A251" s="119" t="s">
        <v>170</v>
      </c>
      <c r="B251" s="38" t="s">
        <v>19</v>
      </c>
      <c r="C251" s="62">
        <v>-4883</v>
      </c>
      <c r="D251" s="62">
        <v>659</v>
      </c>
      <c r="E251" s="62">
        <v>-196</v>
      </c>
      <c r="F251" s="62">
        <v>-796</v>
      </c>
      <c r="G251" s="62">
        <v>-5216</v>
      </c>
    </row>
    <row r="252" spans="1:7">
      <c r="A252" s="48" t="s">
        <v>171</v>
      </c>
      <c r="B252" s="49" t="s">
        <v>20</v>
      </c>
      <c r="C252" s="81">
        <v>0</v>
      </c>
      <c r="D252" s="81">
        <v>0</v>
      </c>
      <c r="E252" s="81">
        <v>0</v>
      </c>
      <c r="F252" s="81">
        <v>0</v>
      </c>
      <c r="G252" s="81">
        <v>0</v>
      </c>
    </row>
    <row r="253" spans="1:7">
      <c r="A253" s="119" t="s">
        <v>174</v>
      </c>
      <c r="B253" s="38" t="s">
        <v>21</v>
      </c>
      <c r="C253" s="62">
        <v>-4883</v>
      </c>
      <c r="D253" s="62">
        <v>659</v>
      </c>
      <c r="E253" s="62">
        <v>-196</v>
      </c>
      <c r="F253" s="62">
        <v>-796</v>
      </c>
      <c r="G253" s="62">
        <v>-5216</v>
      </c>
    </row>
    <row r="254" spans="1:7">
      <c r="A254" s="120"/>
      <c r="B254" s="121"/>
      <c r="C254" s="81"/>
      <c r="D254" s="81"/>
      <c r="E254" s="81"/>
      <c r="F254" s="81"/>
      <c r="G254" s="81"/>
    </row>
    <row r="255" spans="1:7">
      <c r="A255" s="58" t="s">
        <v>172</v>
      </c>
      <c r="B255" s="59" t="s">
        <v>126</v>
      </c>
      <c r="C255" s="77">
        <v>0</v>
      </c>
      <c r="D255" s="77">
        <v>0</v>
      </c>
      <c r="E255" s="77">
        <v>0</v>
      </c>
      <c r="F255" s="77">
        <v>-112</v>
      </c>
      <c r="G255" s="77">
        <v>-112</v>
      </c>
    </row>
    <row r="256" spans="1:7">
      <c r="A256" s="60" t="s">
        <v>173</v>
      </c>
      <c r="B256" s="61" t="s">
        <v>127</v>
      </c>
      <c r="C256" s="78">
        <v>-4883</v>
      </c>
      <c r="D256" s="78">
        <v>659</v>
      </c>
      <c r="E256" s="78">
        <v>-196</v>
      </c>
      <c r="F256" s="78">
        <v>-796</v>
      </c>
      <c r="G256" s="78">
        <v>-5216</v>
      </c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9" tint="0.39997558519241921"/>
  </sheetPr>
  <dimension ref="A1:H256"/>
  <sheetViews>
    <sheetView workbookViewId="0"/>
  </sheetViews>
  <sheetFormatPr defaultColWidth="8.19921875" defaultRowHeight="13.8"/>
  <cols>
    <col min="1" max="2" width="50.19921875" style="13" customWidth="1"/>
    <col min="3" max="8" width="12.19921875" style="12" customWidth="1"/>
    <col min="9" max="16384" width="8.19921875" style="12"/>
  </cols>
  <sheetData>
    <row r="1" spans="1:4">
      <c r="A1" s="11" t="s">
        <v>373</v>
      </c>
    </row>
    <row r="2" spans="1:4">
      <c r="A2" s="11" t="s">
        <v>348</v>
      </c>
    </row>
    <row r="3" spans="1:4">
      <c r="A3" s="11"/>
    </row>
    <row r="4" spans="1:4">
      <c r="A4" s="11"/>
    </row>
    <row r="5" spans="1:4" ht="24">
      <c r="A5" s="14" t="s">
        <v>302</v>
      </c>
      <c r="B5" s="15" t="s">
        <v>298</v>
      </c>
    </row>
    <row r="6" spans="1:4" ht="31.2" customHeight="1">
      <c r="A6" s="93" t="s">
        <v>404</v>
      </c>
      <c r="B6" s="93" t="s">
        <v>405</v>
      </c>
      <c r="C6" s="94" t="s">
        <v>286</v>
      </c>
      <c r="D6" s="94" t="s">
        <v>122</v>
      </c>
    </row>
    <row r="7" spans="1:4">
      <c r="A7" s="16" t="s">
        <v>151</v>
      </c>
      <c r="B7" s="16" t="s">
        <v>0</v>
      </c>
      <c r="C7" s="80">
        <v>96194</v>
      </c>
      <c r="D7" s="80">
        <v>142172</v>
      </c>
    </row>
    <row r="8" spans="1:4">
      <c r="A8" s="17" t="s">
        <v>152</v>
      </c>
      <c r="B8" s="17" t="s">
        <v>1</v>
      </c>
      <c r="C8" s="74">
        <v>21513</v>
      </c>
      <c r="D8" s="74">
        <v>21989</v>
      </c>
    </row>
    <row r="9" spans="1:4">
      <c r="A9" s="17" t="s">
        <v>153</v>
      </c>
      <c r="B9" s="17" t="s">
        <v>2</v>
      </c>
      <c r="C9" s="74">
        <v>1156</v>
      </c>
      <c r="D9" s="74">
        <v>4586</v>
      </c>
    </row>
    <row r="10" spans="1:4">
      <c r="A10" s="17" t="s">
        <v>154</v>
      </c>
      <c r="B10" s="17" t="s">
        <v>3</v>
      </c>
      <c r="C10" s="74">
        <v>73525</v>
      </c>
      <c r="D10" s="74">
        <v>115597</v>
      </c>
    </row>
    <row r="11" spans="1:4">
      <c r="A11" s="16" t="s">
        <v>155</v>
      </c>
      <c r="B11" s="16" t="s">
        <v>4</v>
      </c>
      <c r="C11" s="80">
        <v>63491</v>
      </c>
      <c r="D11" s="80">
        <v>89297</v>
      </c>
    </row>
    <row r="12" spans="1:4">
      <c r="A12" s="17" t="s">
        <v>156</v>
      </c>
      <c r="B12" s="17" t="s">
        <v>5</v>
      </c>
      <c r="C12" s="74">
        <v>14667</v>
      </c>
      <c r="D12" s="74">
        <v>12335</v>
      </c>
    </row>
    <row r="13" spans="1:4">
      <c r="A13" s="17" t="s">
        <v>157</v>
      </c>
      <c r="B13" s="17" t="s">
        <v>6</v>
      </c>
      <c r="C13" s="74">
        <v>48824</v>
      </c>
      <c r="D13" s="74">
        <v>76962</v>
      </c>
    </row>
    <row r="14" spans="1:4">
      <c r="A14" s="18" t="s">
        <v>158</v>
      </c>
      <c r="B14" s="18" t="s">
        <v>7</v>
      </c>
      <c r="C14" s="80">
        <v>32703</v>
      </c>
      <c r="D14" s="80">
        <v>52875</v>
      </c>
    </row>
    <row r="15" spans="1:4">
      <c r="A15" s="19" t="s">
        <v>159</v>
      </c>
      <c r="B15" s="19" t="s">
        <v>8</v>
      </c>
      <c r="C15" s="74">
        <v>4570</v>
      </c>
      <c r="D15" s="74">
        <v>3420</v>
      </c>
    </row>
    <row r="16" spans="1:4">
      <c r="A16" s="19" t="s">
        <v>160</v>
      </c>
      <c r="B16" s="19" t="s">
        <v>9</v>
      </c>
      <c r="C16" s="74">
        <v>18484</v>
      </c>
      <c r="D16" s="74">
        <v>22377</v>
      </c>
    </row>
    <row r="17" spans="1:4">
      <c r="A17" s="19" t="s">
        <v>161</v>
      </c>
      <c r="B17" s="19" t="s">
        <v>10</v>
      </c>
      <c r="C17" s="74">
        <v>11352</v>
      </c>
      <c r="D17" s="74">
        <v>12856</v>
      </c>
    </row>
    <row r="18" spans="1:4">
      <c r="A18" s="19" t="s">
        <v>162</v>
      </c>
      <c r="B18" s="19" t="s">
        <v>11</v>
      </c>
      <c r="C18" s="74">
        <v>1287</v>
      </c>
      <c r="D18" s="74">
        <v>6658</v>
      </c>
    </row>
    <row r="19" spans="1:4">
      <c r="A19" s="18" t="s">
        <v>163</v>
      </c>
      <c r="B19" s="18" t="s">
        <v>12</v>
      </c>
      <c r="C19" s="80">
        <v>6150</v>
      </c>
      <c r="D19" s="80">
        <v>14404</v>
      </c>
    </row>
    <row r="20" spans="1:4">
      <c r="A20" s="19" t="s">
        <v>164</v>
      </c>
      <c r="B20" s="19" t="s">
        <v>13</v>
      </c>
      <c r="C20" s="74">
        <v>3235</v>
      </c>
      <c r="D20" s="74">
        <v>2995</v>
      </c>
    </row>
    <row r="21" spans="1:4">
      <c r="A21" s="19" t="s">
        <v>165</v>
      </c>
      <c r="B21" s="19" t="s">
        <v>14</v>
      </c>
      <c r="C21" s="74">
        <v>45</v>
      </c>
      <c r="D21" s="74">
        <v>679</v>
      </c>
    </row>
    <row r="22" spans="1:4" ht="22.8">
      <c r="A22" s="19" t="s">
        <v>166</v>
      </c>
      <c r="B22" s="19" t="s">
        <v>15</v>
      </c>
      <c r="C22" s="74">
        <v>0</v>
      </c>
      <c r="D22" s="74">
        <v>0</v>
      </c>
    </row>
    <row r="23" spans="1:4">
      <c r="A23" s="18" t="s">
        <v>167</v>
      </c>
      <c r="B23" s="18" t="s">
        <v>16</v>
      </c>
      <c r="C23" s="80">
        <v>9340</v>
      </c>
      <c r="D23" s="80">
        <v>16720</v>
      </c>
    </row>
    <row r="24" spans="1:4">
      <c r="A24" s="19" t="s">
        <v>168</v>
      </c>
      <c r="B24" s="19" t="s">
        <v>17</v>
      </c>
      <c r="C24" s="74">
        <v>-177</v>
      </c>
      <c r="D24" s="74">
        <v>2250</v>
      </c>
    </row>
    <row r="25" spans="1:4">
      <c r="A25" s="19" t="s">
        <v>169</v>
      </c>
      <c r="B25" s="19" t="s">
        <v>18</v>
      </c>
      <c r="C25" s="74">
        <v>0</v>
      </c>
      <c r="D25" s="74">
        <v>0</v>
      </c>
    </row>
    <row r="26" spans="1:4">
      <c r="A26" s="18" t="s">
        <v>170</v>
      </c>
      <c r="B26" s="18" t="s">
        <v>19</v>
      </c>
      <c r="C26" s="80">
        <v>9517</v>
      </c>
      <c r="D26" s="80">
        <v>14470</v>
      </c>
    </row>
    <row r="27" spans="1:4">
      <c r="A27" s="16" t="s">
        <v>171</v>
      </c>
      <c r="B27" s="16" t="s">
        <v>20</v>
      </c>
      <c r="C27" s="80">
        <v>-4838</v>
      </c>
      <c r="D27" s="80">
        <v>0</v>
      </c>
    </row>
    <row r="28" spans="1:4">
      <c r="A28" s="20"/>
      <c r="B28" s="20"/>
      <c r="C28" s="81"/>
      <c r="D28" s="81"/>
    </row>
    <row r="29" spans="1:4">
      <c r="A29" s="21" t="s">
        <v>174</v>
      </c>
      <c r="B29" s="21" t="s">
        <v>21</v>
      </c>
      <c r="C29" s="82">
        <v>4679</v>
      </c>
      <c r="D29" s="82">
        <v>14470</v>
      </c>
    </row>
    <row r="30" spans="1:4">
      <c r="A30" s="20"/>
      <c r="B30" s="20"/>
      <c r="C30" s="81"/>
      <c r="D30" s="81"/>
    </row>
    <row r="31" spans="1:4">
      <c r="A31" s="18" t="s">
        <v>172</v>
      </c>
      <c r="B31" s="18" t="s">
        <v>126</v>
      </c>
      <c r="C31" s="80">
        <v>-533</v>
      </c>
      <c r="D31" s="80">
        <v>-49</v>
      </c>
    </row>
    <row r="32" spans="1:4">
      <c r="A32" s="18" t="s">
        <v>173</v>
      </c>
      <c r="B32" s="18" t="s">
        <v>127</v>
      </c>
      <c r="C32" s="80">
        <v>5212</v>
      </c>
      <c r="D32" s="80">
        <v>14519</v>
      </c>
    </row>
    <row r="33" spans="1:4">
      <c r="A33" s="22"/>
      <c r="B33" s="23"/>
      <c r="C33" s="63"/>
      <c r="D33" s="63"/>
    </row>
    <row r="34" spans="1:4">
      <c r="A34" s="22"/>
      <c r="B34" s="24"/>
      <c r="C34" s="64"/>
      <c r="D34" s="64"/>
    </row>
    <row r="35" spans="1:4">
      <c r="A35" s="25" t="s">
        <v>175</v>
      </c>
      <c r="B35" s="25" t="s">
        <v>22</v>
      </c>
      <c r="C35" s="83"/>
      <c r="D35" s="83"/>
    </row>
    <row r="36" spans="1:4">
      <c r="A36" s="26" t="s">
        <v>176</v>
      </c>
      <c r="B36" s="26" t="s">
        <v>23</v>
      </c>
      <c r="C36" s="84">
        <v>0.05</v>
      </c>
      <c r="D36" s="84">
        <v>0.15</v>
      </c>
    </row>
    <row r="37" spans="1:4">
      <c r="A37" s="27" t="s">
        <v>177</v>
      </c>
      <c r="B37" s="27" t="s">
        <v>24</v>
      </c>
      <c r="C37" s="84">
        <v>0.05</v>
      </c>
      <c r="D37" s="84">
        <v>0.15</v>
      </c>
    </row>
    <row r="38" spans="1:4" ht="24">
      <c r="A38" s="18" t="s">
        <v>178</v>
      </c>
      <c r="B38" s="18" t="s">
        <v>25</v>
      </c>
      <c r="C38" s="85"/>
      <c r="D38" s="85"/>
    </row>
    <row r="39" spans="1:4">
      <c r="A39" s="27" t="s">
        <v>176</v>
      </c>
      <c r="B39" s="27" t="s">
        <v>23</v>
      </c>
      <c r="C39" s="84">
        <v>0.1</v>
      </c>
      <c r="D39" s="84">
        <v>0.15</v>
      </c>
    </row>
    <row r="40" spans="1:4">
      <c r="A40" s="27" t="s">
        <v>177</v>
      </c>
      <c r="B40" s="27" t="s">
        <v>24</v>
      </c>
      <c r="C40" s="84">
        <v>0.1</v>
      </c>
      <c r="D40" s="84">
        <v>0.15</v>
      </c>
    </row>
    <row r="41" spans="1:4">
      <c r="A41" s="18" t="s">
        <v>289</v>
      </c>
      <c r="B41" s="18" t="s">
        <v>288</v>
      </c>
      <c r="C41" s="85"/>
      <c r="D41" s="85"/>
    </row>
    <row r="42" spans="1:4">
      <c r="A42" s="27" t="s">
        <v>176</v>
      </c>
      <c r="B42" s="27" t="s">
        <v>23</v>
      </c>
      <c r="C42" s="84">
        <v>-0.04</v>
      </c>
      <c r="D42" s="84">
        <v>0</v>
      </c>
    </row>
    <row r="43" spans="1:4">
      <c r="A43" s="27" t="s">
        <v>177</v>
      </c>
      <c r="B43" s="27" t="s">
        <v>24</v>
      </c>
      <c r="C43" s="84">
        <v>-0.04</v>
      </c>
      <c r="D43" s="84">
        <v>0</v>
      </c>
    </row>
    <row r="46" spans="1:4">
      <c r="A46" s="25" t="s">
        <v>174</v>
      </c>
      <c r="B46" s="25" t="s">
        <v>21</v>
      </c>
      <c r="C46" s="80">
        <v>4679</v>
      </c>
      <c r="D46" s="80">
        <v>14470</v>
      </c>
    </row>
    <row r="47" spans="1:4" ht="22.8">
      <c r="A47" s="79" t="s">
        <v>317</v>
      </c>
      <c r="B47" s="79" t="s">
        <v>319</v>
      </c>
      <c r="C47" s="74"/>
      <c r="D47" s="74"/>
    </row>
    <row r="48" spans="1:4">
      <c r="A48" s="79" t="s">
        <v>315</v>
      </c>
      <c r="B48" s="79" t="s">
        <v>307</v>
      </c>
      <c r="C48" s="74">
        <v>1714</v>
      </c>
      <c r="D48" s="74">
        <v>47</v>
      </c>
    </row>
    <row r="49" spans="1:4">
      <c r="A49" s="79" t="s">
        <v>316</v>
      </c>
      <c r="B49" s="79" t="s">
        <v>308</v>
      </c>
      <c r="C49" s="74">
        <v>0</v>
      </c>
      <c r="D49" s="74">
        <v>-1</v>
      </c>
    </row>
    <row r="50" spans="1:4" ht="22.8">
      <c r="A50" s="79" t="s">
        <v>318</v>
      </c>
      <c r="B50" s="79" t="s">
        <v>320</v>
      </c>
      <c r="C50" s="74"/>
      <c r="D50" s="74"/>
    </row>
    <row r="51" spans="1:4">
      <c r="A51" s="25" t="s">
        <v>312</v>
      </c>
      <c r="B51" s="25" t="s">
        <v>309</v>
      </c>
      <c r="C51" s="80">
        <v>6393</v>
      </c>
      <c r="D51" s="80">
        <v>14897</v>
      </c>
    </row>
    <row r="52" spans="1:4" ht="23.4">
      <c r="A52" s="26" t="s">
        <v>313</v>
      </c>
      <c r="B52" s="26" t="s">
        <v>310</v>
      </c>
      <c r="C52" s="74">
        <v>-533</v>
      </c>
      <c r="D52" s="74">
        <v>-49</v>
      </c>
    </row>
    <row r="53" spans="1:4" ht="24">
      <c r="A53" s="25" t="s">
        <v>314</v>
      </c>
      <c r="B53" s="25" t="s">
        <v>311</v>
      </c>
      <c r="C53" s="80">
        <v>6926</v>
      </c>
      <c r="D53" s="80">
        <v>14946</v>
      </c>
    </row>
    <row r="56" spans="1:4" ht="24">
      <c r="A56" s="14" t="s">
        <v>304</v>
      </c>
      <c r="B56" s="14" t="s">
        <v>299</v>
      </c>
    </row>
    <row r="57" spans="1:4" ht="28.95" customHeight="1">
      <c r="A57" s="93" t="s">
        <v>203</v>
      </c>
      <c r="B57" s="93" t="s">
        <v>73</v>
      </c>
      <c r="C57" s="94" t="s">
        <v>290</v>
      </c>
      <c r="D57" s="94" t="s">
        <v>124</v>
      </c>
    </row>
    <row r="58" spans="1:4">
      <c r="A58" s="28" t="s">
        <v>181</v>
      </c>
      <c r="B58" s="28" t="s">
        <v>26</v>
      </c>
      <c r="C58" s="86">
        <v>93254</v>
      </c>
      <c r="D58" s="86">
        <v>95047</v>
      </c>
    </row>
    <row r="59" spans="1:4">
      <c r="A59" s="19" t="s">
        <v>182</v>
      </c>
      <c r="B59" s="19" t="s">
        <v>27</v>
      </c>
      <c r="C59" s="70">
        <v>5499</v>
      </c>
      <c r="D59" s="70">
        <v>11187</v>
      </c>
    </row>
    <row r="60" spans="1:4">
      <c r="A60" s="19" t="s">
        <v>183</v>
      </c>
      <c r="B60" s="19" t="s">
        <v>28</v>
      </c>
      <c r="C60" s="70">
        <v>39602</v>
      </c>
      <c r="D60" s="70">
        <v>36403</v>
      </c>
    </row>
    <row r="61" spans="1:4">
      <c r="A61" s="19" t="s">
        <v>184</v>
      </c>
      <c r="B61" s="19" t="s">
        <v>29</v>
      </c>
      <c r="C61" s="70">
        <v>46417</v>
      </c>
      <c r="D61" s="70">
        <v>46417</v>
      </c>
    </row>
    <row r="62" spans="1:4">
      <c r="A62" s="19" t="s">
        <v>185</v>
      </c>
      <c r="B62" s="19" t="s">
        <v>30</v>
      </c>
      <c r="C62" s="70">
        <v>0</v>
      </c>
      <c r="D62" s="70">
        <v>0</v>
      </c>
    </row>
    <row r="63" spans="1:4">
      <c r="A63" s="19" t="s">
        <v>186</v>
      </c>
      <c r="B63" s="19" t="s">
        <v>31</v>
      </c>
      <c r="C63" s="70">
        <v>0</v>
      </c>
      <c r="D63" s="70">
        <v>0</v>
      </c>
    </row>
    <row r="64" spans="1:4" ht="22.8">
      <c r="A64" s="19" t="s">
        <v>187</v>
      </c>
      <c r="B64" s="19" t="s">
        <v>32</v>
      </c>
      <c r="C64" s="70">
        <v>0</v>
      </c>
      <c r="D64" s="70">
        <v>0</v>
      </c>
    </row>
    <row r="65" spans="1:4">
      <c r="A65" s="19" t="s">
        <v>188</v>
      </c>
      <c r="B65" s="19" t="s">
        <v>33</v>
      </c>
      <c r="C65" s="70">
        <v>0</v>
      </c>
      <c r="D65" s="70">
        <v>0</v>
      </c>
    </row>
    <row r="66" spans="1:4">
      <c r="A66" s="19" t="s">
        <v>189</v>
      </c>
      <c r="B66" s="19" t="s">
        <v>34</v>
      </c>
      <c r="C66" s="70">
        <v>547</v>
      </c>
      <c r="D66" s="70">
        <v>0</v>
      </c>
    </row>
    <row r="67" spans="1:4">
      <c r="A67" s="19" t="s">
        <v>190</v>
      </c>
      <c r="B67" s="19" t="s">
        <v>35</v>
      </c>
      <c r="C67" s="70">
        <v>912</v>
      </c>
      <c r="D67" s="70">
        <v>755</v>
      </c>
    </row>
    <row r="68" spans="1:4">
      <c r="A68" s="19" t="s">
        <v>191</v>
      </c>
      <c r="B68" s="19" t="s">
        <v>36</v>
      </c>
      <c r="C68" s="70">
        <v>277</v>
      </c>
      <c r="D68" s="70">
        <v>285</v>
      </c>
    </row>
    <row r="69" spans="1:4">
      <c r="A69" s="28" t="s">
        <v>192</v>
      </c>
      <c r="B69" s="28" t="s">
        <v>37</v>
      </c>
      <c r="C69" s="86">
        <v>155683</v>
      </c>
      <c r="D69" s="86">
        <v>122588</v>
      </c>
    </row>
    <row r="70" spans="1:4">
      <c r="A70" s="19" t="s">
        <v>193</v>
      </c>
      <c r="B70" s="19" t="s">
        <v>38</v>
      </c>
      <c r="C70" s="70">
        <v>96511</v>
      </c>
      <c r="D70" s="70">
        <v>51966</v>
      </c>
    </row>
    <row r="71" spans="1:4">
      <c r="A71" s="19" t="s">
        <v>194</v>
      </c>
      <c r="B71" s="19" t="s">
        <v>39</v>
      </c>
      <c r="C71" s="70">
        <v>6389</v>
      </c>
      <c r="D71" s="70">
        <v>17064</v>
      </c>
    </row>
    <row r="72" spans="1:4">
      <c r="A72" s="29" t="s">
        <v>195</v>
      </c>
      <c r="B72" s="29" t="s">
        <v>40</v>
      </c>
      <c r="C72" s="87">
        <v>0</v>
      </c>
      <c r="D72" s="87">
        <v>901</v>
      </c>
    </row>
    <row r="73" spans="1:4">
      <c r="A73" s="19" t="s">
        <v>196</v>
      </c>
      <c r="B73" s="19" t="s">
        <v>41</v>
      </c>
      <c r="C73" s="70">
        <v>10989</v>
      </c>
      <c r="D73" s="70">
        <v>3856</v>
      </c>
    </row>
    <row r="74" spans="1:4">
      <c r="A74" s="19" t="s">
        <v>197</v>
      </c>
      <c r="B74" s="19" t="s">
        <v>42</v>
      </c>
      <c r="C74" s="70">
        <v>0</v>
      </c>
      <c r="D74" s="70">
        <v>0</v>
      </c>
    </row>
    <row r="75" spans="1:4">
      <c r="A75" s="19" t="s">
        <v>198</v>
      </c>
      <c r="B75" s="19" t="s">
        <v>43</v>
      </c>
      <c r="C75" s="70">
        <v>0</v>
      </c>
      <c r="D75" s="70">
        <v>0</v>
      </c>
    </row>
    <row r="76" spans="1:4">
      <c r="A76" s="19" t="s">
        <v>189</v>
      </c>
      <c r="B76" s="19" t="s">
        <v>34</v>
      </c>
      <c r="C76" s="70">
        <v>2745</v>
      </c>
      <c r="D76" s="70">
        <v>805</v>
      </c>
    </row>
    <row r="77" spans="1:4">
      <c r="A77" s="19" t="s">
        <v>199</v>
      </c>
      <c r="B77" s="19" t="s">
        <v>44</v>
      </c>
      <c r="C77" s="70">
        <v>4654</v>
      </c>
      <c r="D77" s="70">
        <v>8312</v>
      </c>
    </row>
    <row r="78" spans="1:4">
      <c r="A78" s="19" t="s">
        <v>200</v>
      </c>
      <c r="B78" s="19" t="s">
        <v>45</v>
      </c>
      <c r="C78" s="70">
        <v>34395</v>
      </c>
      <c r="D78" s="70">
        <v>39684</v>
      </c>
    </row>
    <row r="79" spans="1:4">
      <c r="A79" s="19" t="s">
        <v>201</v>
      </c>
      <c r="B79" s="19" t="s">
        <v>46</v>
      </c>
      <c r="C79" s="70">
        <v>0</v>
      </c>
      <c r="D79" s="70">
        <v>0</v>
      </c>
    </row>
    <row r="80" spans="1:4">
      <c r="A80" s="28" t="s">
        <v>202</v>
      </c>
      <c r="B80" s="28" t="s">
        <v>47</v>
      </c>
      <c r="C80" s="86">
        <v>248937</v>
      </c>
      <c r="D80" s="86">
        <v>217635</v>
      </c>
    </row>
    <row r="81" spans="1:4">
      <c r="A81" s="22"/>
      <c r="B81" s="22"/>
      <c r="C81" s="2"/>
    </row>
    <row r="82" spans="1:4" ht="28.95" customHeight="1">
      <c r="A82" s="93" t="s">
        <v>229</v>
      </c>
      <c r="B82" s="93" t="s">
        <v>48</v>
      </c>
      <c r="C82" s="94" t="s">
        <v>290</v>
      </c>
      <c r="D82" s="94" t="s">
        <v>124</v>
      </c>
    </row>
    <row r="83" spans="1:4">
      <c r="A83" s="28" t="s">
        <v>204</v>
      </c>
      <c r="B83" s="28" t="s">
        <v>49</v>
      </c>
      <c r="C83" s="86">
        <v>168018</v>
      </c>
      <c r="D83" s="86">
        <v>166987</v>
      </c>
    </row>
    <row r="84" spans="1:4">
      <c r="A84" s="28" t="s">
        <v>205</v>
      </c>
      <c r="B84" s="28" t="s">
        <v>50</v>
      </c>
      <c r="C84" s="86">
        <v>168018</v>
      </c>
      <c r="D84" s="86">
        <v>166119</v>
      </c>
    </row>
    <row r="85" spans="1:4">
      <c r="A85" s="19" t="s">
        <v>206</v>
      </c>
      <c r="B85" s="19" t="s">
        <v>51</v>
      </c>
      <c r="C85" s="70">
        <v>94950</v>
      </c>
      <c r="D85" s="70">
        <v>94950</v>
      </c>
    </row>
    <row r="86" spans="1:4">
      <c r="A86" s="19" t="s">
        <v>207</v>
      </c>
      <c r="B86" s="19" t="s">
        <v>52</v>
      </c>
      <c r="C86" s="70">
        <v>119730</v>
      </c>
      <c r="D86" s="70">
        <v>112438</v>
      </c>
    </row>
    <row r="87" spans="1:4">
      <c r="A87" s="19" t="s">
        <v>208</v>
      </c>
      <c r="B87" s="19" t="s">
        <v>53</v>
      </c>
      <c r="C87" s="70">
        <v>0</v>
      </c>
      <c r="D87" s="70">
        <v>0</v>
      </c>
    </row>
    <row r="88" spans="1:4">
      <c r="A88" s="19" t="s">
        <v>209</v>
      </c>
      <c r="B88" s="19" t="s">
        <v>54</v>
      </c>
      <c r="C88" s="70">
        <v>1716</v>
      </c>
      <c r="D88" s="70">
        <v>989</v>
      </c>
    </row>
    <row r="89" spans="1:4">
      <c r="A89" s="19" t="s">
        <v>210</v>
      </c>
      <c r="B89" s="19" t="s">
        <v>55</v>
      </c>
      <c r="C89" s="70">
        <v>924</v>
      </c>
      <c r="D89" s="70">
        <v>-790</v>
      </c>
    </row>
    <row r="90" spans="1:4">
      <c r="A90" s="19" t="s">
        <v>211</v>
      </c>
      <c r="B90" s="19" t="s">
        <v>56</v>
      </c>
      <c r="C90" s="70">
        <v>-54514</v>
      </c>
      <c r="D90" s="70">
        <v>-55987</v>
      </c>
    </row>
    <row r="91" spans="1:4">
      <c r="A91" s="19" t="s">
        <v>212</v>
      </c>
      <c r="B91" s="19" t="s">
        <v>57</v>
      </c>
      <c r="C91" s="70">
        <v>5212</v>
      </c>
      <c r="D91" s="70">
        <v>14519</v>
      </c>
    </row>
    <row r="92" spans="1:4">
      <c r="A92" s="16" t="s">
        <v>213</v>
      </c>
      <c r="B92" s="16" t="s">
        <v>58</v>
      </c>
      <c r="C92" s="88">
        <v>0</v>
      </c>
      <c r="D92" s="88">
        <v>868</v>
      </c>
    </row>
    <row r="93" spans="1:4">
      <c r="A93" s="28" t="s">
        <v>214</v>
      </c>
      <c r="B93" s="28" t="s">
        <v>59</v>
      </c>
      <c r="C93" s="86">
        <v>2137</v>
      </c>
      <c r="D93" s="86">
        <v>5187</v>
      </c>
    </row>
    <row r="94" spans="1:4">
      <c r="A94" s="19" t="s">
        <v>215</v>
      </c>
      <c r="B94" s="19" t="s">
        <v>60</v>
      </c>
      <c r="C94" s="70">
        <v>0</v>
      </c>
      <c r="D94" s="70">
        <v>0</v>
      </c>
    </row>
    <row r="95" spans="1:4">
      <c r="A95" s="19" t="s">
        <v>216</v>
      </c>
      <c r="B95" s="19" t="s">
        <v>61</v>
      </c>
      <c r="C95" s="70">
        <v>260</v>
      </c>
      <c r="D95" s="70">
        <v>177</v>
      </c>
    </row>
    <row r="96" spans="1:4">
      <c r="A96" s="19" t="s">
        <v>217</v>
      </c>
      <c r="B96" s="19" t="s">
        <v>62</v>
      </c>
      <c r="C96" s="70">
        <v>0</v>
      </c>
      <c r="D96" s="70">
        <v>0</v>
      </c>
    </row>
    <row r="97" spans="1:4">
      <c r="A97" s="19" t="s">
        <v>218</v>
      </c>
      <c r="B97" s="19" t="s">
        <v>63</v>
      </c>
      <c r="C97" s="70">
        <v>874</v>
      </c>
      <c r="D97" s="70">
        <v>3597</v>
      </c>
    </row>
    <row r="98" spans="1:4">
      <c r="A98" s="19" t="s">
        <v>219</v>
      </c>
      <c r="B98" s="19" t="s">
        <v>64</v>
      </c>
      <c r="C98" s="70">
        <v>976</v>
      </c>
      <c r="D98" s="70">
        <v>1376</v>
      </c>
    </row>
    <row r="99" spans="1:4">
      <c r="A99" s="19" t="s">
        <v>220</v>
      </c>
      <c r="B99" s="19" t="s">
        <v>65</v>
      </c>
      <c r="C99" s="70">
        <v>27</v>
      </c>
      <c r="D99" s="70">
        <v>37</v>
      </c>
    </row>
    <row r="100" spans="1:4">
      <c r="A100" s="19" t="s">
        <v>221</v>
      </c>
      <c r="B100" s="19" t="s">
        <v>66</v>
      </c>
      <c r="C100" s="70">
        <v>0</v>
      </c>
      <c r="D100" s="70">
        <v>0</v>
      </c>
    </row>
    <row r="101" spans="1:4">
      <c r="A101" s="28" t="s">
        <v>222</v>
      </c>
      <c r="B101" s="28" t="s">
        <v>67</v>
      </c>
      <c r="C101" s="86">
        <v>78782</v>
      </c>
      <c r="D101" s="86">
        <v>45461</v>
      </c>
    </row>
    <row r="102" spans="1:4">
      <c r="A102" s="19" t="s">
        <v>215</v>
      </c>
      <c r="B102" s="19" t="s">
        <v>60</v>
      </c>
      <c r="C102" s="70">
        <v>4</v>
      </c>
      <c r="D102" s="70">
        <v>21</v>
      </c>
    </row>
    <row r="103" spans="1:4">
      <c r="A103" s="19" t="s">
        <v>216</v>
      </c>
      <c r="B103" s="19" t="s">
        <v>61</v>
      </c>
      <c r="C103" s="70">
        <v>397</v>
      </c>
      <c r="D103" s="70">
        <v>260</v>
      </c>
    </row>
    <row r="104" spans="1:4">
      <c r="A104" s="19" t="s">
        <v>223</v>
      </c>
      <c r="B104" s="19" t="s">
        <v>68</v>
      </c>
      <c r="C104" s="70">
        <v>20532</v>
      </c>
      <c r="D104" s="70">
        <v>24738</v>
      </c>
    </row>
    <row r="105" spans="1:4">
      <c r="A105" s="19" t="s">
        <v>224</v>
      </c>
      <c r="B105" s="19" t="s">
        <v>69</v>
      </c>
      <c r="C105" s="70">
        <v>655</v>
      </c>
      <c r="D105" s="70">
        <v>1270</v>
      </c>
    </row>
    <row r="106" spans="1:4">
      <c r="A106" s="19" t="s">
        <v>225</v>
      </c>
      <c r="B106" s="19" t="s">
        <v>70</v>
      </c>
      <c r="C106" s="70">
        <v>51808</v>
      </c>
      <c r="D106" s="70">
        <v>18688</v>
      </c>
    </row>
    <row r="107" spans="1:4">
      <c r="A107" s="19" t="s">
        <v>219</v>
      </c>
      <c r="B107" s="19" t="s">
        <v>64</v>
      </c>
      <c r="C107" s="70">
        <v>5086</v>
      </c>
      <c r="D107" s="70">
        <v>211</v>
      </c>
    </row>
    <row r="108" spans="1:4">
      <c r="A108" s="19" t="s">
        <v>226</v>
      </c>
      <c r="B108" s="19" t="s">
        <v>65</v>
      </c>
      <c r="C108" s="70">
        <v>205</v>
      </c>
      <c r="D108" s="70">
        <v>145</v>
      </c>
    </row>
    <row r="109" spans="1:4">
      <c r="A109" s="19" t="s">
        <v>221</v>
      </c>
      <c r="B109" s="19" t="s">
        <v>66</v>
      </c>
      <c r="C109" s="70">
        <v>95</v>
      </c>
      <c r="D109" s="70">
        <v>128</v>
      </c>
    </row>
    <row r="110" spans="1:4" ht="24">
      <c r="A110" s="30" t="s">
        <v>227</v>
      </c>
      <c r="B110" s="30" t="s">
        <v>72</v>
      </c>
      <c r="C110" s="89">
        <v>0</v>
      </c>
      <c r="D110" s="89">
        <v>0</v>
      </c>
    </row>
    <row r="111" spans="1:4">
      <c r="A111" s="28" t="s">
        <v>228</v>
      </c>
      <c r="B111" s="28" t="s">
        <v>71</v>
      </c>
      <c r="C111" s="86">
        <v>248937</v>
      </c>
      <c r="D111" s="86">
        <v>217635</v>
      </c>
    </row>
    <row r="114" spans="1:4" ht="24">
      <c r="A114" s="14" t="s">
        <v>303</v>
      </c>
      <c r="B114" s="14" t="s">
        <v>300</v>
      </c>
    </row>
    <row r="115" spans="1:4" ht="31.2" customHeight="1">
      <c r="A115" s="93" t="s">
        <v>280</v>
      </c>
      <c r="B115" s="93" t="s">
        <v>119</v>
      </c>
      <c r="C115" s="95" t="s">
        <v>286</v>
      </c>
      <c r="D115" s="95" t="s">
        <v>122</v>
      </c>
    </row>
    <row r="116" spans="1:4">
      <c r="A116" s="31" t="s">
        <v>231</v>
      </c>
      <c r="B116" s="31" t="s">
        <v>74</v>
      </c>
      <c r="C116" s="5"/>
      <c r="D116" s="5"/>
    </row>
    <row r="117" spans="1:4">
      <c r="A117" s="32" t="s">
        <v>232</v>
      </c>
      <c r="B117" s="32" t="s">
        <v>128</v>
      </c>
      <c r="C117" s="6">
        <v>4679</v>
      </c>
      <c r="D117" s="6">
        <v>14470</v>
      </c>
    </row>
    <row r="118" spans="1:4">
      <c r="A118" s="32" t="s">
        <v>233</v>
      </c>
      <c r="B118" s="32" t="s">
        <v>75</v>
      </c>
      <c r="C118" s="6">
        <v>-8581</v>
      </c>
      <c r="D118" s="6">
        <v>8566</v>
      </c>
    </row>
    <row r="119" spans="1:4" ht="24">
      <c r="A119" s="33" t="s">
        <v>279</v>
      </c>
      <c r="B119" s="33" t="s">
        <v>129</v>
      </c>
      <c r="C119" s="7">
        <v>0</v>
      </c>
      <c r="D119" s="7">
        <v>0</v>
      </c>
    </row>
    <row r="120" spans="1:4">
      <c r="A120" s="34" t="s">
        <v>234</v>
      </c>
      <c r="B120" s="34" t="s">
        <v>76</v>
      </c>
      <c r="C120" s="7">
        <v>3162</v>
      </c>
      <c r="D120" s="7">
        <v>3139</v>
      </c>
    </row>
    <row r="121" spans="1:4">
      <c r="A121" s="34" t="s">
        <v>235</v>
      </c>
      <c r="B121" s="34" t="s">
        <v>77</v>
      </c>
      <c r="C121" s="7">
        <v>0</v>
      </c>
      <c r="D121" s="7">
        <v>0</v>
      </c>
    </row>
    <row r="122" spans="1:4">
      <c r="A122" s="34" t="s">
        <v>236</v>
      </c>
      <c r="B122" s="34" t="s">
        <v>78</v>
      </c>
      <c r="C122" s="7">
        <v>-652</v>
      </c>
      <c r="D122" s="7">
        <v>-262</v>
      </c>
    </row>
    <row r="123" spans="1:4">
      <c r="A123" s="34" t="s">
        <v>237</v>
      </c>
      <c r="B123" s="34" t="s">
        <v>79</v>
      </c>
      <c r="C123" s="7">
        <v>-2172</v>
      </c>
      <c r="D123" s="7">
        <v>-43</v>
      </c>
    </row>
    <row r="124" spans="1:4">
      <c r="A124" s="34" t="s">
        <v>238</v>
      </c>
      <c r="B124" s="34" t="s">
        <v>80</v>
      </c>
      <c r="C124" s="7">
        <v>17</v>
      </c>
      <c r="D124" s="7">
        <v>-127</v>
      </c>
    </row>
    <row r="125" spans="1:4">
      <c r="A125" s="34" t="s">
        <v>239</v>
      </c>
      <c r="B125" s="34" t="s">
        <v>81</v>
      </c>
      <c r="C125" s="7">
        <v>-44545</v>
      </c>
      <c r="D125" s="7">
        <v>-18600</v>
      </c>
    </row>
    <row r="126" spans="1:4">
      <c r="A126" s="34" t="s">
        <v>240</v>
      </c>
      <c r="B126" s="34" t="s">
        <v>82</v>
      </c>
      <c r="C126" s="7">
        <v>9778</v>
      </c>
      <c r="D126" s="7">
        <v>14264</v>
      </c>
    </row>
    <row r="127" spans="1:4">
      <c r="A127" s="34" t="s">
        <v>241</v>
      </c>
      <c r="B127" s="34" t="s">
        <v>83</v>
      </c>
      <c r="C127" s="7">
        <v>29384</v>
      </c>
      <c r="D127" s="7">
        <v>5460</v>
      </c>
    </row>
    <row r="128" spans="1:4">
      <c r="A128" s="34" t="s">
        <v>242</v>
      </c>
      <c r="B128" s="34" t="s">
        <v>130</v>
      </c>
      <c r="C128" s="7">
        <v>8133</v>
      </c>
      <c r="D128" s="7">
        <v>4047</v>
      </c>
    </row>
    <row r="129" spans="1:4">
      <c r="A129" s="34" t="s">
        <v>243</v>
      </c>
      <c r="B129" s="34" t="s">
        <v>84</v>
      </c>
      <c r="C129" s="7">
        <v>-11686</v>
      </c>
      <c r="D129" s="7">
        <v>688</v>
      </c>
    </row>
    <row r="130" spans="1:4">
      <c r="A130" s="32" t="s">
        <v>244</v>
      </c>
      <c r="B130" s="32" t="s">
        <v>85</v>
      </c>
      <c r="C130" s="6">
        <v>-3902</v>
      </c>
      <c r="D130" s="6">
        <v>23036</v>
      </c>
    </row>
    <row r="131" spans="1:4">
      <c r="A131" s="35" t="s">
        <v>245</v>
      </c>
      <c r="B131" s="35" t="s">
        <v>131</v>
      </c>
      <c r="C131" s="8">
        <v>-177</v>
      </c>
      <c r="D131" s="8">
        <v>2250</v>
      </c>
    </row>
    <row r="132" spans="1:4">
      <c r="A132" s="34" t="s">
        <v>246</v>
      </c>
      <c r="B132" s="34" t="s">
        <v>86</v>
      </c>
      <c r="C132" s="7">
        <v>-538</v>
      </c>
      <c r="D132" s="7">
        <v>-3232</v>
      </c>
    </row>
    <row r="133" spans="1:4">
      <c r="A133" s="36" t="s">
        <v>247</v>
      </c>
      <c r="B133" s="36" t="s">
        <v>87</v>
      </c>
      <c r="C133" s="6">
        <v>-4617</v>
      </c>
      <c r="D133" s="6">
        <v>22054</v>
      </c>
    </row>
    <row r="134" spans="1:4">
      <c r="A134" s="31" t="s">
        <v>248</v>
      </c>
      <c r="B134" s="31" t="s">
        <v>88</v>
      </c>
      <c r="C134" s="5"/>
      <c r="D134" s="5">
        <v>0</v>
      </c>
    </row>
    <row r="135" spans="1:4">
      <c r="A135" s="37" t="s">
        <v>249</v>
      </c>
      <c r="B135" s="37" t="s">
        <v>89</v>
      </c>
      <c r="C135" s="5">
        <v>9577</v>
      </c>
      <c r="D135" s="5">
        <v>880</v>
      </c>
    </row>
    <row r="136" spans="1:4">
      <c r="A136" s="34" t="s">
        <v>250</v>
      </c>
      <c r="B136" s="34" t="s">
        <v>90</v>
      </c>
      <c r="C136" s="7">
        <v>6635</v>
      </c>
      <c r="D136" s="7">
        <v>67</v>
      </c>
    </row>
    <row r="137" spans="1:4">
      <c r="A137" s="34" t="s">
        <v>251</v>
      </c>
      <c r="B137" s="34" t="s">
        <v>91</v>
      </c>
      <c r="C137" s="7">
        <v>0</v>
      </c>
      <c r="D137" s="7">
        <v>0</v>
      </c>
    </row>
    <row r="138" spans="1:4">
      <c r="A138" s="34" t="s">
        <v>252</v>
      </c>
      <c r="B138" s="34" t="s">
        <v>92</v>
      </c>
      <c r="C138" s="7">
        <v>2827</v>
      </c>
      <c r="D138" s="7">
        <v>143</v>
      </c>
    </row>
    <row r="139" spans="1:4">
      <c r="A139" s="34" t="s">
        <v>253</v>
      </c>
      <c r="B139" s="34" t="s">
        <v>142</v>
      </c>
      <c r="C139" s="7">
        <v>115</v>
      </c>
      <c r="D139" s="7">
        <v>0</v>
      </c>
    </row>
    <row r="140" spans="1:4">
      <c r="A140" s="34" t="s">
        <v>254</v>
      </c>
      <c r="B140" s="34" t="s">
        <v>93</v>
      </c>
      <c r="C140" s="7">
        <v>0</v>
      </c>
      <c r="D140" s="7">
        <v>670</v>
      </c>
    </row>
    <row r="141" spans="1:4">
      <c r="A141" s="32" t="s">
        <v>255</v>
      </c>
      <c r="B141" s="32" t="s">
        <v>94</v>
      </c>
      <c r="C141" s="6">
        <v>8684</v>
      </c>
      <c r="D141" s="6">
        <v>5007</v>
      </c>
    </row>
    <row r="142" spans="1:4">
      <c r="A142" s="34" t="s">
        <v>256</v>
      </c>
      <c r="B142" s="34" t="s">
        <v>95</v>
      </c>
      <c r="C142" s="7">
        <v>5505</v>
      </c>
      <c r="D142" s="7">
        <v>4175</v>
      </c>
    </row>
    <row r="143" spans="1:4">
      <c r="A143" s="34" t="s">
        <v>257</v>
      </c>
      <c r="B143" s="34" t="s">
        <v>96</v>
      </c>
      <c r="C143" s="7">
        <v>0</v>
      </c>
      <c r="D143" s="7">
        <v>0</v>
      </c>
    </row>
    <row r="144" spans="1:4">
      <c r="A144" s="34" t="s">
        <v>258</v>
      </c>
      <c r="B144" s="34" t="s">
        <v>97</v>
      </c>
      <c r="C144" s="7">
        <v>1902</v>
      </c>
      <c r="D144" s="7">
        <v>0</v>
      </c>
    </row>
    <row r="145" spans="1:4">
      <c r="A145" s="34" t="s">
        <v>259</v>
      </c>
      <c r="B145" s="34" t="s">
        <v>98</v>
      </c>
      <c r="C145" s="7">
        <v>1277</v>
      </c>
      <c r="D145" s="7">
        <v>832</v>
      </c>
    </row>
    <row r="146" spans="1:4">
      <c r="A146" s="36" t="s">
        <v>260</v>
      </c>
      <c r="B146" s="36" t="s">
        <v>99</v>
      </c>
      <c r="C146" s="6">
        <v>893</v>
      </c>
      <c r="D146" s="6">
        <v>-4127</v>
      </c>
    </row>
    <row r="147" spans="1:4">
      <c r="A147" s="31" t="s">
        <v>261</v>
      </c>
      <c r="B147" s="31" t="s">
        <v>100</v>
      </c>
      <c r="C147" s="5"/>
      <c r="D147" s="5">
        <v>0</v>
      </c>
    </row>
    <row r="148" spans="1:4">
      <c r="A148" s="37" t="s">
        <v>249</v>
      </c>
      <c r="B148" s="37" t="s">
        <v>89</v>
      </c>
      <c r="C148" s="5">
        <v>2010</v>
      </c>
      <c r="D148" s="5">
        <v>71</v>
      </c>
    </row>
    <row r="149" spans="1:4" ht="22.8">
      <c r="A149" s="34" t="s">
        <v>262</v>
      </c>
      <c r="B149" s="34" t="s">
        <v>101</v>
      </c>
      <c r="C149" s="7">
        <v>0</v>
      </c>
      <c r="D149" s="7">
        <v>0</v>
      </c>
    </row>
    <row r="150" spans="1:4">
      <c r="A150" s="34" t="s">
        <v>215</v>
      </c>
      <c r="B150" s="34" t="s">
        <v>60</v>
      </c>
      <c r="C150" s="7">
        <v>3</v>
      </c>
      <c r="D150" s="7">
        <v>1</v>
      </c>
    </row>
    <row r="151" spans="1:4">
      <c r="A151" s="34" t="s">
        <v>263</v>
      </c>
      <c r="B151" s="34" t="s">
        <v>102</v>
      </c>
      <c r="C151" s="7">
        <v>0</v>
      </c>
      <c r="D151" s="7">
        <v>0</v>
      </c>
    </row>
    <row r="152" spans="1:4">
      <c r="A152" s="34" t="s">
        <v>264</v>
      </c>
      <c r="B152" s="34" t="s">
        <v>103</v>
      </c>
      <c r="C152" s="7">
        <v>2007</v>
      </c>
      <c r="D152" s="7">
        <v>70</v>
      </c>
    </row>
    <row r="153" spans="1:4">
      <c r="A153" s="32" t="s">
        <v>255</v>
      </c>
      <c r="B153" s="32" t="s">
        <v>94</v>
      </c>
      <c r="C153" s="6">
        <v>383</v>
      </c>
      <c r="D153" s="6">
        <v>5180</v>
      </c>
    </row>
    <row r="154" spans="1:4">
      <c r="A154" s="34" t="s">
        <v>265</v>
      </c>
      <c r="B154" s="34" t="s">
        <v>104</v>
      </c>
      <c r="C154" s="7">
        <v>0</v>
      </c>
      <c r="D154" s="7">
        <v>0</v>
      </c>
    </row>
    <row r="155" spans="1:4">
      <c r="A155" s="34" t="s">
        <v>266</v>
      </c>
      <c r="B155" s="34" t="s">
        <v>105</v>
      </c>
      <c r="C155" s="7">
        <v>0</v>
      </c>
      <c r="D155" s="7">
        <v>0</v>
      </c>
    </row>
    <row r="156" spans="1:4" ht="22.8">
      <c r="A156" s="34" t="s">
        <v>267</v>
      </c>
      <c r="B156" s="34" t="s">
        <v>106</v>
      </c>
      <c r="C156" s="7">
        <v>0</v>
      </c>
      <c r="D156" s="7">
        <v>0</v>
      </c>
    </row>
    <row r="157" spans="1:4">
      <c r="A157" s="34" t="s">
        <v>268</v>
      </c>
      <c r="B157" s="34" t="s">
        <v>107</v>
      </c>
      <c r="C157" s="7">
        <v>0</v>
      </c>
      <c r="D157" s="7">
        <v>4725</v>
      </c>
    </row>
    <row r="158" spans="1:4">
      <c r="A158" s="34" t="s">
        <v>269</v>
      </c>
      <c r="B158" s="34" t="s">
        <v>108</v>
      </c>
      <c r="C158" s="7">
        <v>0</v>
      </c>
      <c r="D158" s="7">
        <v>0</v>
      </c>
    </row>
    <row r="159" spans="1:4">
      <c r="A159" s="34" t="s">
        <v>216</v>
      </c>
      <c r="B159" s="34" t="s">
        <v>109</v>
      </c>
      <c r="C159" s="7">
        <v>0</v>
      </c>
      <c r="D159" s="7">
        <v>0</v>
      </c>
    </row>
    <row r="160" spans="1:4">
      <c r="A160" s="34" t="s">
        <v>270</v>
      </c>
      <c r="B160" s="34" t="s">
        <v>110</v>
      </c>
      <c r="C160" s="7">
        <v>383</v>
      </c>
      <c r="D160" s="7">
        <v>299</v>
      </c>
    </row>
    <row r="161" spans="1:8">
      <c r="A161" s="34" t="s">
        <v>271</v>
      </c>
      <c r="B161" s="34" t="s">
        <v>111</v>
      </c>
      <c r="C161" s="7">
        <v>0</v>
      </c>
      <c r="D161" s="7">
        <v>156</v>
      </c>
    </row>
    <row r="162" spans="1:8">
      <c r="A162" s="34" t="s">
        <v>272</v>
      </c>
      <c r="B162" s="34" t="s">
        <v>112</v>
      </c>
      <c r="C162" s="7">
        <v>0</v>
      </c>
      <c r="D162" s="7">
        <v>0</v>
      </c>
    </row>
    <row r="163" spans="1:8">
      <c r="A163" s="36" t="s">
        <v>273</v>
      </c>
      <c r="B163" s="36" t="s">
        <v>113</v>
      </c>
      <c r="C163" s="6">
        <v>1627</v>
      </c>
      <c r="D163" s="6">
        <v>-5109</v>
      </c>
    </row>
    <row r="164" spans="1:8">
      <c r="A164" s="38" t="s">
        <v>274</v>
      </c>
      <c r="B164" s="38" t="s">
        <v>114</v>
      </c>
      <c r="C164" s="6">
        <v>-2097</v>
      </c>
      <c r="D164" s="6">
        <v>12818</v>
      </c>
    </row>
    <row r="165" spans="1:8">
      <c r="A165" s="38" t="s">
        <v>275</v>
      </c>
      <c r="B165" s="38" t="s">
        <v>115</v>
      </c>
      <c r="C165" s="6">
        <v>-2097</v>
      </c>
      <c r="D165" s="6">
        <v>12818</v>
      </c>
    </row>
    <row r="166" spans="1:8">
      <c r="A166" s="39" t="s">
        <v>276</v>
      </c>
      <c r="B166" s="39" t="s">
        <v>132</v>
      </c>
      <c r="C166" s="7">
        <v>0</v>
      </c>
      <c r="D166" s="7">
        <v>0</v>
      </c>
    </row>
    <row r="167" spans="1:8">
      <c r="A167" s="38" t="s">
        <v>277</v>
      </c>
      <c r="B167" s="38" t="s">
        <v>116</v>
      </c>
      <c r="C167" s="6" t="s">
        <v>375</v>
      </c>
      <c r="D167" s="6">
        <v>26866</v>
      </c>
    </row>
    <row r="168" spans="1:8">
      <c r="A168" s="38" t="s">
        <v>278</v>
      </c>
      <c r="B168" s="38" t="s">
        <v>117</v>
      </c>
      <c r="C168" s="62">
        <v>34395</v>
      </c>
      <c r="D168" s="62">
        <v>39684</v>
      </c>
    </row>
    <row r="169" spans="1:8">
      <c r="A169" s="92" t="s">
        <v>374</v>
      </c>
    </row>
    <row r="171" spans="1:8" ht="24">
      <c r="A171" s="14" t="s">
        <v>305</v>
      </c>
      <c r="B171" s="14" t="s">
        <v>301</v>
      </c>
    </row>
    <row r="172" spans="1:8" ht="48">
      <c r="A172" s="340" t="s">
        <v>203</v>
      </c>
      <c r="B172" s="340" t="s">
        <v>73</v>
      </c>
      <c r="C172" s="96" t="s">
        <v>135</v>
      </c>
      <c r="D172" s="96" t="s">
        <v>134</v>
      </c>
      <c r="E172" s="96" t="s">
        <v>136</v>
      </c>
      <c r="F172" s="96" t="s">
        <v>120</v>
      </c>
      <c r="G172" s="97" t="s">
        <v>121</v>
      </c>
      <c r="H172" s="96" t="s">
        <v>287</v>
      </c>
    </row>
    <row r="173" spans="1:8" ht="72">
      <c r="A173" s="340" t="s">
        <v>203</v>
      </c>
      <c r="B173" s="340"/>
      <c r="C173" s="96" t="s">
        <v>281</v>
      </c>
      <c r="D173" s="96" t="s">
        <v>282</v>
      </c>
      <c r="E173" s="96" t="s">
        <v>283</v>
      </c>
      <c r="F173" s="96" t="s">
        <v>284</v>
      </c>
      <c r="G173" s="97" t="s">
        <v>285</v>
      </c>
      <c r="H173" s="96" t="s">
        <v>291</v>
      </c>
    </row>
    <row r="174" spans="1:8">
      <c r="A174" s="36" t="s">
        <v>181</v>
      </c>
      <c r="B174" s="36" t="s">
        <v>26</v>
      </c>
      <c r="C174" s="69">
        <v>26648</v>
      </c>
      <c r="D174" s="69">
        <v>3462</v>
      </c>
      <c r="E174" s="69">
        <v>93896</v>
      </c>
      <c r="F174" s="69">
        <v>-30752</v>
      </c>
      <c r="G174" s="69">
        <v>93254</v>
      </c>
      <c r="H174" s="69">
        <v>3882</v>
      </c>
    </row>
    <row r="175" spans="1:8">
      <c r="A175" s="40" t="s">
        <v>182</v>
      </c>
      <c r="B175" s="40" t="s">
        <v>27</v>
      </c>
      <c r="C175" s="70">
        <v>3091</v>
      </c>
      <c r="D175" s="70">
        <v>897</v>
      </c>
      <c r="E175" s="70">
        <v>1511</v>
      </c>
      <c r="F175" s="70">
        <v>0</v>
      </c>
      <c r="G175" s="70">
        <v>5499</v>
      </c>
      <c r="H175" s="70">
        <v>962</v>
      </c>
    </row>
    <row r="176" spans="1:8">
      <c r="A176" s="40" t="s">
        <v>183</v>
      </c>
      <c r="B176" s="40" t="s">
        <v>28</v>
      </c>
      <c r="C176" s="70">
        <v>21306</v>
      </c>
      <c r="D176" s="70">
        <v>2541</v>
      </c>
      <c r="E176" s="70">
        <v>59112</v>
      </c>
      <c r="F176" s="70">
        <v>-43357</v>
      </c>
      <c r="G176" s="70">
        <v>39602</v>
      </c>
      <c r="H176" s="70">
        <v>2594</v>
      </c>
    </row>
    <row r="177" spans="1:8">
      <c r="A177" s="40" t="s">
        <v>184</v>
      </c>
      <c r="B177" s="40" t="s">
        <v>29</v>
      </c>
      <c r="C177" s="70">
        <v>0</v>
      </c>
      <c r="D177" s="70">
        <v>0</v>
      </c>
      <c r="E177" s="70">
        <v>0</v>
      </c>
      <c r="F177" s="70">
        <v>46417</v>
      </c>
      <c r="G177" s="70">
        <v>46417</v>
      </c>
      <c r="H177" s="70">
        <v>0</v>
      </c>
    </row>
    <row r="178" spans="1:8">
      <c r="A178" s="40" t="s">
        <v>185</v>
      </c>
      <c r="B178" s="40" t="s">
        <v>30</v>
      </c>
      <c r="C178" s="70">
        <v>0</v>
      </c>
      <c r="D178" s="70">
        <v>0</v>
      </c>
      <c r="E178" s="70">
        <v>0</v>
      </c>
      <c r="F178" s="70">
        <v>0</v>
      </c>
      <c r="G178" s="70">
        <v>0</v>
      </c>
      <c r="H178" s="70">
        <v>0</v>
      </c>
    </row>
    <row r="179" spans="1:8">
      <c r="A179" s="40" t="s">
        <v>186</v>
      </c>
      <c r="B179" s="40" t="s">
        <v>31</v>
      </c>
      <c r="C179" s="70">
        <v>2062</v>
      </c>
      <c r="D179" s="70">
        <v>0</v>
      </c>
      <c r="E179" s="70">
        <v>32117</v>
      </c>
      <c r="F179" s="70">
        <v>-34179</v>
      </c>
      <c r="G179" s="70">
        <v>0</v>
      </c>
      <c r="H179" s="70">
        <v>0</v>
      </c>
    </row>
    <row r="180" spans="1:8" ht="22.8">
      <c r="A180" s="40" t="s">
        <v>187</v>
      </c>
      <c r="B180" s="40" t="s">
        <v>32</v>
      </c>
      <c r="C180" s="70">
        <v>0</v>
      </c>
      <c r="D180" s="70">
        <v>0</v>
      </c>
      <c r="E180" s="70">
        <v>0</v>
      </c>
      <c r="F180" s="70">
        <v>0</v>
      </c>
      <c r="G180" s="70">
        <v>0</v>
      </c>
      <c r="H180" s="70">
        <v>0</v>
      </c>
    </row>
    <row r="181" spans="1:8">
      <c r="A181" s="40" t="s">
        <v>188</v>
      </c>
      <c r="B181" s="40" t="s">
        <v>33</v>
      </c>
      <c r="C181" s="70">
        <v>0</v>
      </c>
      <c r="D181" s="70">
        <v>0</v>
      </c>
      <c r="E181" s="70">
        <v>0</v>
      </c>
      <c r="F181" s="70">
        <v>0</v>
      </c>
      <c r="G181" s="70">
        <v>0</v>
      </c>
      <c r="H181" s="70">
        <v>0</v>
      </c>
    </row>
    <row r="182" spans="1:8">
      <c r="A182" s="40" t="s">
        <v>189</v>
      </c>
      <c r="B182" s="40" t="s">
        <v>34</v>
      </c>
      <c r="C182" s="70">
        <v>0</v>
      </c>
      <c r="D182" s="70">
        <v>0</v>
      </c>
      <c r="E182" s="70">
        <v>547</v>
      </c>
      <c r="F182" s="70">
        <v>0</v>
      </c>
      <c r="G182" s="70">
        <v>547</v>
      </c>
      <c r="H182" s="70">
        <v>0</v>
      </c>
    </row>
    <row r="183" spans="1:8">
      <c r="A183" s="40" t="s">
        <v>190</v>
      </c>
      <c r="B183" s="40" t="s">
        <v>35</v>
      </c>
      <c r="C183" s="70">
        <v>158</v>
      </c>
      <c r="D183" s="70">
        <v>24</v>
      </c>
      <c r="E183" s="70">
        <v>363</v>
      </c>
      <c r="F183" s="70">
        <v>367</v>
      </c>
      <c r="G183" s="70">
        <v>912</v>
      </c>
      <c r="H183" s="70">
        <v>275</v>
      </c>
    </row>
    <row r="184" spans="1:8">
      <c r="A184" s="40" t="s">
        <v>191</v>
      </c>
      <c r="B184" s="40" t="s">
        <v>36</v>
      </c>
      <c r="C184" s="70">
        <v>31</v>
      </c>
      <c r="D184" s="70">
        <v>0</v>
      </c>
      <c r="E184" s="70">
        <v>246</v>
      </c>
      <c r="F184" s="70">
        <v>0</v>
      </c>
      <c r="G184" s="70">
        <v>277</v>
      </c>
      <c r="H184" s="70">
        <v>51</v>
      </c>
    </row>
    <row r="185" spans="1:8">
      <c r="A185" s="36" t="s">
        <v>192</v>
      </c>
      <c r="B185" s="36" t="s">
        <v>37</v>
      </c>
      <c r="C185" s="69">
        <v>113657</v>
      </c>
      <c r="D185" s="69">
        <v>32118</v>
      </c>
      <c r="E185" s="69">
        <v>31473</v>
      </c>
      <c r="F185" s="69">
        <v>-21565</v>
      </c>
      <c r="G185" s="69">
        <v>155683</v>
      </c>
      <c r="H185" s="69">
        <v>45153</v>
      </c>
    </row>
    <row r="186" spans="1:8">
      <c r="A186" s="40" t="s">
        <v>193</v>
      </c>
      <c r="B186" s="40" t="s">
        <v>38</v>
      </c>
      <c r="C186" s="70">
        <v>96511</v>
      </c>
      <c r="D186" s="70">
        <v>0</v>
      </c>
      <c r="E186" s="70">
        <v>0</v>
      </c>
      <c r="F186" s="70">
        <v>0</v>
      </c>
      <c r="G186" s="70">
        <v>96511</v>
      </c>
      <c r="H186" s="70">
        <v>7829</v>
      </c>
    </row>
    <row r="187" spans="1:8">
      <c r="A187" s="40" t="s">
        <v>194</v>
      </c>
      <c r="B187" s="40" t="s">
        <v>39</v>
      </c>
      <c r="C187" s="70">
        <v>5696</v>
      </c>
      <c r="D187" s="70">
        <v>2346</v>
      </c>
      <c r="E187" s="70">
        <v>21</v>
      </c>
      <c r="F187" s="70">
        <v>-1674</v>
      </c>
      <c r="G187" s="70">
        <v>6389</v>
      </c>
      <c r="H187" s="70">
        <v>21099</v>
      </c>
    </row>
    <row r="188" spans="1:8">
      <c r="A188" s="40" t="s">
        <v>195</v>
      </c>
      <c r="B188" s="40" t="s">
        <v>40</v>
      </c>
      <c r="C188" s="70">
        <v>0</v>
      </c>
      <c r="D188" s="70">
        <v>0</v>
      </c>
      <c r="E188" s="70">
        <v>0</v>
      </c>
      <c r="F188" s="70">
        <v>0</v>
      </c>
      <c r="G188" s="70">
        <v>0</v>
      </c>
      <c r="H188" s="70">
        <v>0</v>
      </c>
    </row>
    <row r="189" spans="1:8">
      <c r="A189" s="40" t="s">
        <v>196</v>
      </c>
      <c r="B189" s="40" t="s">
        <v>41</v>
      </c>
      <c r="C189" s="70">
        <v>8935</v>
      </c>
      <c r="D189" s="70">
        <v>4081</v>
      </c>
      <c r="E189" s="70">
        <v>19764</v>
      </c>
      <c r="F189" s="70">
        <v>-21791</v>
      </c>
      <c r="G189" s="70">
        <v>10989</v>
      </c>
      <c r="H189" s="70">
        <v>357</v>
      </c>
    </row>
    <row r="190" spans="1:8">
      <c r="A190" s="40" t="s">
        <v>197</v>
      </c>
      <c r="B190" s="40" t="s">
        <v>42</v>
      </c>
      <c r="C190" s="70">
        <v>0</v>
      </c>
      <c r="D190" s="70">
        <v>0</v>
      </c>
      <c r="E190" s="70">
        <v>0</v>
      </c>
      <c r="F190" s="70">
        <v>0</v>
      </c>
      <c r="G190" s="70">
        <v>0</v>
      </c>
      <c r="H190" s="70">
        <v>0</v>
      </c>
    </row>
    <row r="191" spans="1:8">
      <c r="A191" s="40" t="s">
        <v>198</v>
      </c>
      <c r="B191" s="40" t="s">
        <v>43</v>
      </c>
      <c r="C191" s="70">
        <v>0</v>
      </c>
      <c r="D191" s="70">
        <v>0</v>
      </c>
      <c r="E191" s="70">
        <v>0</v>
      </c>
      <c r="F191" s="70">
        <v>0</v>
      </c>
      <c r="G191" s="70">
        <v>0</v>
      </c>
      <c r="H191" s="70">
        <v>0</v>
      </c>
    </row>
    <row r="192" spans="1:8">
      <c r="A192" s="40" t="s">
        <v>189</v>
      </c>
      <c r="B192" s="40" t="s">
        <v>34</v>
      </c>
      <c r="C192" s="70">
        <v>0</v>
      </c>
      <c r="D192" s="70">
        <v>0</v>
      </c>
      <c r="E192" s="70">
        <v>2745</v>
      </c>
      <c r="F192" s="70">
        <v>0</v>
      </c>
      <c r="G192" s="70">
        <v>2745</v>
      </c>
      <c r="H192" s="70">
        <v>0</v>
      </c>
    </row>
    <row r="193" spans="1:8">
      <c r="A193" s="40" t="s">
        <v>199</v>
      </c>
      <c r="B193" s="40" t="s">
        <v>44</v>
      </c>
      <c r="C193" s="70">
        <v>181</v>
      </c>
      <c r="D193" s="70">
        <v>4443</v>
      </c>
      <c r="E193" s="70">
        <v>30</v>
      </c>
      <c r="F193" s="70">
        <v>0</v>
      </c>
      <c r="G193" s="70">
        <v>4654</v>
      </c>
      <c r="H193" s="70">
        <v>11829</v>
      </c>
    </row>
    <row r="194" spans="1:8">
      <c r="A194" s="40" t="s">
        <v>200</v>
      </c>
      <c r="B194" s="40" t="s">
        <v>45</v>
      </c>
      <c r="C194" s="70">
        <v>2334</v>
      </c>
      <c r="D194" s="70">
        <v>21248</v>
      </c>
      <c r="E194" s="70">
        <v>8913</v>
      </c>
      <c r="F194" s="70">
        <v>1900</v>
      </c>
      <c r="G194" s="70">
        <v>34395</v>
      </c>
      <c r="H194" s="70">
        <v>4039</v>
      </c>
    </row>
    <row r="195" spans="1:8">
      <c r="A195" s="41" t="s">
        <v>201</v>
      </c>
      <c r="B195" s="41" t="s">
        <v>46</v>
      </c>
      <c r="C195" s="71">
        <v>0</v>
      </c>
      <c r="D195" s="71">
        <v>0</v>
      </c>
      <c r="E195" s="71">
        <v>0</v>
      </c>
      <c r="F195" s="71">
        <v>0</v>
      </c>
      <c r="G195" s="71">
        <v>0</v>
      </c>
      <c r="H195" s="71">
        <v>0</v>
      </c>
    </row>
    <row r="196" spans="1:8">
      <c r="A196" s="36" t="s">
        <v>202</v>
      </c>
      <c r="B196" s="36" t="s">
        <v>47</v>
      </c>
      <c r="C196" s="69">
        <v>140305</v>
      </c>
      <c r="D196" s="69">
        <v>35580</v>
      </c>
      <c r="E196" s="69">
        <v>125369</v>
      </c>
      <c r="F196" s="69">
        <v>-52317</v>
      </c>
      <c r="G196" s="69">
        <v>248937</v>
      </c>
      <c r="H196" s="69">
        <v>49035</v>
      </c>
    </row>
    <row r="197" spans="1:8">
      <c r="A197" s="22"/>
      <c r="B197" s="65"/>
      <c r="C197" s="66"/>
      <c r="D197" s="66"/>
      <c r="E197" s="66"/>
      <c r="F197" s="66"/>
      <c r="G197" s="66"/>
      <c r="H197" s="66"/>
    </row>
    <row r="198" spans="1:8" ht="48">
      <c r="A198" s="334" t="s">
        <v>229</v>
      </c>
      <c r="B198" s="336" t="s">
        <v>48</v>
      </c>
      <c r="C198" s="96" t="s">
        <v>135</v>
      </c>
      <c r="D198" s="96" t="s">
        <v>134</v>
      </c>
      <c r="E198" s="96" t="s">
        <v>136</v>
      </c>
      <c r="F198" s="96" t="s">
        <v>120</v>
      </c>
      <c r="G198" s="97" t="s">
        <v>121</v>
      </c>
      <c r="H198" s="96" t="s">
        <v>287</v>
      </c>
    </row>
    <row r="199" spans="1:8" ht="72">
      <c r="A199" s="335"/>
      <c r="B199" s="337"/>
      <c r="C199" s="96" t="s">
        <v>281</v>
      </c>
      <c r="D199" s="96" t="s">
        <v>282</v>
      </c>
      <c r="E199" s="96" t="s">
        <v>283</v>
      </c>
      <c r="F199" s="96" t="s">
        <v>284</v>
      </c>
      <c r="G199" s="97" t="s">
        <v>285</v>
      </c>
      <c r="H199" s="96" t="s">
        <v>291</v>
      </c>
    </row>
    <row r="200" spans="1:8">
      <c r="A200" s="44" t="s">
        <v>204</v>
      </c>
      <c r="B200" s="36" t="s">
        <v>49</v>
      </c>
      <c r="C200" s="69">
        <v>60947</v>
      </c>
      <c r="D200" s="69">
        <v>14766</v>
      </c>
      <c r="E200" s="69">
        <v>120916</v>
      </c>
      <c r="F200" s="69">
        <v>-28611</v>
      </c>
      <c r="G200" s="69">
        <v>168018</v>
      </c>
      <c r="H200" s="69">
        <v>12225</v>
      </c>
    </row>
    <row r="201" spans="1:8">
      <c r="A201" s="44" t="s">
        <v>205</v>
      </c>
      <c r="B201" s="36" t="s">
        <v>50</v>
      </c>
      <c r="C201" s="69">
        <v>60947</v>
      </c>
      <c r="D201" s="69">
        <v>14766</v>
      </c>
      <c r="E201" s="69">
        <v>120916</v>
      </c>
      <c r="F201" s="69">
        <v>-28611</v>
      </c>
      <c r="G201" s="69">
        <v>168018</v>
      </c>
      <c r="H201" s="69">
        <v>12225</v>
      </c>
    </row>
    <row r="202" spans="1:8">
      <c r="A202" s="45" t="s">
        <v>206</v>
      </c>
      <c r="B202" s="40" t="s">
        <v>51</v>
      </c>
      <c r="C202" s="70">
        <v>7417</v>
      </c>
      <c r="D202" s="70">
        <v>86</v>
      </c>
      <c r="E202" s="70">
        <v>94950</v>
      </c>
      <c r="F202" s="70">
        <v>-7503</v>
      </c>
      <c r="G202" s="70">
        <v>94950</v>
      </c>
      <c r="H202" s="70">
        <v>10076</v>
      </c>
    </row>
    <row r="203" spans="1:8">
      <c r="A203" s="45" t="s">
        <v>207</v>
      </c>
      <c r="B203" s="40" t="s">
        <v>52</v>
      </c>
      <c r="C203" s="70">
        <v>17500</v>
      </c>
      <c r="D203" s="70">
        <v>1189</v>
      </c>
      <c r="E203" s="70">
        <v>110936</v>
      </c>
      <c r="F203" s="70">
        <v>-9895</v>
      </c>
      <c r="G203" s="70">
        <v>119730</v>
      </c>
      <c r="H203" s="70">
        <v>5794</v>
      </c>
    </row>
    <row r="204" spans="1:8">
      <c r="A204" s="45" t="s">
        <v>208</v>
      </c>
      <c r="B204" s="40" t="s">
        <v>53</v>
      </c>
      <c r="C204" s="70">
        <v>0</v>
      </c>
      <c r="D204" s="70">
        <v>0</v>
      </c>
      <c r="E204" s="70">
        <v>0</v>
      </c>
      <c r="F204" s="70">
        <v>0</v>
      </c>
      <c r="G204" s="70">
        <v>0</v>
      </c>
      <c r="H204" s="70">
        <v>0</v>
      </c>
    </row>
    <row r="205" spans="1:8">
      <c r="A205" s="45" t="s">
        <v>209</v>
      </c>
      <c r="B205" s="40" t="s">
        <v>54</v>
      </c>
      <c r="C205" s="70">
        <v>0</v>
      </c>
      <c r="D205" s="70">
        <v>0</v>
      </c>
      <c r="E205" s="70">
        <v>1716</v>
      </c>
      <c r="F205" s="70">
        <v>0</v>
      </c>
      <c r="G205" s="70">
        <v>1716</v>
      </c>
      <c r="H205" s="70">
        <v>0</v>
      </c>
    </row>
    <row r="206" spans="1:8">
      <c r="A206" s="46" t="s">
        <v>210</v>
      </c>
      <c r="B206" s="47" t="s">
        <v>55</v>
      </c>
      <c r="C206" s="72">
        <v>6</v>
      </c>
      <c r="D206" s="72">
        <v>1417</v>
      </c>
      <c r="E206" s="72">
        <v>0</v>
      </c>
      <c r="F206" s="72">
        <v>-499</v>
      </c>
      <c r="G206" s="72">
        <v>924</v>
      </c>
      <c r="H206" s="72">
        <v>0</v>
      </c>
    </row>
    <row r="207" spans="1:8">
      <c r="A207" s="45" t="s">
        <v>211</v>
      </c>
      <c r="B207" s="40" t="s">
        <v>56</v>
      </c>
      <c r="C207" s="70">
        <v>37451</v>
      </c>
      <c r="D207" s="70">
        <v>4969</v>
      </c>
      <c r="E207" s="70">
        <v>-86820</v>
      </c>
      <c r="F207" s="70">
        <v>-10114</v>
      </c>
      <c r="G207" s="70">
        <v>-54514</v>
      </c>
      <c r="H207" s="70">
        <v>0</v>
      </c>
    </row>
    <row r="208" spans="1:8">
      <c r="A208" s="45" t="s">
        <v>212</v>
      </c>
      <c r="B208" s="40" t="s">
        <v>57</v>
      </c>
      <c r="C208" s="70">
        <v>-1427</v>
      </c>
      <c r="D208" s="70">
        <v>7105</v>
      </c>
      <c r="E208" s="70">
        <v>134</v>
      </c>
      <c r="F208" s="70">
        <v>-600</v>
      </c>
      <c r="G208" s="70">
        <v>5212</v>
      </c>
      <c r="H208" s="70">
        <v>-3645</v>
      </c>
    </row>
    <row r="209" spans="1:8">
      <c r="A209" s="48" t="s">
        <v>213</v>
      </c>
      <c r="B209" s="49" t="s">
        <v>58</v>
      </c>
      <c r="C209" s="73">
        <v>0</v>
      </c>
      <c r="D209" s="73">
        <v>0</v>
      </c>
      <c r="E209" s="73">
        <v>0</v>
      </c>
      <c r="F209" s="73">
        <v>0</v>
      </c>
      <c r="G209" s="73">
        <v>0</v>
      </c>
      <c r="H209" s="73">
        <v>0</v>
      </c>
    </row>
    <row r="210" spans="1:8">
      <c r="A210" s="44" t="s">
        <v>214</v>
      </c>
      <c r="B210" s="36" t="s">
        <v>59</v>
      </c>
      <c r="C210" s="69">
        <v>487</v>
      </c>
      <c r="D210" s="69">
        <v>15</v>
      </c>
      <c r="E210" s="69">
        <v>1876</v>
      </c>
      <c r="F210" s="69">
        <v>-241</v>
      </c>
      <c r="G210" s="69">
        <v>2137</v>
      </c>
      <c r="H210" s="69">
        <v>47</v>
      </c>
    </row>
    <row r="211" spans="1:8">
      <c r="A211" s="45" t="s">
        <v>215</v>
      </c>
      <c r="B211" s="40" t="s">
        <v>60</v>
      </c>
      <c r="C211" s="70">
        <v>0</v>
      </c>
      <c r="D211" s="70">
        <v>0</v>
      </c>
      <c r="E211" s="70">
        <v>0</v>
      </c>
      <c r="F211" s="70">
        <v>0</v>
      </c>
      <c r="G211" s="70">
        <v>0</v>
      </c>
      <c r="H211" s="70">
        <v>0</v>
      </c>
    </row>
    <row r="212" spans="1:8">
      <c r="A212" s="45" t="s">
        <v>216</v>
      </c>
      <c r="B212" s="40" t="s">
        <v>61</v>
      </c>
      <c r="C212" s="70">
        <v>0</v>
      </c>
      <c r="D212" s="70">
        <v>0</v>
      </c>
      <c r="E212" s="70">
        <v>260</v>
      </c>
      <c r="F212" s="70">
        <v>0</v>
      </c>
      <c r="G212" s="70">
        <v>260</v>
      </c>
      <c r="H212" s="70">
        <v>0</v>
      </c>
    </row>
    <row r="213" spans="1:8">
      <c r="A213" s="45" t="s">
        <v>217</v>
      </c>
      <c r="B213" s="40" t="s">
        <v>62</v>
      </c>
      <c r="C213" s="70">
        <v>0</v>
      </c>
      <c r="D213" s="70">
        <v>0</v>
      </c>
      <c r="E213" s="70">
        <v>0</v>
      </c>
      <c r="F213" s="70">
        <v>0</v>
      </c>
      <c r="G213" s="70">
        <v>0</v>
      </c>
      <c r="H213" s="70">
        <v>0</v>
      </c>
    </row>
    <row r="214" spans="1:8">
      <c r="A214" s="45" t="s">
        <v>218</v>
      </c>
      <c r="B214" s="40" t="s">
        <v>63</v>
      </c>
      <c r="C214" s="70">
        <v>0</v>
      </c>
      <c r="D214" s="70">
        <v>0</v>
      </c>
      <c r="E214" s="70">
        <v>1115</v>
      </c>
      <c r="F214" s="70">
        <v>-241</v>
      </c>
      <c r="G214" s="70">
        <v>874</v>
      </c>
      <c r="H214" s="70">
        <v>38</v>
      </c>
    </row>
    <row r="215" spans="1:8">
      <c r="A215" s="45" t="s">
        <v>219</v>
      </c>
      <c r="B215" s="40" t="s">
        <v>64</v>
      </c>
      <c r="C215" s="70">
        <v>476</v>
      </c>
      <c r="D215" s="70">
        <v>11</v>
      </c>
      <c r="E215" s="70">
        <v>489</v>
      </c>
      <c r="F215" s="70">
        <v>0</v>
      </c>
      <c r="G215" s="70">
        <v>976</v>
      </c>
      <c r="H215" s="70">
        <v>0</v>
      </c>
    </row>
    <row r="216" spans="1:8">
      <c r="A216" s="45" t="s">
        <v>220</v>
      </c>
      <c r="B216" s="40" t="s">
        <v>65</v>
      </c>
      <c r="C216" s="70">
        <v>11</v>
      </c>
      <c r="D216" s="70">
        <v>4</v>
      </c>
      <c r="E216" s="70">
        <v>12</v>
      </c>
      <c r="F216" s="70">
        <v>0</v>
      </c>
      <c r="G216" s="70">
        <v>27</v>
      </c>
      <c r="H216" s="70">
        <v>9</v>
      </c>
    </row>
    <row r="217" spans="1:8">
      <c r="A217" s="45" t="s">
        <v>221</v>
      </c>
      <c r="B217" s="40" t="s">
        <v>66</v>
      </c>
      <c r="C217" s="70">
        <v>0</v>
      </c>
      <c r="D217" s="70">
        <v>0</v>
      </c>
      <c r="E217" s="70">
        <v>0</v>
      </c>
      <c r="F217" s="70">
        <v>0</v>
      </c>
      <c r="G217" s="70">
        <v>0</v>
      </c>
      <c r="H217" s="70">
        <v>0</v>
      </c>
    </row>
    <row r="218" spans="1:8">
      <c r="A218" s="44" t="s">
        <v>222</v>
      </c>
      <c r="B218" s="36" t="s">
        <v>67</v>
      </c>
      <c r="C218" s="69">
        <v>78871</v>
      </c>
      <c r="D218" s="69">
        <v>20799</v>
      </c>
      <c r="E218" s="69">
        <v>2577</v>
      </c>
      <c r="F218" s="69">
        <v>-23465</v>
      </c>
      <c r="G218" s="69">
        <v>78782</v>
      </c>
      <c r="H218" s="69">
        <v>36763</v>
      </c>
    </row>
    <row r="219" spans="1:8">
      <c r="A219" s="45" t="s">
        <v>215</v>
      </c>
      <c r="B219" s="40" t="s">
        <v>60</v>
      </c>
      <c r="C219" s="70">
        <v>0</v>
      </c>
      <c r="D219" s="70">
        <v>0</v>
      </c>
      <c r="E219" s="70">
        <v>4</v>
      </c>
      <c r="F219" s="70">
        <v>0</v>
      </c>
      <c r="G219" s="70">
        <v>4</v>
      </c>
      <c r="H219" s="70">
        <v>3345</v>
      </c>
    </row>
    <row r="220" spans="1:8">
      <c r="A220" s="45" t="s">
        <v>216</v>
      </c>
      <c r="B220" s="40" t="s">
        <v>61</v>
      </c>
      <c r="C220" s="70">
        <v>79</v>
      </c>
      <c r="D220" s="70">
        <v>0</v>
      </c>
      <c r="E220" s="70">
        <v>318</v>
      </c>
      <c r="F220" s="70">
        <v>0</v>
      </c>
      <c r="G220" s="70">
        <v>397</v>
      </c>
      <c r="H220" s="70">
        <v>256</v>
      </c>
    </row>
    <row r="221" spans="1:8">
      <c r="A221" s="45" t="s">
        <v>223</v>
      </c>
      <c r="B221" s="40" t="s">
        <v>68</v>
      </c>
      <c r="C221" s="70">
        <v>9086</v>
      </c>
      <c r="D221" s="70">
        <v>12908</v>
      </c>
      <c r="E221" s="70">
        <v>212</v>
      </c>
      <c r="F221" s="70">
        <v>-1674</v>
      </c>
      <c r="G221" s="70">
        <v>20532</v>
      </c>
      <c r="H221" s="70">
        <v>29563</v>
      </c>
    </row>
    <row r="222" spans="1:8">
      <c r="A222" s="45" t="s">
        <v>224</v>
      </c>
      <c r="B222" s="40" t="s">
        <v>69</v>
      </c>
      <c r="C222" s="70">
        <v>28</v>
      </c>
      <c r="D222" s="70">
        <v>158</v>
      </c>
      <c r="E222" s="70">
        <v>469</v>
      </c>
      <c r="F222" s="70">
        <v>0</v>
      </c>
      <c r="G222" s="70">
        <v>655</v>
      </c>
      <c r="H222" s="70">
        <v>0</v>
      </c>
    </row>
    <row r="223" spans="1:8">
      <c r="A223" s="45" t="s">
        <v>225</v>
      </c>
      <c r="B223" s="40" t="s">
        <v>70</v>
      </c>
      <c r="C223" s="70">
        <v>69568</v>
      </c>
      <c r="D223" s="70">
        <v>2618</v>
      </c>
      <c r="E223" s="70">
        <v>1413</v>
      </c>
      <c r="F223" s="70">
        <v>-21791</v>
      </c>
      <c r="G223" s="70">
        <v>51808</v>
      </c>
      <c r="H223" s="70">
        <v>3078</v>
      </c>
    </row>
    <row r="224" spans="1:8">
      <c r="A224" s="45" t="s">
        <v>219</v>
      </c>
      <c r="B224" s="40" t="s">
        <v>64</v>
      </c>
      <c r="C224" s="70">
        <v>26</v>
      </c>
      <c r="D224" s="70">
        <v>5046</v>
      </c>
      <c r="E224" s="70">
        <v>14</v>
      </c>
      <c r="F224" s="70">
        <v>0</v>
      </c>
      <c r="G224" s="70">
        <v>5086</v>
      </c>
      <c r="H224" s="70">
        <v>520</v>
      </c>
    </row>
    <row r="225" spans="1:8">
      <c r="A225" s="45" t="s">
        <v>226</v>
      </c>
      <c r="B225" s="40" t="s">
        <v>65</v>
      </c>
      <c r="C225" s="70">
        <v>21</v>
      </c>
      <c r="D225" s="70">
        <v>66</v>
      </c>
      <c r="E225" s="70">
        <v>118</v>
      </c>
      <c r="F225" s="70">
        <v>0</v>
      </c>
      <c r="G225" s="70">
        <v>205</v>
      </c>
      <c r="H225" s="70">
        <v>1</v>
      </c>
    </row>
    <row r="226" spans="1:8">
      <c r="A226" s="45" t="s">
        <v>221</v>
      </c>
      <c r="B226" s="40" t="s">
        <v>66</v>
      </c>
      <c r="C226" s="70">
        <v>63</v>
      </c>
      <c r="D226" s="70">
        <v>3</v>
      </c>
      <c r="E226" s="70">
        <v>29</v>
      </c>
      <c r="F226" s="70">
        <v>0</v>
      </c>
      <c r="G226" s="70">
        <v>95</v>
      </c>
      <c r="H226" s="70">
        <v>0</v>
      </c>
    </row>
    <row r="227" spans="1:8" ht="24">
      <c r="A227" s="48" t="s">
        <v>227</v>
      </c>
      <c r="B227" s="49" t="s">
        <v>137</v>
      </c>
      <c r="C227" s="73">
        <v>0</v>
      </c>
      <c r="D227" s="73">
        <v>0</v>
      </c>
      <c r="E227" s="73">
        <v>0</v>
      </c>
      <c r="F227" s="73">
        <v>0</v>
      </c>
      <c r="G227" s="73">
        <v>0</v>
      </c>
      <c r="H227" s="73">
        <v>0</v>
      </c>
    </row>
    <row r="228" spans="1:8">
      <c r="A228" s="44" t="s">
        <v>228</v>
      </c>
      <c r="B228" s="36" t="s">
        <v>71</v>
      </c>
      <c r="C228" s="69">
        <v>140305</v>
      </c>
      <c r="D228" s="69">
        <v>35580</v>
      </c>
      <c r="E228" s="69">
        <v>125369</v>
      </c>
      <c r="F228" s="69">
        <v>-52317</v>
      </c>
      <c r="G228" s="69">
        <v>248937</v>
      </c>
      <c r="H228" s="69">
        <v>49035</v>
      </c>
    </row>
    <row r="229" spans="1:8">
      <c r="A229" s="67"/>
      <c r="B229" s="67"/>
      <c r="C229" s="68"/>
      <c r="D229" s="68"/>
      <c r="E229" s="68"/>
      <c r="F229" s="68"/>
      <c r="G229" s="68"/>
      <c r="H229" s="68"/>
    </row>
    <row r="230" spans="1:8" ht="48">
      <c r="A230" s="341" t="s">
        <v>403</v>
      </c>
      <c r="B230" s="340" t="s">
        <v>118</v>
      </c>
      <c r="C230" s="96" t="s">
        <v>135</v>
      </c>
      <c r="D230" s="96" t="s">
        <v>134</v>
      </c>
      <c r="E230" s="96" t="s">
        <v>136</v>
      </c>
      <c r="F230" s="96" t="s">
        <v>120</v>
      </c>
      <c r="G230" s="97" t="s">
        <v>121</v>
      </c>
      <c r="H230" s="96" t="s">
        <v>287</v>
      </c>
    </row>
    <row r="231" spans="1:8" ht="72">
      <c r="A231" s="341"/>
      <c r="B231" s="340"/>
      <c r="C231" s="96" t="s">
        <v>281</v>
      </c>
      <c r="D231" s="96" t="s">
        <v>282</v>
      </c>
      <c r="E231" s="96" t="s">
        <v>283</v>
      </c>
      <c r="F231" s="96" t="s">
        <v>284</v>
      </c>
      <c r="G231" s="97" t="s">
        <v>285</v>
      </c>
      <c r="H231" s="96" t="s">
        <v>291</v>
      </c>
    </row>
    <row r="232" spans="1:8">
      <c r="A232" s="44" t="s">
        <v>151</v>
      </c>
      <c r="B232" s="36" t="s">
        <v>0</v>
      </c>
      <c r="C232" s="62">
        <v>32765</v>
      </c>
      <c r="D232" s="62">
        <v>73623</v>
      </c>
      <c r="E232" s="62">
        <v>6023</v>
      </c>
      <c r="F232" s="62">
        <v>-16217</v>
      </c>
      <c r="G232" s="62">
        <v>96194</v>
      </c>
      <c r="H232" s="62">
        <v>64093</v>
      </c>
    </row>
    <row r="233" spans="1:8">
      <c r="A233" s="51" t="s">
        <v>152</v>
      </c>
      <c r="B233" s="39" t="s">
        <v>1</v>
      </c>
      <c r="C233" s="74">
        <v>22298</v>
      </c>
      <c r="D233" s="74">
        <v>0</v>
      </c>
      <c r="E233" s="74">
        <v>0</v>
      </c>
      <c r="F233" s="74">
        <v>-785</v>
      </c>
      <c r="G233" s="74">
        <v>21513</v>
      </c>
      <c r="H233" s="74">
        <v>0</v>
      </c>
    </row>
    <row r="234" spans="1:8">
      <c r="A234" s="51" t="s">
        <v>153</v>
      </c>
      <c r="B234" s="39" t="s">
        <v>2</v>
      </c>
      <c r="C234" s="74">
        <v>880</v>
      </c>
      <c r="D234" s="74">
        <v>9678</v>
      </c>
      <c r="E234" s="74">
        <v>6023</v>
      </c>
      <c r="F234" s="74">
        <v>-15425</v>
      </c>
      <c r="G234" s="74">
        <v>1156</v>
      </c>
      <c r="H234" s="74">
        <v>4859</v>
      </c>
    </row>
    <row r="235" spans="1:8">
      <c r="A235" s="51" t="s">
        <v>154</v>
      </c>
      <c r="B235" s="39" t="s">
        <v>3</v>
      </c>
      <c r="C235" s="74">
        <v>9587</v>
      </c>
      <c r="D235" s="74">
        <v>63945</v>
      </c>
      <c r="E235" s="74">
        <v>0</v>
      </c>
      <c r="F235" s="74">
        <v>-7</v>
      </c>
      <c r="G235" s="74">
        <v>73525</v>
      </c>
      <c r="H235" s="74">
        <v>59234</v>
      </c>
    </row>
    <row r="236" spans="1:8">
      <c r="A236" s="44" t="s">
        <v>155</v>
      </c>
      <c r="B236" s="36" t="s">
        <v>4</v>
      </c>
      <c r="C236" s="62">
        <v>16897</v>
      </c>
      <c r="D236" s="62">
        <v>48156</v>
      </c>
      <c r="E236" s="62">
        <v>787</v>
      </c>
      <c r="F236" s="62">
        <v>-2349</v>
      </c>
      <c r="G236" s="62">
        <v>63491</v>
      </c>
      <c r="H236" s="62">
        <v>55174</v>
      </c>
    </row>
    <row r="237" spans="1:8">
      <c r="A237" s="51" t="s">
        <v>156</v>
      </c>
      <c r="B237" s="39" t="s">
        <v>5</v>
      </c>
      <c r="C237" s="74">
        <v>7954</v>
      </c>
      <c r="D237" s="74">
        <v>8268</v>
      </c>
      <c r="E237" s="74">
        <v>787</v>
      </c>
      <c r="F237" s="74">
        <v>-2342</v>
      </c>
      <c r="G237" s="74">
        <v>14667</v>
      </c>
      <c r="H237" s="74">
        <v>2781</v>
      </c>
    </row>
    <row r="238" spans="1:8">
      <c r="A238" s="51" t="s">
        <v>157</v>
      </c>
      <c r="B238" s="39" t="s">
        <v>6</v>
      </c>
      <c r="C238" s="74">
        <v>8943</v>
      </c>
      <c r="D238" s="74">
        <v>39888</v>
      </c>
      <c r="E238" s="74">
        <v>0</v>
      </c>
      <c r="F238" s="74">
        <v>-7</v>
      </c>
      <c r="G238" s="74">
        <v>48824</v>
      </c>
      <c r="H238" s="74">
        <v>52393</v>
      </c>
    </row>
    <row r="239" spans="1:8">
      <c r="A239" s="119" t="s">
        <v>158</v>
      </c>
      <c r="B239" s="38" t="s">
        <v>7</v>
      </c>
      <c r="C239" s="62">
        <v>15868</v>
      </c>
      <c r="D239" s="62">
        <v>25467</v>
      </c>
      <c r="E239" s="62">
        <v>5236</v>
      </c>
      <c r="F239" s="62">
        <v>-13868</v>
      </c>
      <c r="G239" s="62">
        <v>32703</v>
      </c>
      <c r="H239" s="62">
        <v>8919</v>
      </c>
    </row>
    <row r="240" spans="1:8">
      <c r="A240" s="45" t="s">
        <v>159</v>
      </c>
      <c r="B240" s="40" t="s">
        <v>8</v>
      </c>
      <c r="C240" s="74">
        <v>2022</v>
      </c>
      <c r="D240" s="74">
        <v>53</v>
      </c>
      <c r="E240" s="74">
        <v>2727</v>
      </c>
      <c r="F240" s="74">
        <v>-232</v>
      </c>
      <c r="G240" s="74">
        <v>4570</v>
      </c>
      <c r="H240" s="74">
        <v>318</v>
      </c>
    </row>
    <row r="241" spans="1:8">
      <c r="A241" s="45" t="s">
        <v>160</v>
      </c>
      <c r="B241" s="40" t="s">
        <v>9</v>
      </c>
      <c r="C241" s="74">
        <v>13049</v>
      </c>
      <c r="D241" s="74">
        <v>13651</v>
      </c>
      <c r="E241" s="74">
        <v>1612</v>
      </c>
      <c r="F241" s="74">
        <v>-9828</v>
      </c>
      <c r="G241" s="74">
        <v>18484</v>
      </c>
      <c r="H241" s="74">
        <v>9694</v>
      </c>
    </row>
    <row r="242" spans="1:8">
      <c r="A242" s="45" t="s">
        <v>161</v>
      </c>
      <c r="B242" s="40" t="s">
        <v>10</v>
      </c>
      <c r="C242" s="74">
        <v>7039</v>
      </c>
      <c r="D242" s="74">
        <v>2584</v>
      </c>
      <c r="E242" s="74">
        <v>5777</v>
      </c>
      <c r="F242" s="74">
        <v>-4048</v>
      </c>
      <c r="G242" s="74">
        <v>11352</v>
      </c>
      <c r="H242" s="74">
        <v>3548</v>
      </c>
    </row>
    <row r="243" spans="1:8">
      <c r="A243" s="45" t="s">
        <v>162</v>
      </c>
      <c r="B243" s="40" t="s">
        <v>11</v>
      </c>
      <c r="C243" s="74">
        <v>1281</v>
      </c>
      <c r="D243" s="74">
        <v>34</v>
      </c>
      <c r="E243" s="74">
        <v>198</v>
      </c>
      <c r="F243" s="74">
        <v>-226</v>
      </c>
      <c r="G243" s="74">
        <v>1287</v>
      </c>
      <c r="H243" s="74">
        <v>847</v>
      </c>
    </row>
    <row r="244" spans="1:8">
      <c r="A244" s="119" t="s">
        <v>163</v>
      </c>
      <c r="B244" s="38" t="s">
        <v>12</v>
      </c>
      <c r="C244" s="62">
        <v>-3479</v>
      </c>
      <c r="D244" s="62">
        <v>9251</v>
      </c>
      <c r="E244" s="62">
        <v>376</v>
      </c>
      <c r="F244" s="62">
        <v>2</v>
      </c>
      <c r="G244" s="62">
        <v>6150</v>
      </c>
      <c r="H244" s="62">
        <v>-4852</v>
      </c>
    </row>
    <row r="245" spans="1:8">
      <c r="A245" s="45" t="s">
        <v>164</v>
      </c>
      <c r="B245" s="40" t="s">
        <v>13</v>
      </c>
      <c r="C245" s="74">
        <v>2841</v>
      </c>
      <c r="D245" s="74">
        <v>53</v>
      </c>
      <c r="E245" s="74">
        <v>9337</v>
      </c>
      <c r="F245" s="74">
        <v>-8996</v>
      </c>
      <c r="G245" s="74">
        <v>3235</v>
      </c>
      <c r="H245" s="74">
        <v>1203</v>
      </c>
    </row>
    <row r="246" spans="1:8">
      <c r="A246" s="45" t="s">
        <v>165</v>
      </c>
      <c r="B246" s="40" t="s">
        <v>14</v>
      </c>
      <c r="C246" s="74">
        <v>158</v>
      </c>
      <c r="D246" s="74">
        <v>961</v>
      </c>
      <c r="E246" s="74">
        <v>8402</v>
      </c>
      <c r="F246" s="74">
        <v>-9476</v>
      </c>
      <c r="G246" s="74">
        <v>45</v>
      </c>
      <c r="H246" s="74">
        <v>103</v>
      </c>
    </row>
    <row r="247" spans="1:8" ht="22.8">
      <c r="A247" s="45" t="s">
        <v>166</v>
      </c>
      <c r="B247" s="40" t="s">
        <v>15</v>
      </c>
      <c r="C247" s="74">
        <v>0</v>
      </c>
      <c r="D247" s="74">
        <v>0</v>
      </c>
      <c r="E247" s="74">
        <v>0</v>
      </c>
      <c r="F247" s="74">
        <v>0</v>
      </c>
      <c r="G247" s="74">
        <v>0</v>
      </c>
      <c r="H247" s="74">
        <v>0</v>
      </c>
    </row>
    <row r="248" spans="1:8">
      <c r="A248" s="119" t="s">
        <v>167</v>
      </c>
      <c r="B248" s="38" t="s">
        <v>16</v>
      </c>
      <c r="C248" s="62">
        <v>-796</v>
      </c>
      <c r="D248" s="62">
        <v>8343</v>
      </c>
      <c r="E248" s="62">
        <v>1311</v>
      </c>
      <c r="F248" s="62">
        <v>482</v>
      </c>
      <c r="G248" s="62">
        <v>9340</v>
      </c>
      <c r="H248" s="62">
        <v>-3752</v>
      </c>
    </row>
    <row r="249" spans="1:8">
      <c r="A249" s="45" t="s">
        <v>168</v>
      </c>
      <c r="B249" s="40" t="s">
        <v>17</v>
      </c>
      <c r="C249" s="74">
        <v>631</v>
      </c>
      <c r="D249" s="74">
        <v>1238</v>
      </c>
      <c r="E249" s="74">
        <v>1177</v>
      </c>
      <c r="F249" s="74">
        <v>-3223</v>
      </c>
      <c r="G249" s="74">
        <v>-177</v>
      </c>
      <c r="H249" s="74">
        <v>-107</v>
      </c>
    </row>
    <row r="250" spans="1:8">
      <c r="A250" s="45" t="s">
        <v>169</v>
      </c>
      <c r="B250" s="40" t="s">
        <v>18</v>
      </c>
      <c r="C250" s="74">
        <v>0</v>
      </c>
      <c r="D250" s="74">
        <v>0</v>
      </c>
      <c r="E250" s="74">
        <v>0</v>
      </c>
      <c r="F250" s="74">
        <v>0</v>
      </c>
      <c r="G250" s="74">
        <v>0</v>
      </c>
      <c r="H250" s="74">
        <v>0</v>
      </c>
    </row>
    <row r="251" spans="1:8">
      <c r="A251" s="119" t="s">
        <v>170</v>
      </c>
      <c r="B251" s="38" t="s">
        <v>19</v>
      </c>
      <c r="C251" s="62">
        <v>-1427</v>
      </c>
      <c r="D251" s="62">
        <v>7105</v>
      </c>
      <c r="E251" s="62">
        <v>134</v>
      </c>
      <c r="F251" s="62">
        <v>3705</v>
      </c>
      <c r="G251" s="62">
        <v>9517</v>
      </c>
      <c r="H251" s="62">
        <v>-3645</v>
      </c>
    </row>
    <row r="252" spans="1:8">
      <c r="A252" s="48" t="s">
        <v>171</v>
      </c>
      <c r="B252" s="49" t="s">
        <v>20</v>
      </c>
      <c r="C252" s="81">
        <v>0</v>
      </c>
      <c r="D252" s="81">
        <v>0</v>
      </c>
      <c r="E252" s="81">
        <v>0</v>
      </c>
      <c r="F252" s="81">
        <v>-4838</v>
      </c>
      <c r="G252" s="81">
        <v>-4838</v>
      </c>
      <c r="H252" s="81">
        <v>0</v>
      </c>
    </row>
    <row r="253" spans="1:8">
      <c r="A253" s="119" t="s">
        <v>174</v>
      </c>
      <c r="B253" s="38" t="s">
        <v>21</v>
      </c>
      <c r="C253" s="62">
        <v>-1427</v>
      </c>
      <c r="D253" s="62">
        <v>7105</v>
      </c>
      <c r="E253" s="62">
        <v>134</v>
      </c>
      <c r="F253" s="62">
        <v>-1133</v>
      </c>
      <c r="G253" s="62">
        <v>4679</v>
      </c>
      <c r="H253" s="62">
        <v>-3645</v>
      </c>
    </row>
    <row r="254" spans="1:8">
      <c r="A254" s="120"/>
      <c r="B254" s="121"/>
      <c r="C254" s="81"/>
      <c r="D254" s="81"/>
      <c r="E254" s="81"/>
      <c r="F254" s="81"/>
      <c r="G254" s="81"/>
      <c r="H254" s="81"/>
    </row>
    <row r="255" spans="1:8">
      <c r="A255" s="58" t="s">
        <v>172</v>
      </c>
      <c r="B255" s="59" t="s">
        <v>126</v>
      </c>
      <c r="C255" s="77"/>
      <c r="D255" s="77"/>
      <c r="E255" s="77"/>
      <c r="F255" s="77">
        <v>-533</v>
      </c>
      <c r="G255" s="77">
        <v>-533</v>
      </c>
      <c r="H255" s="77">
        <v>0</v>
      </c>
    </row>
    <row r="256" spans="1:8">
      <c r="A256" s="60" t="s">
        <v>173</v>
      </c>
      <c r="B256" s="61" t="s">
        <v>127</v>
      </c>
      <c r="C256" s="78">
        <v>-1427</v>
      </c>
      <c r="D256" s="78">
        <v>7105</v>
      </c>
      <c r="E256" s="78">
        <v>134</v>
      </c>
      <c r="F256" s="78">
        <v>-600</v>
      </c>
      <c r="G256" s="78">
        <v>5212</v>
      </c>
      <c r="H256" s="78">
        <v>-3645</v>
      </c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9" tint="0.39997558519241921"/>
  </sheetPr>
  <dimension ref="A1:H256"/>
  <sheetViews>
    <sheetView workbookViewId="0"/>
  </sheetViews>
  <sheetFormatPr defaultColWidth="8.19921875" defaultRowHeight="13.8"/>
  <cols>
    <col min="1" max="2" width="50.19921875" style="13" customWidth="1"/>
    <col min="3" max="8" width="12.19921875" style="12" customWidth="1"/>
    <col min="9" max="16384" width="8.19921875" style="12"/>
  </cols>
  <sheetData>
    <row r="1" spans="1:6">
      <c r="A1" s="11" t="s">
        <v>371</v>
      </c>
    </row>
    <row r="2" spans="1:6">
      <c r="A2" s="11" t="s">
        <v>372</v>
      </c>
    </row>
    <row r="3" spans="1:6">
      <c r="A3" s="11"/>
    </row>
    <row r="4" spans="1:6">
      <c r="A4" s="11"/>
    </row>
    <row r="5" spans="1:6" ht="24">
      <c r="A5" s="14" t="s">
        <v>302</v>
      </c>
      <c r="B5" s="15" t="s">
        <v>298</v>
      </c>
    </row>
    <row r="6" spans="1:6" ht="31.2" customHeight="1">
      <c r="A6" s="93" t="s">
        <v>404</v>
      </c>
      <c r="B6" s="93" t="s">
        <v>405</v>
      </c>
      <c r="C6" s="94" t="s">
        <v>179</v>
      </c>
      <c r="D6" s="94" t="s">
        <v>147</v>
      </c>
      <c r="E6" s="94" t="s">
        <v>180</v>
      </c>
      <c r="F6" s="94" t="s">
        <v>148</v>
      </c>
    </row>
    <row r="7" spans="1:6">
      <c r="A7" s="16" t="s">
        <v>151</v>
      </c>
      <c r="B7" s="16" t="s">
        <v>0</v>
      </c>
      <c r="C7" s="80">
        <v>36025</v>
      </c>
      <c r="D7" s="80">
        <v>110754</v>
      </c>
      <c r="E7" s="80">
        <v>40222</v>
      </c>
      <c r="F7" s="80">
        <v>103211</v>
      </c>
    </row>
    <row r="8" spans="1:6">
      <c r="A8" s="17" t="s">
        <v>152</v>
      </c>
      <c r="B8" s="17" t="s">
        <v>1</v>
      </c>
      <c r="C8" s="74">
        <v>2775</v>
      </c>
      <c r="D8" s="74">
        <v>15141</v>
      </c>
      <c r="E8" s="74">
        <v>7346</v>
      </c>
      <c r="F8" s="74">
        <v>17110</v>
      </c>
    </row>
    <row r="9" spans="1:6">
      <c r="A9" s="17" t="s">
        <v>153</v>
      </c>
      <c r="B9" s="17" t="s">
        <v>2</v>
      </c>
      <c r="C9" s="74">
        <v>12242</v>
      </c>
      <c r="D9" s="74">
        <v>46700</v>
      </c>
      <c r="E9" s="74">
        <v>12569</v>
      </c>
      <c r="F9" s="74">
        <v>45051</v>
      </c>
    </row>
    <row r="10" spans="1:6">
      <c r="A10" s="17" t="s">
        <v>154</v>
      </c>
      <c r="B10" s="17" t="s">
        <v>3</v>
      </c>
      <c r="C10" s="74">
        <v>21008</v>
      </c>
      <c r="D10" s="74">
        <v>48913</v>
      </c>
      <c r="E10" s="74">
        <v>20307</v>
      </c>
      <c r="F10" s="74">
        <v>41050</v>
      </c>
    </row>
    <row r="11" spans="1:6">
      <c r="A11" s="16" t="s">
        <v>155</v>
      </c>
      <c r="B11" s="16" t="s">
        <v>4</v>
      </c>
      <c r="C11" s="80">
        <v>28555</v>
      </c>
      <c r="D11" s="80">
        <v>82135</v>
      </c>
      <c r="E11" s="80">
        <v>26059</v>
      </c>
      <c r="F11" s="80">
        <v>66020</v>
      </c>
    </row>
    <row r="12" spans="1:6">
      <c r="A12" s="17" t="s">
        <v>156</v>
      </c>
      <c r="B12" s="17" t="s">
        <v>5</v>
      </c>
      <c r="C12" s="74">
        <v>10410</v>
      </c>
      <c r="D12" s="74">
        <v>38926</v>
      </c>
      <c r="E12" s="74">
        <v>10297</v>
      </c>
      <c r="F12" s="74">
        <v>33203</v>
      </c>
    </row>
    <row r="13" spans="1:6">
      <c r="A13" s="17" t="s">
        <v>157</v>
      </c>
      <c r="B13" s="17" t="s">
        <v>6</v>
      </c>
      <c r="C13" s="74">
        <v>18145</v>
      </c>
      <c r="D13" s="74">
        <v>43209</v>
      </c>
      <c r="E13" s="74">
        <v>15762</v>
      </c>
      <c r="F13" s="74">
        <v>32817</v>
      </c>
    </row>
    <row r="14" spans="1:6">
      <c r="A14" s="18" t="s">
        <v>158</v>
      </c>
      <c r="B14" s="18" t="s">
        <v>7</v>
      </c>
      <c r="C14" s="80">
        <v>7470</v>
      </c>
      <c r="D14" s="80">
        <v>28619</v>
      </c>
      <c r="E14" s="80">
        <v>14163</v>
      </c>
      <c r="F14" s="80">
        <v>37191</v>
      </c>
    </row>
    <row r="15" spans="1:6">
      <c r="A15" s="19" t="s">
        <v>159</v>
      </c>
      <c r="B15" s="19" t="s">
        <v>8</v>
      </c>
      <c r="C15" s="74">
        <v>622</v>
      </c>
      <c r="D15" s="74">
        <v>4479</v>
      </c>
      <c r="E15" s="74">
        <v>336</v>
      </c>
      <c r="F15" s="74">
        <v>1993</v>
      </c>
    </row>
    <row r="16" spans="1:6">
      <c r="A16" s="19" t="s">
        <v>160</v>
      </c>
      <c r="B16" s="19" t="s">
        <v>9</v>
      </c>
      <c r="C16" s="74">
        <v>7322</v>
      </c>
      <c r="D16" s="74">
        <v>20439</v>
      </c>
      <c r="E16" s="74">
        <v>5581</v>
      </c>
      <c r="F16" s="74">
        <v>16098</v>
      </c>
    </row>
    <row r="17" spans="1:6">
      <c r="A17" s="19" t="s">
        <v>161</v>
      </c>
      <c r="B17" s="19" t="s">
        <v>10</v>
      </c>
      <c r="C17" s="74">
        <v>3346</v>
      </c>
      <c r="D17" s="74">
        <v>10328</v>
      </c>
      <c r="E17" s="74">
        <v>3915</v>
      </c>
      <c r="F17" s="74">
        <v>10043</v>
      </c>
    </row>
    <row r="18" spans="1:6">
      <c r="A18" s="19" t="s">
        <v>162</v>
      </c>
      <c r="B18" s="19" t="s">
        <v>11</v>
      </c>
      <c r="C18" s="74">
        <v>896</v>
      </c>
      <c r="D18" s="74">
        <v>1767</v>
      </c>
      <c r="E18" s="74">
        <v>57</v>
      </c>
      <c r="F18" s="74">
        <v>1140</v>
      </c>
    </row>
    <row r="19" spans="1:6">
      <c r="A19" s="18" t="s">
        <v>163</v>
      </c>
      <c r="B19" s="18" t="s">
        <v>12</v>
      </c>
      <c r="C19" s="80">
        <v>-3472</v>
      </c>
      <c r="D19" s="80">
        <v>564</v>
      </c>
      <c r="E19" s="80">
        <v>4946</v>
      </c>
      <c r="F19" s="80">
        <v>11903</v>
      </c>
    </row>
    <row r="20" spans="1:6">
      <c r="A20" s="19" t="s">
        <v>164</v>
      </c>
      <c r="B20" s="19" t="s">
        <v>13</v>
      </c>
      <c r="C20" s="74">
        <v>1304</v>
      </c>
      <c r="D20" s="74">
        <v>2658</v>
      </c>
      <c r="E20" s="74">
        <v>481</v>
      </c>
      <c r="F20" s="74">
        <v>1558</v>
      </c>
    </row>
    <row r="21" spans="1:6">
      <c r="A21" s="19" t="s">
        <v>165</v>
      </c>
      <c r="B21" s="19" t="s">
        <v>14</v>
      </c>
      <c r="C21" s="74">
        <v>1526</v>
      </c>
      <c r="D21" s="74">
        <v>597</v>
      </c>
      <c r="E21" s="74">
        <v>183</v>
      </c>
      <c r="F21" s="74">
        <v>597</v>
      </c>
    </row>
    <row r="22" spans="1:6" ht="22.8">
      <c r="A22" s="19" t="s">
        <v>166</v>
      </c>
      <c r="B22" s="19" t="s">
        <v>15</v>
      </c>
      <c r="C22" s="74">
        <v>0</v>
      </c>
      <c r="D22" s="74">
        <v>0</v>
      </c>
      <c r="E22" s="74"/>
      <c r="F22" s="74"/>
    </row>
    <row r="23" spans="1:6">
      <c r="A23" s="18" t="s">
        <v>167</v>
      </c>
      <c r="B23" s="18" t="s">
        <v>16</v>
      </c>
      <c r="C23" s="80">
        <v>-3694</v>
      </c>
      <c r="D23" s="80">
        <v>2625</v>
      </c>
      <c r="E23" s="80">
        <v>5244</v>
      </c>
      <c r="F23" s="80">
        <v>12864</v>
      </c>
    </row>
    <row r="24" spans="1:6">
      <c r="A24" s="19" t="s">
        <v>168</v>
      </c>
      <c r="B24" s="19" t="s">
        <v>17</v>
      </c>
      <c r="C24" s="74">
        <v>-231</v>
      </c>
      <c r="D24" s="74">
        <v>1468</v>
      </c>
      <c r="E24" s="74">
        <v>817</v>
      </c>
      <c r="F24" s="74">
        <v>726</v>
      </c>
    </row>
    <row r="25" spans="1:6">
      <c r="A25" s="19" t="s">
        <v>169</v>
      </c>
      <c r="B25" s="19" t="s">
        <v>18</v>
      </c>
      <c r="C25" s="74">
        <v>0</v>
      </c>
      <c r="D25" s="74">
        <v>0</v>
      </c>
      <c r="E25" s="74">
        <v>0</v>
      </c>
      <c r="F25" s="74">
        <v>0</v>
      </c>
    </row>
    <row r="26" spans="1:6">
      <c r="A26" s="18" t="s">
        <v>170</v>
      </c>
      <c r="B26" s="18" t="s">
        <v>19</v>
      </c>
      <c r="C26" s="80">
        <v>-3463</v>
      </c>
      <c r="D26" s="80">
        <v>1157</v>
      </c>
      <c r="E26" s="80">
        <v>4427</v>
      </c>
      <c r="F26" s="80">
        <v>12138</v>
      </c>
    </row>
    <row r="27" spans="1:6">
      <c r="A27" s="16" t="s">
        <v>171</v>
      </c>
      <c r="B27" s="16" t="s">
        <v>20</v>
      </c>
      <c r="C27" s="80">
        <v>0</v>
      </c>
      <c r="D27" s="80">
        <v>0</v>
      </c>
      <c r="E27" s="80">
        <v>0</v>
      </c>
      <c r="F27" s="80">
        <v>0</v>
      </c>
    </row>
    <row r="28" spans="1:6">
      <c r="A28" s="20"/>
      <c r="B28" s="20"/>
      <c r="C28" s="81"/>
      <c r="D28" s="81"/>
      <c r="E28" s="81"/>
      <c r="F28" s="81"/>
    </row>
    <row r="29" spans="1:6">
      <c r="A29" s="21" t="s">
        <v>174</v>
      </c>
      <c r="B29" s="21" t="s">
        <v>21</v>
      </c>
      <c r="C29" s="82">
        <v>-3463</v>
      </c>
      <c r="D29" s="82">
        <v>1157</v>
      </c>
      <c r="E29" s="82">
        <v>4427</v>
      </c>
      <c r="F29" s="82">
        <v>12138</v>
      </c>
    </row>
    <row r="30" spans="1:6">
      <c r="A30" s="20"/>
      <c r="B30" s="20"/>
      <c r="C30" s="81"/>
      <c r="D30" s="81"/>
      <c r="E30" s="81"/>
      <c r="F30" s="81"/>
    </row>
    <row r="31" spans="1:6">
      <c r="A31" s="18" t="s">
        <v>172</v>
      </c>
      <c r="B31" s="18" t="s">
        <v>126</v>
      </c>
      <c r="C31" s="80">
        <v>-545</v>
      </c>
      <c r="D31" s="80">
        <v>-466</v>
      </c>
      <c r="E31" s="80">
        <v>0</v>
      </c>
      <c r="F31" s="80">
        <v>0</v>
      </c>
    </row>
    <row r="32" spans="1:6">
      <c r="A32" s="18" t="s">
        <v>173</v>
      </c>
      <c r="B32" s="18" t="s">
        <v>127</v>
      </c>
      <c r="C32" s="80">
        <v>-2918</v>
      </c>
      <c r="D32" s="80">
        <v>1623</v>
      </c>
      <c r="E32" s="80">
        <v>4427</v>
      </c>
      <c r="F32" s="80">
        <v>12138</v>
      </c>
    </row>
    <row r="33" spans="1:6">
      <c r="A33" s="22"/>
      <c r="B33" s="23"/>
      <c r="C33" s="63"/>
      <c r="D33" s="63"/>
      <c r="E33" s="63"/>
      <c r="F33" s="63"/>
    </row>
    <row r="34" spans="1:6">
      <c r="A34" s="22"/>
      <c r="B34" s="24"/>
      <c r="C34" s="64"/>
      <c r="D34" s="64"/>
      <c r="E34" s="64"/>
      <c r="F34" s="64"/>
    </row>
    <row r="35" spans="1:6">
      <c r="A35" s="25" t="s">
        <v>175</v>
      </c>
      <c r="B35" s="25" t="s">
        <v>22</v>
      </c>
      <c r="C35" s="83"/>
      <c r="D35" s="83"/>
      <c r="E35" s="83"/>
      <c r="F35" s="83"/>
    </row>
    <row r="36" spans="1:6">
      <c r="A36" s="26" t="s">
        <v>176</v>
      </c>
      <c r="B36" s="26" t="s">
        <v>23</v>
      </c>
      <c r="C36" s="84">
        <v>-0.03</v>
      </c>
      <c r="D36" s="84">
        <v>0.02</v>
      </c>
      <c r="E36" s="84">
        <v>0.05</v>
      </c>
      <c r="F36" s="84">
        <v>0.13</v>
      </c>
    </row>
    <row r="37" spans="1:6">
      <c r="A37" s="27" t="s">
        <v>177</v>
      </c>
      <c r="B37" s="27" t="s">
        <v>24</v>
      </c>
      <c r="C37" s="84">
        <v>-0.03</v>
      </c>
      <c r="D37" s="84">
        <v>0.02</v>
      </c>
      <c r="E37" s="84">
        <v>0.05</v>
      </c>
      <c r="F37" s="84">
        <v>0.13</v>
      </c>
    </row>
    <row r="38" spans="1:6" ht="24">
      <c r="A38" s="18" t="s">
        <v>178</v>
      </c>
      <c r="B38" s="18" t="s">
        <v>25</v>
      </c>
      <c r="C38" s="85"/>
      <c r="D38" s="85"/>
      <c r="E38" s="85"/>
      <c r="F38" s="85"/>
    </row>
    <row r="39" spans="1:6">
      <c r="A39" s="27" t="s">
        <v>176</v>
      </c>
      <c r="B39" s="27" t="s">
        <v>23</v>
      </c>
      <c r="C39" s="84">
        <v>-0.03</v>
      </c>
      <c r="D39" s="84">
        <v>0.02</v>
      </c>
      <c r="E39" s="84">
        <v>0.05</v>
      </c>
      <c r="F39" s="84">
        <v>0.13</v>
      </c>
    </row>
    <row r="40" spans="1:6">
      <c r="A40" s="27" t="s">
        <v>177</v>
      </c>
      <c r="B40" s="27" t="s">
        <v>24</v>
      </c>
      <c r="C40" s="84">
        <v>-0.03</v>
      </c>
      <c r="D40" s="84">
        <v>0.02</v>
      </c>
      <c r="E40" s="84">
        <v>0.05</v>
      </c>
      <c r="F40" s="84">
        <v>0.13</v>
      </c>
    </row>
    <row r="41" spans="1:6">
      <c r="A41" s="18" t="s">
        <v>289</v>
      </c>
      <c r="B41" s="18" t="s">
        <v>288</v>
      </c>
      <c r="C41" s="85"/>
      <c r="D41" s="85"/>
      <c r="E41" s="85"/>
      <c r="F41" s="85"/>
    </row>
    <row r="42" spans="1:6">
      <c r="A42" s="27" t="s">
        <v>176</v>
      </c>
      <c r="B42" s="27" t="s">
        <v>23</v>
      </c>
      <c r="C42" s="84">
        <v>0</v>
      </c>
      <c r="D42" s="84">
        <v>0</v>
      </c>
      <c r="E42" s="84">
        <v>0</v>
      </c>
      <c r="F42" s="84">
        <v>0</v>
      </c>
    </row>
    <row r="43" spans="1:6">
      <c r="A43" s="27" t="s">
        <v>177</v>
      </c>
      <c r="B43" s="27" t="s">
        <v>24</v>
      </c>
      <c r="C43" s="84">
        <v>0</v>
      </c>
      <c r="D43" s="84">
        <v>0</v>
      </c>
      <c r="E43" s="84">
        <v>0</v>
      </c>
      <c r="F43" s="84">
        <v>0</v>
      </c>
    </row>
    <row r="46" spans="1:6">
      <c r="A46" s="25" t="s">
        <v>174</v>
      </c>
      <c r="B46" s="25" t="s">
        <v>21</v>
      </c>
      <c r="C46" s="80">
        <v>-3463</v>
      </c>
      <c r="D46" s="80">
        <v>1157</v>
      </c>
      <c r="E46" s="80">
        <v>4427</v>
      </c>
      <c r="F46" s="80">
        <v>12138</v>
      </c>
    </row>
    <row r="47" spans="1:6" ht="22.8">
      <c r="A47" s="79" t="s">
        <v>317</v>
      </c>
      <c r="B47" s="79" t="s">
        <v>319</v>
      </c>
      <c r="C47" s="74"/>
      <c r="D47" s="74"/>
      <c r="E47" s="74"/>
      <c r="F47" s="74"/>
    </row>
    <row r="48" spans="1:6">
      <c r="A48" s="79" t="s">
        <v>315</v>
      </c>
      <c r="B48" s="79" t="s">
        <v>307</v>
      </c>
      <c r="C48" s="74">
        <v>804</v>
      </c>
      <c r="D48" s="74">
        <v>970</v>
      </c>
      <c r="E48" s="74">
        <v>-287</v>
      </c>
      <c r="F48" s="74">
        <v>239</v>
      </c>
    </row>
    <row r="49" spans="1:6">
      <c r="A49" s="79" t="s">
        <v>316</v>
      </c>
      <c r="B49" s="79" t="s">
        <v>308</v>
      </c>
      <c r="C49" s="74"/>
      <c r="D49" s="74"/>
      <c r="E49" s="74"/>
      <c r="F49" s="74">
        <v>-1</v>
      </c>
    </row>
    <row r="50" spans="1:6" ht="22.8">
      <c r="A50" s="79" t="s">
        <v>318</v>
      </c>
      <c r="B50" s="79" t="s">
        <v>320</v>
      </c>
      <c r="C50" s="74"/>
      <c r="D50" s="74"/>
      <c r="E50" s="74"/>
      <c r="F50" s="74"/>
    </row>
    <row r="51" spans="1:6">
      <c r="A51" s="25" t="s">
        <v>312</v>
      </c>
      <c r="B51" s="25" t="s">
        <v>309</v>
      </c>
      <c r="C51" s="80">
        <v>-2659</v>
      </c>
      <c r="D51" s="80">
        <v>2127</v>
      </c>
      <c r="E51" s="80">
        <v>4140</v>
      </c>
      <c r="F51" s="80">
        <v>12376</v>
      </c>
    </row>
    <row r="52" spans="1:6" ht="23.4">
      <c r="A52" s="26" t="s">
        <v>313</v>
      </c>
      <c r="B52" s="26" t="s">
        <v>310</v>
      </c>
      <c r="C52" s="74">
        <v>-545</v>
      </c>
      <c r="D52" s="74">
        <v>-466</v>
      </c>
      <c r="E52" s="74">
        <v>0</v>
      </c>
      <c r="F52" s="74">
        <v>0</v>
      </c>
    </row>
    <row r="53" spans="1:6" ht="24">
      <c r="A53" s="25" t="s">
        <v>314</v>
      </c>
      <c r="B53" s="25" t="s">
        <v>311</v>
      </c>
      <c r="C53" s="80">
        <v>-2114</v>
      </c>
      <c r="D53" s="80">
        <v>2593</v>
      </c>
      <c r="E53" s="80">
        <v>4140</v>
      </c>
      <c r="F53" s="80">
        <v>12376</v>
      </c>
    </row>
    <row r="56" spans="1:6" ht="24">
      <c r="A56" s="14" t="s">
        <v>304</v>
      </c>
      <c r="B56" s="14" t="s">
        <v>299</v>
      </c>
    </row>
    <row r="57" spans="1:6" ht="31.2" customHeight="1">
      <c r="A57" s="93" t="s">
        <v>203</v>
      </c>
      <c r="B57" s="93" t="s">
        <v>73</v>
      </c>
      <c r="C57" s="94" t="s">
        <v>149</v>
      </c>
      <c r="D57" s="94" t="s">
        <v>150</v>
      </c>
    </row>
    <row r="58" spans="1:6">
      <c r="A58" s="28" t="s">
        <v>181</v>
      </c>
      <c r="B58" s="28" t="s">
        <v>26</v>
      </c>
      <c r="C58" s="86">
        <v>94490</v>
      </c>
      <c r="D58" s="86">
        <v>95412</v>
      </c>
    </row>
    <row r="59" spans="1:6">
      <c r="A59" s="19" t="s">
        <v>182</v>
      </c>
      <c r="B59" s="19" t="s">
        <v>27</v>
      </c>
      <c r="C59" s="70">
        <v>6393</v>
      </c>
      <c r="D59" s="70">
        <v>11201</v>
      </c>
    </row>
    <row r="60" spans="1:6">
      <c r="A60" s="19" t="s">
        <v>183</v>
      </c>
      <c r="B60" s="19" t="s">
        <v>28</v>
      </c>
      <c r="C60" s="70">
        <v>40470</v>
      </c>
      <c r="D60" s="70">
        <v>35345</v>
      </c>
    </row>
    <row r="61" spans="1:6">
      <c r="A61" s="19" t="s">
        <v>184</v>
      </c>
      <c r="B61" s="19" t="s">
        <v>29</v>
      </c>
      <c r="C61" s="70">
        <v>46417</v>
      </c>
      <c r="D61" s="70">
        <v>46417</v>
      </c>
    </row>
    <row r="62" spans="1:6">
      <c r="A62" s="19" t="s">
        <v>185</v>
      </c>
      <c r="B62" s="19" t="s">
        <v>30</v>
      </c>
      <c r="C62" s="70">
        <v>0</v>
      </c>
      <c r="D62" s="70">
        <v>0</v>
      </c>
    </row>
    <row r="63" spans="1:6">
      <c r="A63" s="19" t="s">
        <v>186</v>
      </c>
      <c r="B63" s="19" t="s">
        <v>31</v>
      </c>
      <c r="C63" s="70">
        <v>0</v>
      </c>
      <c r="D63" s="70">
        <v>0</v>
      </c>
    </row>
    <row r="64" spans="1:6" ht="22.8">
      <c r="A64" s="19" t="s">
        <v>187</v>
      </c>
      <c r="B64" s="19" t="s">
        <v>32</v>
      </c>
      <c r="C64" s="70">
        <v>0</v>
      </c>
      <c r="D64" s="70">
        <v>0</v>
      </c>
    </row>
    <row r="65" spans="1:4">
      <c r="A65" s="19" t="s">
        <v>188</v>
      </c>
      <c r="B65" s="19" t="s">
        <v>33</v>
      </c>
      <c r="C65" s="70">
        <v>0</v>
      </c>
      <c r="D65" s="70">
        <v>0</v>
      </c>
    </row>
    <row r="66" spans="1:4">
      <c r="A66" s="19" t="s">
        <v>189</v>
      </c>
      <c r="B66" s="19" t="s">
        <v>34</v>
      </c>
      <c r="C66" s="70">
        <v>0</v>
      </c>
      <c r="D66" s="70">
        <v>0</v>
      </c>
    </row>
    <row r="67" spans="1:4">
      <c r="A67" s="19" t="s">
        <v>190</v>
      </c>
      <c r="B67" s="19" t="s">
        <v>35</v>
      </c>
      <c r="C67" s="70">
        <v>844</v>
      </c>
      <c r="D67" s="70">
        <v>2203</v>
      </c>
    </row>
    <row r="68" spans="1:4">
      <c r="A68" s="19" t="s">
        <v>191</v>
      </c>
      <c r="B68" s="19" t="s">
        <v>36</v>
      </c>
      <c r="C68" s="70">
        <v>366</v>
      </c>
      <c r="D68" s="70">
        <v>246</v>
      </c>
    </row>
    <row r="69" spans="1:4">
      <c r="A69" s="28" t="s">
        <v>192</v>
      </c>
      <c r="B69" s="28" t="s">
        <v>37</v>
      </c>
      <c r="C69" s="86">
        <v>171422</v>
      </c>
      <c r="D69" s="86">
        <v>116716</v>
      </c>
    </row>
    <row r="70" spans="1:4">
      <c r="A70" s="19" t="s">
        <v>193</v>
      </c>
      <c r="B70" s="19" t="s">
        <v>38</v>
      </c>
      <c r="C70" s="70">
        <v>80699</v>
      </c>
      <c r="D70" s="70">
        <v>47102</v>
      </c>
    </row>
    <row r="71" spans="1:4">
      <c r="A71" s="19" t="s">
        <v>194</v>
      </c>
      <c r="B71" s="19" t="s">
        <v>39</v>
      </c>
      <c r="C71" s="70">
        <v>20607</v>
      </c>
      <c r="D71" s="70">
        <v>22503</v>
      </c>
    </row>
    <row r="72" spans="1:4">
      <c r="A72" s="29" t="s">
        <v>195</v>
      </c>
      <c r="B72" s="29" t="s">
        <v>40</v>
      </c>
      <c r="C72" s="87">
        <v>218</v>
      </c>
      <c r="D72" s="87">
        <v>1</v>
      </c>
    </row>
    <row r="73" spans="1:4">
      <c r="A73" s="19" t="s">
        <v>196</v>
      </c>
      <c r="B73" s="19" t="s">
        <v>41</v>
      </c>
      <c r="C73" s="70">
        <v>8395</v>
      </c>
      <c r="D73" s="70">
        <v>4741</v>
      </c>
    </row>
    <row r="74" spans="1:4">
      <c r="A74" s="19" t="s">
        <v>197</v>
      </c>
      <c r="B74" s="19" t="s">
        <v>42</v>
      </c>
      <c r="C74" s="70">
        <v>0</v>
      </c>
      <c r="D74" s="70">
        <v>0</v>
      </c>
    </row>
    <row r="75" spans="1:4">
      <c r="A75" s="19" t="s">
        <v>198</v>
      </c>
      <c r="B75" s="19" t="s">
        <v>43</v>
      </c>
      <c r="C75" s="70">
        <v>0</v>
      </c>
      <c r="D75" s="70">
        <v>0</v>
      </c>
    </row>
    <row r="76" spans="1:4">
      <c r="A76" s="19" t="s">
        <v>189</v>
      </c>
      <c r="B76" s="19" t="s">
        <v>34</v>
      </c>
      <c r="C76" s="70">
        <v>2730</v>
      </c>
      <c r="D76" s="70">
        <v>843</v>
      </c>
    </row>
    <row r="77" spans="1:4">
      <c r="A77" s="19" t="s">
        <v>199</v>
      </c>
      <c r="B77" s="19" t="s">
        <v>44</v>
      </c>
      <c r="C77" s="70">
        <v>13723</v>
      </c>
      <c r="D77" s="70">
        <v>11369</v>
      </c>
    </row>
    <row r="78" spans="1:4">
      <c r="A78" s="19" t="s">
        <v>200</v>
      </c>
      <c r="B78" s="19" t="s">
        <v>45</v>
      </c>
      <c r="C78" s="70">
        <v>45050</v>
      </c>
      <c r="D78" s="70">
        <v>30157</v>
      </c>
    </row>
    <row r="79" spans="1:4">
      <c r="A79" s="19" t="s">
        <v>201</v>
      </c>
      <c r="B79" s="19" t="s">
        <v>46</v>
      </c>
      <c r="C79" s="70">
        <v>0</v>
      </c>
      <c r="D79" s="70">
        <v>0</v>
      </c>
    </row>
    <row r="80" spans="1:4">
      <c r="A80" s="28" t="s">
        <v>202</v>
      </c>
      <c r="B80" s="28" t="s">
        <v>47</v>
      </c>
      <c r="C80" s="86">
        <v>265912</v>
      </c>
      <c r="D80" s="86">
        <v>212128</v>
      </c>
    </row>
    <row r="81" spans="1:4">
      <c r="A81" s="22"/>
      <c r="B81" s="22"/>
      <c r="C81" s="2"/>
    </row>
    <row r="82" spans="1:4" ht="31.2" customHeight="1">
      <c r="A82" s="93" t="s">
        <v>229</v>
      </c>
      <c r="B82" s="93" t="s">
        <v>48</v>
      </c>
      <c r="C82" s="94" t="s">
        <v>149</v>
      </c>
      <c r="D82" s="94" t="s">
        <v>150</v>
      </c>
    </row>
    <row r="83" spans="1:4">
      <c r="A83" s="28" t="s">
        <v>204</v>
      </c>
      <c r="B83" s="28" t="s">
        <v>49</v>
      </c>
      <c r="C83" s="86">
        <v>170128</v>
      </c>
      <c r="D83" s="86">
        <v>164431</v>
      </c>
    </row>
    <row r="84" spans="1:4">
      <c r="A84" s="28" t="s">
        <v>205</v>
      </c>
      <c r="B84" s="28" t="s">
        <v>50</v>
      </c>
      <c r="C84" s="86">
        <v>163974</v>
      </c>
      <c r="D84" s="86">
        <v>164431</v>
      </c>
    </row>
    <row r="85" spans="1:4">
      <c r="A85" s="19" t="s">
        <v>206</v>
      </c>
      <c r="B85" s="19" t="s">
        <v>51</v>
      </c>
      <c r="C85" s="70">
        <v>94950</v>
      </c>
      <c r="D85" s="70">
        <v>94950</v>
      </c>
    </row>
    <row r="86" spans="1:4">
      <c r="A86" s="19" t="s">
        <v>207</v>
      </c>
      <c r="B86" s="19" t="s">
        <v>52</v>
      </c>
      <c r="C86" s="70">
        <v>119730</v>
      </c>
      <c r="D86" s="70">
        <v>112438</v>
      </c>
    </row>
    <row r="87" spans="1:4">
      <c r="A87" s="19" t="s">
        <v>208</v>
      </c>
      <c r="B87" s="19" t="s">
        <v>53</v>
      </c>
      <c r="C87" s="70">
        <v>0</v>
      </c>
      <c r="D87" s="70">
        <v>0</v>
      </c>
    </row>
    <row r="88" spans="1:4">
      <c r="A88" s="19" t="s">
        <v>209</v>
      </c>
      <c r="B88" s="19" t="s">
        <v>54</v>
      </c>
      <c r="C88" s="70">
        <v>1624</v>
      </c>
      <c r="D88" s="70">
        <v>1076</v>
      </c>
    </row>
    <row r="89" spans="1:4">
      <c r="A89" s="19" t="s">
        <v>210</v>
      </c>
      <c r="B89" s="19" t="s">
        <v>55</v>
      </c>
      <c r="C89" s="70">
        <v>180</v>
      </c>
      <c r="D89" s="70">
        <v>-598</v>
      </c>
    </row>
    <row r="90" spans="1:4">
      <c r="A90" s="19" t="s">
        <v>211</v>
      </c>
      <c r="B90" s="19" t="s">
        <v>56</v>
      </c>
      <c r="C90" s="70">
        <v>-54133</v>
      </c>
      <c r="D90" s="70">
        <v>-55573</v>
      </c>
    </row>
    <row r="91" spans="1:4">
      <c r="A91" s="19" t="s">
        <v>212</v>
      </c>
      <c r="B91" s="19" t="s">
        <v>57</v>
      </c>
      <c r="C91" s="70">
        <v>1623</v>
      </c>
      <c r="D91" s="70">
        <v>12138</v>
      </c>
    </row>
    <row r="92" spans="1:4">
      <c r="A92" s="16" t="s">
        <v>213</v>
      </c>
      <c r="B92" s="16" t="s">
        <v>58</v>
      </c>
      <c r="C92" s="88">
        <v>6154</v>
      </c>
      <c r="D92" s="88">
        <v>0</v>
      </c>
    </row>
    <row r="93" spans="1:4">
      <c r="A93" s="28" t="s">
        <v>214</v>
      </c>
      <c r="B93" s="28" t="s">
        <v>59</v>
      </c>
      <c r="C93" s="86">
        <v>5789</v>
      </c>
      <c r="D93" s="86">
        <v>5696</v>
      </c>
    </row>
    <row r="94" spans="1:4">
      <c r="A94" s="19" t="s">
        <v>215</v>
      </c>
      <c r="B94" s="19" t="s">
        <v>60</v>
      </c>
      <c r="C94" s="70">
        <v>0</v>
      </c>
      <c r="D94" s="70">
        <v>250</v>
      </c>
    </row>
    <row r="95" spans="1:4">
      <c r="A95" s="19" t="s">
        <v>216</v>
      </c>
      <c r="B95" s="19" t="s">
        <v>61</v>
      </c>
      <c r="C95" s="70">
        <v>457</v>
      </c>
      <c r="D95" s="70">
        <v>151</v>
      </c>
    </row>
    <row r="96" spans="1:4">
      <c r="A96" s="19" t="s">
        <v>217</v>
      </c>
      <c r="B96" s="19" t="s">
        <v>62</v>
      </c>
      <c r="C96" s="70">
        <v>0</v>
      </c>
      <c r="D96" s="70">
        <v>0</v>
      </c>
    </row>
    <row r="97" spans="1:4">
      <c r="A97" s="19" t="s">
        <v>218</v>
      </c>
      <c r="B97" s="19" t="s">
        <v>63</v>
      </c>
      <c r="C97" s="70">
        <v>3928</v>
      </c>
      <c r="D97" s="70">
        <v>4703</v>
      </c>
    </row>
    <row r="98" spans="1:4">
      <c r="A98" s="19" t="s">
        <v>219</v>
      </c>
      <c r="B98" s="19" t="s">
        <v>64</v>
      </c>
      <c r="C98" s="70">
        <v>1367</v>
      </c>
      <c r="D98" s="70">
        <v>566</v>
      </c>
    </row>
    <row r="99" spans="1:4">
      <c r="A99" s="19" t="s">
        <v>220</v>
      </c>
      <c r="B99" s="19" t="s">
        <v>65</v>
      </c>
      <c r="C99" s="70">
        <v>37</v>
      </c>
      <c r="D99" s="70">
        <v>26</v>
      </c>
    </row>
    <row r="100" spans="1:4">
      <c r="A100" s="19" t="s">
        <v>221</v>
      </c>
      <c r="B100" s="19" t="s">
        <v>66</v>
      </c>
      <c r="C100" s="70">
        <v>0</v>
      </c>
      <c r="D100" s="70">
        <v>0</v>
      </c>
    </row>
    <row r="101" spans="1:4">
      <c r="A101" s="28" t="s">
        <v>222</v>
      </c>
      <c r="B101" s="28" t="s">
        <v>67</v>
      </c>
      <c r="C101" s="86">
        <v>89995</v>
      </c>
      <c r="D101" s="86">
        <v>42001</v>
      </c>
    </row>
    <row r="102" spans="1:4">
      <c r="A102" s="19" t="s">
        <v>215</v>
      </c>
      <c r="B102" s="19" t="s">
        <v>60</v>
      </c>
      <c r="C102" s="70">
        <v>27</v>
      </c>
      <c r="D102" s="70">
        <v>16</v>
      </c>
    </row>
    <row r="103" spans="1:4">
      <c r="A103" s="19" t="s">
        <v>216</v>
      </c>
      <c r="B103" s="19" t="s">
        <v>61</v>
      </c>
      <c r="C103" s="70">
        <v>466</v>
      </c>
      <c r="D103" s="70">
        <v>259</v>
      </c>
    </row>
    <row r="104" spans="1:4">
      <c r="A104" s="19" t="s">
        <v>223</v>
      </c>
      <c r="B104" s="19" t="s">
        <v>68</v>
      </c>
      <c r="C104" s="70">
        <v>36843</v>
      </c>
      <c r="D104" s="70">
        <v>28489</v>
      </c>
    </row>
    <row r="105" spans="1:4">
      <c r="A105" s="19" t="s">
        <v>224</v>
      </c>
      <c r="B105" s="19" t="s">
        <v>69</v>
      </c>
      <c r="C105" s="70">
        <v>20</v>
      </c>
      <c r="D105" s="70">
        <v>536</v>
      </c>
    </row>
    <row r="106" spans="1:4">
      <c r="A106" s="19" t="s">
        <v>225</v>
      </c>
      <c r="B106" s="19" t="s">
        <v>70</v>
      </c>
      <c r="C106" s="70">
        <v>48367</v>
      </c>
      <c r="D106" s="70">
        <v>10840</v>
      </c>
    </row>
    <row r="107" spans="1:4">
      <c r="A107" s="19" t="s">
        <v>219</v>
      </c>
      <c r="B107" s="19" t="s">
        <v>64</v>
      </c>
      <c r="C107" s="70">
        <v>4107</v>
      </c>
      <c r="D107" s="70">
        <v>618</v>
      </c>
    </row>
    <row r="108" spans="1:4">
      <c r="A108" s="19" t="s">
        <v>226</v>
      </c>
      <c r="B108" s="19" t="s">
        <v>65</v>
      </c>
      <c r="C108" s="70">
        <v>123</v>
      </c>
      <c r="D108" s="70">
        <v>1034</v>
      </c>
    </row>
    <row r="109" spans="1:4">
      <c r="A109" s="19" t="s">
        <v>221</v>
      </c>
      <c r="B109" s="19" t="s">
        <v>66</v>
      </c>
      <c r="C109" s="70">
        <v>42</v>
      </c>
      <c r="D109" s="70">
        <v>209</v>
      </c>
    </row>
    <row r="110" spans="1:4" ht="24">
      <c r="A110" s="30" t="s">
        <v>227</v>
      </c>
      <c r="B110" s="30" t="s">
        <v>72</v>
      </c>
      <c r="C110" s="89">
        <v>0</v>
      </c>
      <c r="D110" s="89">
        <v>0</v>
      </c>
    </row>
    <row r="111" spans="1:4">
      <c r="A111" s="28" t="s">
        <v>228</v>
      </c>
      <c r="B111" s="28" t="s">
        <v>71</v>
      </c>
      <c r="C111" s="86">
        <v>265912</v>
      </c>
      <c r="D111" s="86">
        <v>212128</v>
      </c>
    </row>
    <row r="114" spans="1:6" ht="24">
      <c r="A114" s="14" t="s">
        <v>303</v>
      </c>
      <c r="B114" s="14" t="s">
        <v>300</v>
      </c>
    </row>
    <row r="115" spans="1:6" ht="31.2" customHeight="1">
      <c r="A115" s="93" t="s">
        <v>280</v>
      </c>
      <c r="B115" s="93" t="s">
        <v>119</v>
      </c>
      <c r="C115" s="95" t="s">
        <v>179</v>
      </c>
      <c r="D115" s="95" t="s">
        <v>147</v>
      </c>
      <c r="E115" s="95" t="s">
        <v>180</v>
      </c>
      <c r="F115" s="95" t="s">
        <v>148</v>
      </c>
    </row>
    <row r="116" spans="1:6">
      <c r="A116" s="31" t="s">
        <v>231</v>
      </c>
      <c r="B116" s="31" t="s">
        <v>74</v>
      </c>
      <c r="C116" s="5"/>
      <c r="D116" s="5"/>
      <c r="E116" s="5"/>
      <c r="F116" s="5"/>
    </row>
    <row r="117" spans="1:6">
      <c r="A117" s="32" t="s">
        <v>232</v>
      </c>
      <c r="B117" s="32" t="s">
        <v>128</v>
      </c>
      <c r="C117" s="6">
        <v>-3463</v>
      </c>
      <c r="D117" s="6">
        <v>1157</v>
      </c>
      <c r="E117" s="6">
        <v>4427</v>
      </c>
      <c r="F117" s="6">
        <v>12138</v>
      </c>
    </row>
    <row r="118" spans="1:6">
      <c r="A118" s="32" t="s">
        <v>233</v>
      </c>
      <c r="B118" s="32" t="s">
        <v>75</v>
      </c>
      <c r="C118" s="6">
        <v>133</v>
      </c>
      <c r="D118" s="6">
        <v>2717</v>
      </c>
      <c r="E118" s="6">
        <v>1154</v>
      </c>
      <c r="F118" s="6">
        <v>690</v>
      </c>
    </row>
    <row r="119" spans="1:6" ht="24">
      <c r="A119" s="33" t="s">
        <v>279</v>
      </c>
      <c r="B119" s="33" t="s">
        <v>129</v>
      </c>
      <c r="C119" s="7">
        <v>0</v>
      </c>
      <c r="D119" s="7">
        <v>0</v>
      </c>
      <c r="E119" s="7">
        <v>0</v>
      </c>
      <c r="F119" s="7">
        <v>0</v>
      </c>
    </row>
    <row r="120" spans="1:6">
      <c r="A120" s="34" t="s">
        <v>234</v>
      </c>
      <c r="B120" s="34" t="s">
        <v>76</v>
      </c>
      <c r="C120" s="7">
        <v>921</v>
      </c>
      <c r="D120" s="7">
        <v>2579</v>
      </c>
      <c r="E120" s="7">
        <v>804</v>
      </c>
      <c r="F120" s="7">
        <v>2338</v>
      </c>
    </row>
    <row r="121" spans="1:6">
      <c r="A121" s="34" t="s">
        <v>235</v>
      </c>
      <c r="B121" s="34" t="s">
        <v>77</v>
      </c>
      <c r="C121" s="7">
        <v>0</v>
      </c>
      <c r="D121" s="7">
        <v>0</v>
      </c>
      <c r="E121" s="7">
        <v>0</v>
      </c>
      <c r="F121" s="7">
        <v>0</v>
      </c>
    </row>
    <row r="122" spans="1:6">
      <c r="A122" s="34" t="s">
        <v>236</v>
      </c>
      <c r="B122" s="34" t="s">
        <v>78</v>
      </c>
      <c r="C122" s="7">
        <v>-198</v>
      </c>
      <c r="D122" s="7">
        <v>-506</v>
      </c>
      <c r="E122" s="7">
        <v>-215</v>
      </c>
      <c r="F122" s="7">
        <v>-49</v>
      </c>
    </row>
    <row r="123" spans="1:6">
      <c r="A123" s="34" t="s">
        <v>237</v>
      </c>
      <c r="B123" s="34" t="s">
        <v>79</v>
      </c>
      <c r="C123" s="7">
        <v>-1140</v>
      </c>
      <c r="D123" s="7">
        <v>-3219</v>
      </c>
      <c r="E123" s="7">
        <v>-75</v>
      </c>
      <c r="F123" s="7">
        <v>-100</v>
      </c>
    </row>
    <row r="124" spans="1:6">
      <c r="A124" s="34" t="s">
        <v>238</v>
      </c>
      <c r="B124" s="34" t="s">
        <v>80</v>
      </c>
      <c r="C124" s="7">
        <v>-67</v>
      </c>
      <c r="D124" s="7">
        <v>-108</v>
      </c>
      <c r="E124" s="7">
        <v>105</v>
      </c>
      <c r="F124" s="7">
        <v>832</v>
      </c>
    </row>
    <row r="125" spans="1:6">
      <c r="A125" s="34" t="s">
        <v>239</v>
      </c>
      <c r="B125" s="34" t="s">
        <v>81</v>
      </c>
      <c r="C125" s="7">
        <v>-13502</v>
      </c>
      <c r="D125" s="7">
        <v>-28733</v>
      </c>
      <c r="E125" s="7">
        <v>-5936</v>
      </c>
      <c r="F125" s="7">
        <v>-13734</v>
      </c>
    </row>
    <row r="126" spans="1:6">
      <c r="A126" s="34" t="s">
        <v>240</v>
      </c>
      <c r="B126" s="34" t="s">
        <v>82</v>
      </c>
      <c r="C126" s="7">
        <v>6793</v>
      </c>
      <c r="D126" s="7">
        <v>-9111</v>
      </c>
      <c r="E126" s="7">
        <v>-3337</v>
      </c>
      <c r="F126" s="7">
        <v>8640</v>
      </c>
    </row>
    <row r="127" spans="1:6">
      <c r="A127" s="34" t="s">
        <v>241</v>
      </c>
      <c r="B127" s="34" t="s">
        <v>83</v>
      </c>
      <c r="C127" s="7">
        <v>5329</v>
      </c>
      <c r="D127" s="7">
        <v>42254</v>
      </c>
      <c r="E127" s="7">
        <v>7483</v>
      </c>
      <c r="F127" s="7">
        <v>1364</v>
      </c>
    </row>
    <row r="128" spans="1:6">
      <c r="A128" s="34" t="s">
        <v>242</v>
      </c>
      <c r="B128" s="34" t="s">
        <v>130</v>
      </c>
      <c r="C128" s="7">
        <v>1369</v>
      </c>
      <c r="D128" s="7">
        <v>-1609</v>
      </c>
      <c r="E128" s="7">
        <v>2459</v>
      </c>
      <c r="F128" s="7">
        <v>617</v>
      </c>
    </row>
    <row r="129" spans="1:6">
      <c r="A129" s="34" t="s">
        <v>243</v>
      </c>
      <c r="B129" s="34" t="s">
        <v>84</v>
      </c>
      <c r="C129" s="7">
        <v>628</v>
      </c>
      <c r="D129" s="7">
        <v>1170</v>
      </c>
      <c r="E129" s="7">
        <v>-134</v>
      </c>
      <c r="F129" s="7">
        <v>782</v>
      </c>
    </row>
    <row r="130" spans="1:6">
      <c r="A130" s="32" t="s">
        <v>244</v>
      </c>
      <c r="B130" s="32" t="s">
        <v>85</v>
      </c>
      <c r="C130" s="6">
        <v>-3330</v>
      </c>
      <c r="D130" s="6">
        <v>3874</v>
      </c>
      <c r="E130" s="6">
        <v>5581</v>
      </c>
      <c r="F130" s="6">
        <v>12828</v>
      </c>
    </row>
    <row r="131" spans="1:6">
      <c r="A131" s="35" t="s">
        <v>245</v>
      </c>
      <c r="B131" s="35" t="s">
        <v>131</v>
      </c>
      <c r="C131" s="8">
        <v>-231</v>
      </c>
      <c r="D131" s="8">
        <v>1468</v>
      </c>
      <c r="E131" s="8">
        <v>817</v>
      </c>
      <c r="F131" s="8">
        <v>726</v>
      </c>
    </row>
    <row r="132" spans="1:6">
      <c r="A132" s="34" t="s">
        <v>246</v>
      </c>
      <c r="B132" s="34" t="s">
        <v>86</v>
      </c>
      <c r="C132" s="7">
        <v>819</v>
      </c>
      <c r="D132" s="7">
        <v>-622</v>
      </c>
      <c r="E132" s="7">
        <v>-1704</v>
      </c>
      <c r="F132" s="7">
        <v>-2550</v>
      </c>
    </row>
    <row r="133" spans="1:6">
      <c r="A133" s="36" t="s">
        <v>247</v>
      </c>
      <c r="B133" s="36" t="s">
        <v>87</v>
      </c>
      <c r="C133" s="6">
        <v>-2742</v>
      </c>
      <c r="D133" s="6">
        <v>4720</v>
      </c>
      <c r="E133" s="6">
        <v>4694</v>
      </c>
      <c r="F133" s="6">
        <v>11004</v>
      </c>
    </row>
    <row r="134" spans="1:6">
      <c r="A134" s="31" t="s">
        <v>248</v>
      </c>
      <c r="B134" s="31" t="s">
        <v>88</v>
      </c>
      <c r="C134" s="5"/>
      <c r="D134" s="5"/>
      <c r="E134" s="5"/>
      <c r="F134" s="5"/>
    </row>
    <row r="135" spans="1:6">
      <c r="A135" s="37" t="s">
        <v>249</v>
      </c>
      <c r="B135" s="37" t="s">
        <v>89</v>
      </c>
      <c r="C135" s="5">
        <v>1363</v>
      </c>
      <c r="D135" s="5">
        <v>9053</v>
      </c>
      <c r="E135" s="5">
        <v>291</v>
      </c>
      <c r="F135" s="5">
        <v>303</v>
      </c>
    </row>
    <row r="136" spans="1:6">
      <c r="A136" s="34" t="s">
        <v>250</v>
      </c>
      <c r="B136" s="34" t="s">
        <v>90</v>
      </c>
      <c r="C136" s="7">
        <v>49</v>
      </c>
      <c r="D136" s="7">
        <v>6712</v>
      </c>
      <c r="E136" s="7">
        <v>39</v>
      </c>
      <c r="F136" s="7">
        <v>63</v>
      </c>
    </row>
    <row r="137" spans="1:6">
      <c r="A137" s="34" t="s">
        <v>251</v>
      </c>
      <c r="B137" s="34" t="s">
        <v>91</v>
      </c>
      <c r="C137" s="7">
        <v>0</v>
      </c>
      <c r="D137" s="7">
        <v>0</v>
      </c>
      <c r="E137" s="7">
        <v>0</v>
      </c>
      <c r="F137" s="7">
        <v>0</v>
      </c>
    </row>
    <row r="138" spans="1:6">
      <c r="A138" s="34" t="s">
        <v>252</v>
      </c>
      <c r="B138" s="34" t="s">
        <v>92</v>
      </c>
      <c r="C138" s="7">
        <v>28</v>
      </c>
      <c r="D138" s="7">
        <v>28</v>
      </c>
      <c r="E138" s="7">
        <v>31</v>
      </c>
      <c r="F138" s="7">
        <v>78</v>
      </c>
    </row>
    <row r="139" spans="1:6">
      <c r="A139" s="34" t="s">
        <v>253</v>
      </c>
      <c r="B139" s="34" t="s">
        <v>142</v>
      </c>
      <c r="C139" s="7">
        <v>1286</v>
      </c>
      <c r="D139" s="7">
        <v>2313</v>
      </c>
      <c r="E139" s="7">
        <v>221</v>
      </c>
      <c r="F139" s="7">
        <v>162</v>
      </c>
    </row>
    <row r="140" spans="1:6">
      <c r="A140" s="34" t="s">
        <v>254</v>
      </c>
      <c r="B140" s="34" t="s">
        <v>93</v>
      </c>
      <c r="C140" s="7">
        <v>0</v>
      </c>
      <c r="D140" s="7">
        <v>0</v>
      </c>
      <c r="E140" s="7">
        <v>0</v>
      </c>
      <c r="F140" s="7">
        <v>0</v>
      </c>
    </row>
    <row r="141" spans="1:6">
      <c r="A141" s="32" t="s">
        <v>255</v>
      </c>
      <c r="B141" s="32" t="s">
        <v>94</v>
      </c>
      <c r="C141" s="6">
        <v>4586</v>
      </c>
      <c r="D141" s="6">
        <v>8060</v>
      </c>
      <c r="E141" s="6">
        <v>1221</v>
      </c>
      <c r="F141" s="6">
        <v>3247</v>
      </c>
    </row>
    <row r="142" spans="1:6">
      <c r="A142" s="34" t="s">
        <v>256</v>
      </c>
      <c r="B142" s="34" t="s">
        <v>95</v>
      </c>
      <c r="C142" s="7">
        <v>1703</v>
      </c>
      <c r="D142" s="7">
        <v>4146</v>
      </c>
      <c r="E142" s="7">
        <v>1121</v>
      </c>
      <c r="F142" s="7">
        <v>2759</v>
      </c>
    </row>
    <row r="143" spans="1:6">
      <c r="A143" s="34" t="s">
        <v>257</v>
      </c>
      <c r="B143" s="34" t="s">
        <v>96</v>
      </c>
      <c r="C143" s="7">
        <v>0</v>
      </c>
      <c r="D143" s="7">
        <v>0</v>
      </c>
      <c r="E143" s="7">
        <v>0</v>
      </c>
      <c r="F143" s="7">
        <v>0</v>
      </c>
    </row>
    <row r="144" spans="1:6">
      <c r="A144" s="34" t="s">
        <v>258</v>
      </c>
      <c r="B144" s="34" t="s">
        <v>97</v>
      </c>
      <c r="C144" s="7">
        <v>1900</v>
      </c>
      <c r="D144" s="7">
        <v>1902</v>
      </c>
      <c r="E144" s="7">
        <v>0</v>
      </c>
      <c r="F144" s="7">
        <v>0</v>
      </c>
    </row>
    <row r="145" spans="1:6">
      <c r="A145" s="34" t="s">
        <v>259</v>
      </c>
      <c r="B145" s="34" t="s">
        <v>98</v>
      </c>
      <c r="C145" s="7">
        <v>983</v>
      </c>
      <c r="D145" s="7">
        <v>2012</v>
      </c>
      <c r="E145" s="7">
        <v>100</v>
      </c>
      <c r="F145" s="7">
        <v>488</v>
      </c>
    </row>
    <row r="146" spans="1:6">
      <c r="A146" s="36" t="s">
        <v>260</v>
      </c>
      <c r="B146" s="36" t="s">
        <v>99</v>
      </c>
      <c r="C146" s="6">
        <v>-3223</v>
      </c>
      <c r="D146" s="6">
        <v>993</v>
      </c>
      <c r="E146" s="6">
        <v>-930</v>
      </c>
      <c r="F146" s="6">
        <v>-2944</v>
      </c>
    </row>
    <row r="147" spans="1:6">
      <c r="A147" s="31" t="s">
        <v>261</v>
      </c>
      <c r="B147" s="31" t="s">
        <v>100</v>
      </c>
      <c r="C147" s="5"/>
      <c r="D147" s="5"/>
      <c r="E147" s="5"/>
      <c r="F147" s="5"/>
    </row>
    <row r="148" spans="1:6">
      <c r="A148" s="37" t="s">
        <v>249</v>
      </c>
      <c r="B148" s="37" t="s">
        <v>89</v>
      </c>
      <c r="C148" s="5">
        <v>5</v>
      </c>
      <c r="D148" s="5">
        <v>93</v>
      </c>
      <c r="E148" s="5">
        <v>5</v>
      </c>
      <c r="F148" s="5">
        <v>50</v>
      </c>
    </row>
    <row r="149" spans="1:6" ht="22.8">
      <c r="A149" s="34" t="s">
        <v>262</v>
      </c>
      <c r="B149" s="34" t="s">
        <v>101</v>
      </c>
      <c r="C149" s="7">
        <v>0</v>
      </c>
      <c r="D149" s="7">
        <v>0</v>
      </c>
      <c r="E149" s="7">
        <v>0</v>
      </c>
      <c r="F149" s="7">
        <v>0</v>
      </c>
    </row>
    <row r="150" spans="1:6">
      <c r="A150" s="34" t="s">
        <v>215</v>
      </c>
      <c r="B150" s="34" t="s">
        <v>60</v>
      </c>
      <c r="C150" s="7">
        <v>5</v>
      </c>
      <c r="D150" s="7">
        <v>8</v>
      </c>
      <c r="E150" s="7">
        <v>5</v>
      </c>
      <c r="F150" s="7">
        <v>9</v>
      </c>
    </row>
    <row r="151" spans="1:6">
      <c r="A151" s="34" t="s">
        <v>263</v>
      </c>
      <c r="B151" s="34" t="s">
        <v>102</v>
      </c>
      <c r="C151" s="7">
        <v>0</v>
      </c>
      <c r="D151" s="7">
        <v>0</v>
      </c>
      <c r="E151" s="7">
        <v>0</v>
      </c>
      <c r="F151" s="7">
        <v>0</v>
      </c>
    </row>
    <row r="152" spans="1:6">
      <c r="A152" s="34" t="s">
        <v>264</v>
      </c>
      <c r="B152" s="34" t="s">
        <v>103</v>
      </c>
      <c r="C152" s="7">
        <v>0</v>
      </c>
      <c r="D152" s="7">
        <v>85</v>
      </c>
      <c r="E152" s="7">
        <v>0</v>
      </c>
      <c r="F152" s="7">
        <v>41</v>
      </c>
    </row>
    <row r="153" spans="1:6">
      <c r="A153" s="32" t="s">
        <v>255</v>
      </c>
      <c r="B153" s="32" t="s">
        <v>94</v>
      </c>
      <c r="C153" s="6">
        <v>166</v>
      </c>
      <c r="D153" s="6">
        <v>440</v>
      </c>
      <c r="E153" s="6">
        <v>123</v>
      </c>
      <c r="F153" s="6">
        <v>4819</v>
      </c>
    </row>
    <row r="154" spans="1:6">
      <c r="A154" s="34" t="s">
        <v>265</v>
      </c>
      <c r="B154" s="34" t="s">
        <v>104</v>
      </c>
      <c r="C154" s="7">
        <v>0</v>
      </c>
      <c r="D154" s="7">
        <v>0</v>
      </c>
      <c r="E154" s="7">
        <v>0</v>
      </c>
      <c r="F154" s="7">
        <v>0</v>
      </c>
    </row>
    <row r="155" spans="1:6">
      <c r="A155" s="34" t="s">
        <v>266</v>
      </c>
      <c r="B155" s="34" t="s">
        <v>105</v>
      </c>
      <c r="C155" s="7">
        <v>0</v>
      </c>
      <c r="D155" s="7">
        <v>0</v>
      </c>
      <c r="E155" s="7">
        <v>0</v>
      </c>
      <c r="F155" s="7">
        <v>0</v>
      </c>
    </row>
    <row r="156" spans="1:6" ht="22.8">
      <c r="A156" s="34" t="s">
        <v>267</v>
      </c>
      <c r="B156" s="34" t="s">
        <v>106</v>
      </c>
      <c r="C156" s="7">
        <v>0</v>
      </c>
      <c r="D156" s="7">
        <v>0</v>
      </c>
      <c r="E156" s="7">
        <v>0</v>
      </c>
      <c r="F156" s="7">
        <v>0</v>
      </c>
    </row>
    <row r="157" spans="1:6">
      <c r="A157" s="34" t="s">
        <v>268</v>
      </c>
      <c r="B157" s="34" t="s">
        <v>107</v>
      </c>
      <c r="C157" s="7">
        <v>4</v>
      </c>
      <c r="D157" s="7">
        <v>2</v>
      </c>
      <c r="E157" s="7">
        <v>46</v>
      </c>
      <c r="F157" s="7">
        <v>4511</v>
      </c>
    </row>
    <row r="158" spans="1:6">
      <c r="A158" s="34" t="s">
        <v>269</v>
      </c>
      <c r="B158" s="34" t="s">
        <v>108</v>
      </c>
      <c r="C158" s="7">
        <v>0</v>
      </c>
      <c r="D158" s="7">
        <v>0</v>
      </c>
      <c r="E158" s="7">
        <v>0</v>
      </c>
      <c r="F158" s="7">
        <v>0</v>
      </c>
    </row>
    <row r="159" spans="1:6">
      <c r="A159" s="34" t="s">
        <v>216</v>
      </c>
      <c r="B159" s="34" t="s">
        <v>109</v>
      </c>
      <c r="C159" s="7">
        <v>0</v>
      </c>
      <c r="D159" s="7">
        <v>0</v>
      </c>
      <c r="E159" s="7">
        <v>0</v>
      </c>
      <c r="F159" s="7">
        <v>0</v>
      </c>
    </row>
    <row r="160" spans="1:6">
      <c r="A160" s="34" t="s">
        <v>270</v>
      </c>
      <c r="B160" s="34" t="s">
        <v>110</v>
      </c>
      <c r="C160" s="7">
        <v>161</v>
      </c>
      <c r="D160" s="7">
        <v>424</v>
      </c>
      <c r="E160" s="7">
        <v>72</v>
      </c>
      <c r="F160" s="7">
        <v>195</v>
      </c>
    </row>
    <row r="161" spans="1:8">
      <c r="A161" s="34" t="s">
        <v>271</v>
      </c>
      <c r="B161" s="34" t="s">
        <v>111</v>
      </c>
      <c r="C161" s="7">
        <v>1</v>
      </c>
      <c r="D161" s="7">
        <v>14</v>
      </c>
      <c r="E161" s="7">
        <v>5</v>
      </c>
      <c r="F161" s="7">
        <v>112</v>
      </c>
    </row>
    <row r="162" spans="1:8">
      <c r="A162" s="34" t="s">
        <v>272</v>
      </c>
      <c r="B162" s="34" t="s">
        <v>112</v>
      </c>
      <c r="C162" s="7">
        <v>0</v>
      </c>
      <c r="D162" s="7">
        <v>0</v>
      </c>
      <c r="E162" s="7">
        <v>0</v>
      </c>
      <c r="F162" s="7">
        <v>1</v>
      </c>
    </row>
    <row r="163" spans="1:8">
      <c r="A163" s="36" t="s">
        <v>273</v>
      </c>
      <c r="B163" s="36" t="s">
        <v>113</v>
      </c>
      <c r="C163" s="6">
        <v>-161</v>
      </c>
      <c r="D163" s="6">
        <v>-347</v>
      </c>
      <c r="E163" s="6">
        <v>-118</v>
      </c>
      <c r="F163" s="6">
        <v>-4769</v>
      </c>
    </row>
    <row r="164" spans="1:8">
      <c r="A164" s="38" t="s">
        <v>274</v>
      </c>
      <c r="B164" s="38" t="s">
        <v>114</v>
      </c>
      <c r="C164" s="6">
        <v>-6126</v>
      </c>
      <c r="D164" s="6">
        <v>5366</v>
      </c>
      <c r="E164" s="6">
        <v>3646</v>
      </c>
      <c r="F164" s="6">
        <v>3291</v>
      </c>
    </row>
    <row r="165" spans="1:8">
      <c r="A165" s="38" t="s">
        <v>275</v>
      </c>
      <c r="B165" s="38" t="s">
        <v>115</v>
      </c>
      <c r="C165" s="6">
        <v>-6126</v>
      </c>
      <c r="D165" s="6">
        <v>5366</v>
      </c>
      <c r="E165" s="6">
        <v>3646</v>
      </c>
      <c r="F165" s="6">
        <v>3291</v>
      </c>
    </row>
    <row r="166" spans="1:8">
      <c r="A166" s="39" t="s">
        <v>276</v>
      </c>
      <c r="B166" s="39" t="s">
        <v>132</v>
      </c>
      <c r="C166" s="7">
        <v>0</v>
      </c>
      <c r="D166" s="7">
        <v>0</v>
      </c>
      <c r="E166" s="7">
        <v>0</v>
      </c>
      <c r="F166" s="7">
        <v>0</v>
      </c>
    </row>
    <row r="167" spans="1:8">
      <c r="A167" s="38" t="s">
        <v>277</v>
      </c>
      <c r="B167" s="38" t="s">
        <v>116</v>
      </c>
      <c r="C167" s="6">
        <v>51176</v>
      </c>
      <c r="D167" s="6">
        <v>39684</v>
      </c>
      <c r="E167" s="6">
        <v>26511</v>
      </c>
      <c r="F167" s="6">
        <v>26866</v>
      </c>
    </row>
    <row r="168" spans="1:8">
      <c r="A168" s="38" t="s">
        <v>278</v>
      </c>
      <c r="B168" s="38" t="s">
        <v>117</v>
      </c>
      <c r="C168" s="62">
        <v>45050</v>
      </c>
      <c r="D168" s="62">
        <v>45050</v>
      </c>
      <c r="E168" s="62">
        <v>30157</v>
      </c>
      <c r="F168" s="62">
        <v>30157</v>
      </c>
    </row>
    <row r="171" spans="1:8" ht="24">
      <c r="A171" s="14" t="s">
        <v>305</v>
      </c>
      <c r="B171" s="14" t="s">
        <v>301</v>
      </c>
    </row>
    <row r="172" spans="1:8" ht="48">
      <c r="A172" s="340" t="s">
        <v>203</v>
      </c>
      <c r="B172" s="340" t="s">
        <v>73</v>
      </c>
      <c r="C172" s="96" t="s">
        <v>133</v>
      </c>
      <c r="D172" s="96" t="s">
        <v>135</v>
      </c>
      <c r="E172" s="96" t="s">
        <v>134</v>
      </c>
      <c r="F172" s="96" t="s">
        <v>136</v>
      </c>
      <c r="G172" s="96" t="s">
        <v>120</v>
      </c>
      <c r="H172" s="97" t="s">
        <v>121</v>
      </c>
    </row>
    <row r="173" spans="1:8" ht="72">
      <c r="A173" s="340" t="s">
        <v>203</v>
      </c>
      <c r="B173" s="340"/>
      <c r="C173" s="96" t="s">
        <v>306</v>
      </c>
      <c r="D173" s="96" t="s">
        <v>281</v>
      </c>
      <c r="E173" s="96" t="s">
        <v>282</v>
      </c>
      <c r="F173" s="96" t="s">
        <v>283</v>
      </c>
      <c r="G173" s="96" t="s">
        <v>284</v>
      </c>
      <c r="H173" s="97" t="s">
        <v>285</v>
      </c>
    </row>
    <row r="174" spans="1:8">
      <c r="A174" s="36" t="s">
        <v>181</v>
      </c>
      <c r="B174" s="36" t="s">
        <v>26</v>
      </c>
      <c r="C174" s="69">
        <v>3348</v>
      </c>
      <c r="D174" s="69">
        <v>25162</v>
      </c>
      <c r="E174" s="69">
        <v>2846</v>
      </c>
      <c r="F174" s="69">
        <v>93229</v>
      </c>
      <c r="G174" s="69">
        <v>-30095</v>
      </c>
      <c r="H174" s="69">
        <v>94490</v>
      </c>
    </row>
    <row r="175" spans="1:8">
      <c r="A175" s="40" t="s">
        <v>182</v>
      </c>
      <c r="B175" s="40" t="s">
        <v>27</v>
      </c>
      <c r="C175" s="70">
        <v>925</v>
      </c>
      <c r="D175" s="70">
        <v>3161</v>
      </c>
      <c r="E175" s="70">
        <v>916</v>
      </c>
      <c r="F175" s="70">
        <v>1391</v>
      </c>
      <c r="G175" s="70">
        <v>0</v>
      </c>
      <c r="H175" s="70">
        <v>6393</v>
      </c>
    </row>
    <row r="176" spans="1:8">
      <c r="A176" s="40" t="s">
        <v>183</v>
      </c>
      <c r="B176" s="40" t="s">
        <v>28</v>
      </c>
      <c r="C176" s="70">
        <v>2119</v>
      </c>
      <c r="D176" s="70">
        <v>3811</v>
      </c>
      <c r="E176" s="70">
        <v>1929</v>
      </c>
      <c r="F176" s="70">
        <v>58345</v>
      </c>
      <c r="G176" s="70">
        <v>-25734</v>
      </c>
      <c r="H176" s="70">
        <v>40470</v>
      </c>
    </row>
    <row r="177" spans="1:8">
      <c r="A177" s="40" t="s">
        <v>184</v>
      </c>
      <c r="B177" s="40" t="s">
        <v>29</v>
      </c>
      <c r="C177" s="70">
        <v>0</v>
      </c>
      <c r="D177" s="70">
        <v>0</v>
      </c>
      <c r="E177" s="70">
        <v>0</v>
      </c>
      <c r="F177" s="70">
        <v>0</v>
      </c>
      <c r="G177" s="70">
        <v>46417</v>
      </c>
      <c r="H177" s="70">
        <v>46417</v>
      </c>
    </row>
    <row r="178" spans="1:8">
      <c r="A178" s="40" t="s">
        <v>185</v>
      </c>
      <c r="B178" s="40" t="s">
        <v>30</v>
      </c>
      <c r="C178" s="70">
        <v>0</v>
      </c>
      <c r="D178" s="70">
        <v>0</v>
      </c>
      <c r="E178" s="70">
        <v>0</v>
      </c>
      <c r="F178" s="70">
        <v>0</v>
      </c>
      <c r="G178" s="70">
        <v>0</v>
      </c>
      <c r="H178" s="70">
        <v>0</v>
      </c>
    </row>
    <row r="179" spans="1:8">
      <c r="A179" s="40" t="s">
        <v>186</v>
      </c>
      <c r="B179" s="40" t="s">
        <v>31</v>
      </c>
      <c r="C179" s="70">
        <v>0</v>
      </c>
      <c r="D179" s="70">
        <v>17867</v>
      </c>
      <c r="E179" s="70">
        <v>0</v>
      </c>
      <c r="F179" s="70">
        <v>32917</v>
      </c>
      <c r="G179" s="70">
        <v>-50784</v>
      </c>
      <c r="H179" s="70">
        <v>0</v>
      </c>
    </row>
    <row r="180" spans="1:8" ht="22.8">
      <c r="A180" s="40" t="s">
        <v>187</v>
      </c>
      <c r="B180" s="40" t="s">
        <v>32</v>
      </c>
      <c r="C180" s="70">
        <v>0</v>
      </c>
      <c r="D180" s="70">
        <v>0</v>
      </c>
      <c r="E180" s="70">
        <v>0</v>
      </c>
      <c r="F180" s="70">
        <v>0</v>
      </c>
      <c r="G180" s="70">
        <v>0</v>
      </c>
      <c r="H180" s="70">
        <v>0</v>
      </c>
    </row>
    <row r="181" spans="1:8">
      <c r="A181" s="40" t="s">
        <v>188</v>
      </c>
      <c r="B181" s="40" t="s">
        <v>33</v>
      </c>
      <c r="C181" s="70">
        <v>0</v>
      </c>
      <c r="D181" s="70">
        <v>0</v>
      </c>
      <c r="E181" s="70">
        <v>0</v>
      </c>
      <c r="F181" s="70">
        <v>0</v>
      </c>
      <c r="G181" s="70">
        <v>0</v>
      </c>
      <c r="H181" s="70">
        <v>0</v>
      </c>
    </row>
    <row r="182" spans="1:8">
      <c r="A182" s="40" t="s">
        <v>189</v>
      </c>
      <c r="B182" s="40" t="s">
        <v>34</v>
      </c>
      <c r="C182" s="70">
        <v>0</v>
      </c>
      <c r="D182" s="70">
        <v>0</v>
      </c>
      <c r="E182" s="70">
        <v>0</v>
      </c>
      <c r="F182" s="70">
        <v>0</v>
      </c>
      <c r="G182" s="70">
        <v>0</v>
      </c>
      <c r="H182" s="70">
        <v>0</v>
      </c>
    </row>
    <row r="183" spans="1:8">
      <c r="A183" s="40" t="s">
        <v>190</v>
      </c>
      <c r="B183" s="40" t="s">
        <v>35</v>
      </c>
      <c r="C183" s="70">
        <v>253</v>
      </c>
      <c r="D183" s="70">
        <v>253</v>
      </c>
      <c r="E183" s="70">
        <v>1</v>
      </c>
      <c r="F183" s="70">
        <v>331</v>
      </c>
      <c r="G183" s="70">
        <v>6</v>
      </c>
      <c r="H183" s="70">
        <v>844</v>
      </c>
    </row>
    <row r="184" spans="1:8">
      <c r="A184" s="40" t="s">
        <v>191</v>
      </c>
      <c r="B184" s="40" t="s">
        <v>36</v>
      </c>
      <c r="C184" s="70">
        <v>51</v>
      </c>
      <c r="D184" s="70">
        <v>70</v>
      </c>
      <c r="E184" s="70">
        <v>0</v>
      </c>
      <c r="F184" s="70">
        <v>245</v>
      </c>
      <c r="G184" s="70">
        <v>0</v>
      </c>
      <c r="H184" s="70">
        <v>366</v>
      </c>
    </row>
    <row r="185" spans="1:8">
      <c r="A185" s="36" t="s">
        <v>192</v>
      </c>
      <c r="B185" s="36" t="s">
        <v>37</v>
      </c>
      <c r="C185" s="69">
        <v>33285</v>
      </c>
      <c r="D185" s="69">
        <v>111221</v>
      </c>
      <c r="E185" s="69">
        <v>23394</v>
      </c>
      <c r="F185" s="69">
        <v>26763</v>
      </c>
      <c r="G185" s="69">
        <v>-23241</v>
      </c>
      <c r="H185" s="69">
        <v>171422</v>
      </c>
    </row>
    <row r="186" spans="1:8">
      <c r="A186" s="40" t="s">
        <v>193</v>
      </c>
      <c r="B186" s="40" t="s">
        <v>38</v>
      </c>
      <c r="C186" s="70">
        <v>6623</v>
      </c>
      <c r="D186" s="70">
        <v>74076</v>
      </c>
      <c r="E186" s="70">
        <v>0</v>
      </c>
      <c r="F186" s="70">
        <v>0</v>
      </c>
      <c r="G186" s="70">
        <v>0</v>
      </c>
      <c r="H186" s="70">
        <v>80699</v>
      </c>
    </row>
    <row r="187" spans="1:8">
      <c r="A187" s="40" t="s">
        <v>194</v>
      </c>
      <c r="B187" s="40" t="s">
        <v>39</v>
      </c>
      <c r="C187" s="70">
        <v>11820</v>
      </c>
      <c r="D187" s="70">
        <v>6626</v>
      </c>
      <c r="E187" s="70">
        <v>3169</v>
      </c>
      <c r="F187" s="70">
        <v>138</v>
      </c>
      <c r="G187" s="70">
        <v>-1146</v>
      </c>
      <c r="H187" s="70">
        <v>20607</v>
      </c>
    </row>
    <row r="188" spans="1:8">
      <c r="A188" s="40" t="s">
        <v>195</v>
      </c>
      <c r="B188" s="40" t="s">
        <v>40</v>
      </c>
      <c r="C188" s="70">
        <v>73</v>
      </c>
      <c r="D188" s="70">
        <v>28</v>
      </c>
      <c r="E188" s="70">
        <v>117</v>
      </c>
      <c r="F188" s="70">
        <v>0</v>
      </c>
      <c r="G188" s="70">
        <v>0</v>
      </c>
      <c r="H188" s="70">
        <v>218</v>
      </c>
    </row>
    <row r="189" spans="1:8">
      <c r="A189" s="40" t="s">
        <v>196</v>
      </c>
      <c r="B189" s="40" t="s">
        <v>41</v>
      </c>
      <c r="C189" s="70">
        <v>483</v>
      </c>
      <c r="D189" s="70">
        <v>7595</v>
      </c>
      <c r="E189" s="70">
        <v>3245</v>
      </c>
      <c r="F189" s="70">
        <v>19167</v>
      </c>
      <c r="G189" s="70">
        <v>-22095</v>
      </c>
      <c r="H189" s="70">
        <v>8395</v>
      </c>
    </row>
    <row r="190" spans="1:8">
      <c r="A190" s="40" t="s">
        <v>197</v>
      </c>
      <c r="B190" s="40" t="s">
        <v>42</v>
      </c>
      <c r="C190" s="70">
        <v>0</v>
      </c>
      <c r="D190" s="70">
        <v>0</v>
      </c>
      <c r="E190" s="70">
        <v>0</v>
      </c>
      <c r="F190" s="70">
        <v>0</v>
      </c>
      <c r="G190" s="70">
        <v>0</v>
      </c>
      <c r="H190" s="70">
        <v>0</v>
      </c>
    </row>
    <row r="191" spans="1:8">
      <c r="A191" s="40" t="s">
        <v>198</v>
      </c>
      <c r="B191" s="40" t="s">
        <v>43</v>
      </c>
      <c r="C191" s="70">
        <v>0</v>
      </c>
      <c r="D191" s="70">
        <v>0</v>
      </c>
      <c r="E191" s="70">
        <v>0</v>
      </c>
      <c r="F191" s="70">
        <v>0</v>
      </c>
      <c r="G191" s="70">
        <v>0</v>
      </c>
      <c r="H191" s="70">
        <v>0</v>
      </c>
    </row>
    <row r="192" spans="1:8">
      <c r="A192" s="40" t="s">
        <v>189</v>
      </c>
      <c r="B192" s="40" t="s">
        <v>34</v>
      </c>
      <c r="C192" s="70">
        <v>0</v>
      </c>
      <c r="D192" s="70">
        <v>0</v>
      </c>
      <c r="E192" s="70">
        <v>0</v>
      </c>
      <c r="F192" s="70">
        <v>2730</v>
      </c>
      <c r="G192" s="70">
        <v>0</v>
      </c>
      <c r="H192" s="70">
        <v>2730</v>
      </c>
    </row>
    <row r="193" spans="1:8">
      <c r="A193" s="40" t="s">
        <v>199</v>
      </c>
      <c r="B193" s="40" t="s">
        <v>44</v>
      </c>
      <c r="C193" s="70">
        <v>11878</v>
      </c>
      <c r="D193" s="70">
        <v>508</v>
      </c>
      <c r="E193" s="70">
        <v>1281</v>
      </c>
      <c r="F193" s="70">
        <v>56</v>
      </c>
      <c r="G193" s="70">
        <v>0</v>
      </c>
      <c r="H193" s="70">
        <v>13723</v>
      </c>
    </row>
    <row r="194" spans="1:8">
      <c r="A194" s="40" t="s">
        <v>200</v>
      </c>
      <c r="B194" s="40" t="s">
        <v>45</v>
      </c>
      <c r="C194" s="70">
        <v>2408</v>
      </c>
      <c r="D194" s="70">
        <v>22388</v>
      </c>
      <c r="E194" s="70">
        <v>15582</v>
      </c>
      <c r="F194" s="70">
        <v>4672</v>
      </c>
      <c r="G194" s="70">
        <v>0</v>
      </c>
      <c r="H194" s="70">
        <v>45050</v>
      </c>
    </row>
    <row r="195" spans="1:8">
      <c r="A195" s="41" t="s">
        <v>201</v>
      </c>
      <c r="B195" s="41" t="s">
        <v>46</v>
      </c>
      <c r="C195" s="71">
        <v>0</v>
      </c>
      <c r="D195" s="71">
        <v>0</v>
      </c>
      <c r="E195" s="71">
        <v>0</v>
      </c>
      <c r="F195" s="71">
        <v>0</v>
      </c>
      <c r="G195" s="71">
        <v>0</v>
      </c>
      <c r="H195" s="71">
        <v>0</v>
      </c>
    </row>
    <row r="196" spans="1:8">
      <c r="A196" s="36" t="s">
        <v>202</v>
      </c>
      <c r="B196" s="36" t="s">
        <v>47</v>
      </c>
      <c r="C196" s="69">
        <v>36633</v>
      </c>
      <c r="D196" s="69">
        <v>136383</v>
      </c>
      <c r="E196" s="69">
        <v>26240</v>
      </c>
      <c r="F196" s="69">
        <v>119992</v>
      </c>
      <c r="G196" s="69">
        <v>-53336</v>
      </c>
      <c r="H196" s="69">
        <v>265912</v>
      </c>
    </row>
    <row r="197" spans="1:8">
      <c r="A197" s="42"/>
      <c r="B197" s="43"/>
      <c r="C197" s="66"/>
      <c r="D197" s="66"/>
      <c r="E197" s="3"/>
      <c r="F197" s="3"/>
      <c r="G197" s="3"/>
      <c r="H197" s="3"/>
    </row>
    <row r="198" spans="1:8" ht="48">
      <c r="A198" s="334" t="s">
        <v>229</v>
      </c>
      <c r="B198" s="336" t="s">
        <v>48</v>
      </c>
      <c r="C198" s="96" t="s">
        <v>133</v>
      </c>
      <c r="D198" s="96" t="s">
        <v>135</v>
      </c>
      <c r="E198" s="96" t="s">
        <v>134</v>
      </c>
      <c r="F198" s="96" t="s">
        <v>136</v>
      </c>
      <c r="G198" s="96" t="s">
        <v>120</v>
      </c>
      <c r="H198" s="97" t="s">
        <v>121</v>
      </c>
    </row>
    <row r="199" spans="1:8" ht="72">
      <c r="A199" s="335"/>
      <c r="B199" s="337"/>
      <c r="C199" s="96" t="s">
        <v>306</v>
      </c>
      <c r="D199" s="96" t="s">
        <v>281</v>
      </c>
      <c r="E199" s="96" t="s">
        <v>282</v>
      </c>
      <c r="F199" s="96" t="s">
        <v>283</v>
      </c>
      <c r="G199" s="96" t="s">
        <v>284</v>
      </c>
      <c r="H199" s="97" t="s">
        <v>285</v>
      </c>
    </row>
    <row r="200" spans="1:8">
      <c r="A200" s="44" t="s">
        <v>204</v>
      </c>
      <c r="B200" s="36" t="s">
        <v>49</v>
      </c>
      <c r="C200" s="69">
        <v>12357</v>
      </c>
      <c r="D200" s="69">
        <v>60908</v>
      </c>
      <c r="E200" s="69">
        <v>12427</v>
      </c>
      <c r="F200" s="69">
        <v>117062</v>
      </c>
      <c r="G200" s="69">
        <v>-32626</v>
      </c>
      <c r="H200" s="69">
        <v>170128</v>
      </c>
    </row>
    <row r="201" spans="1:8">
      <c r="A201" s="44" t="s">
        <v>205</v>
      </c>
      <c r="B201" s="36" t="s">
        <v>50</v>
      </c>
      <c r="C201" s="69">
        <v>12357</v>
      </c>
      <c r="D201" s="69">
        <v>60908</v>
      </c>
      <c r="E201" s="69">
        <v>12427</v>
      </c>
      <c r="F201" s="69">
        <v>117062</v>
      </c>
      <c r="G201" s="69">
        <v>-38780</v>
      </c>
      <c r="H201" s="69">
        <v>163974</v>
      </c>
    </row>
    <row r="202" spans="1:8">
      <c r="A202" s="45" t="s">
        <v>206</v>
      </c>
      <c r="B202" s="40" t="s">
        <v>51</v>
      </c>
      <c r="C202" s="70">
        <v>10076</v>
      </c>
      <c r="D202" s="70">
        <v>7412</v>
      </c>
      <c r="E202" s="70">
        <v>86</v>
      </c>
      <c r="F202" s="70">
        <v>94955</v>
      </c>
      <c r="G202" s="70">
        <v>-17579</v>
      </c>
      <c r="H202" s="70">
        <v>94950</v>
      </c>
    </row>
    <row r="203" spans="1:8">
      <c r="A203" s="45" t="s">
        <v>207</v>
      </c>
      <c r="B203" s="40" t="s">
        <v>52</v>
      </c>
      <c r="C203" s="70">
        <v>5793</v>
      </c>
      <c r="D203" s="70">
        <v>17500</v>
      </c>
      <c r="E203" s="70">
        <v>1189</v>
      </c>
      <c r="F203" s="70">
        <v>110936</v>
      </c>
      <c r="G203" s="70">
        <v>-15688</v>
      </c>
      <c r="H203" s="70">
        <v>119730</v>
      </c>
    </row>
    <row r="204" spans="1:8">
      <c r="A204" s="45" t="s">
        <v>208</v>
      </c>
      <c r="B204" s="40" t="s">
        <v>53</v>
      </c>
      <c r="C204" s="70">
        <v>0</v>
      </c>
      <c r="D204" s="70">
        <v>0</v>
      </c>
      <c r="E204" s="70">
        <v>0</v>
      </c>
      <c r="F204" s="70">
        <v>0</v>
      </c>
      <c r="G204" s="70">
        <v>0</v>
      </c>
      <c r="H204" s="70">
        <v>0</v>
      </c>
    </row>
    <row r="205" spans="1:8">
      <c r="A205" s="45" t="s">
        <v>209</v>
      </c>
      <c r="B205" s="40" t="s">
        <v>54</v>
      </c>
      <c r="C205" s="70">
        <v>0</v>
      </c>
      <c r="D205" s="70">
        <v>0</v>
      </c>
      <c r="E205" s="70">
        <v>0</v>
      </c>
      <c r="F205" s="70">
        <v>1624</v>
      </c>
      <c r="G205" s="70">
        <v>0</v>
      </c>
      <c r="H205" s="70">
        <v>1624</v>
      </c>
    </row>
    <row r="206" spans="1:8">
      <c r="A206" s="46" t="s">
        <v>210</v>
      </c>
      <c r="B206" s="47" t="s">
        <v>55</v>
      </c>
      <c r="C206" s="72">
        <v>0</v>
      </c>
      <c r="D206" s="72">
        <v>3</v>
      </c>
      <c r="E206" s="72">
        <v>675</v>
      </c>
      <c r="F206" s="72">
        <v>0</v>
      </c>
      <c r="G206" s="72">
        <v>-498</v>
      </c>
      <c r="H206" s="72">
        <v>180</v>
      </c>
    </row>
    <row r="207" spans="1:8">
      <c r="A207" s="45" t="s">
        <v>211</v>
      </c>
      <c r="B207" s="40" t="s">
        <v>56</v>
      </c>
      <c r="C207" s="70">
        <v>0</v>
      </c>
      <c r="D207" s="70">
        <v>37832</v>
      </c>
      <c r="E207" s="70">
        <v>4969</v>
      </c>
      <c r="F207" s="70">
        <v>-86820</v>
      </c>
      <c r="G207" s="70">
        <v>-10114</v>
      </c>
      <c r="H207" s="70">
        <v>-54133</v>
      </c>
    </row>
    <row r="208" spans="1:8">
      <c r="A208" s="45" t="s">
        <v>212</v>
      </c>
      <c r="B208" s="40" t="s">
        <v>57</v>
      </c>
      <c r="C208" s="70">
        <v>-3512</v>
      </c>
      <c r="D208" s="70">
        <v>-1839</v>
      </c>
      <c r="E208" s="70">
        <v>5508</v>
      </c>
      <c r="F208" s="70">
        <v>-3633</v>
      </c>
      <c r="G208" s="70">
        <v>5099</v>
      </c>
      <c r="H208" s="70">
        <v>1623</v>
      </c>
    </row>
    <row r="209" spans="1:8">
      <c r="A209" s="48" t="s">
        <v>213</v>
      </c>
      <c r="B209" s="49" t="s">
        <v>58</v>
      </c>
      <c r="C209" s="73">
        <v>0</v>
      </c>
      <c r="D209" s="73">
        <v>0</v>
      </c>
      <c r="E209" s="73">
        <v>0</v>
      </c>
      <c r="F209" s="73">
        <v>0</v>
      </c>
      <c r="G209" s="73">
        <v>6154</v>
      </c>
      <c r="H209" s="73">
        <v>6154</v>
      </c>
    </row>
    <row r="210" spans="1:8">
      <c r="A210" s="44" t="s">
        <v>214</v>
      </c>
      <c r="B210" s="36" t="s">
        <v>59</v>
      </c>
      <c r="C210" s="69">
        <v>509</v>
      </c>
      <c r="D210" s="69">
        <v>980</v>
      </c>
      <c r="E210" s="69">
        <v>17</v>
      </c>
      <c r="F210" s="69">
        <v>1676</v>
      </c>
      <c r="G210" s="69">
        <v>2607</v>
      </c>
      <c r="H210" s="69">
        <v>5789</v>
      </c>
    </row>
    <row r="211" spans="1:8">
      <c r="A211" s="45" t="s">
        <v>215</v>
      </c>
      <c r="B211" s="40" t="s">
        <v>60</v>
      </c>
      <c r="C211" s="70">
        <v>0</v>
      </c>
      <c r="D211" s="70">
        <v>0</v>
      </c>
      <c r="E211" s="70">
        <v>0</v>
      </c>
      <c r="F211" s="70">
        <v>0</v>
      </c>
      <c r="G211" s="70">
        <v>0</v>
      </c>
      <c r="H211" s="70">
        <v>0</v>
      </c>
    </row>
    <row r="212" spans="1:8">
      <c r="A212" s="45" t="s">
        <v>216</v>
      </c>
      <c r="B212" s="40" t="s">
        <v>61</v>
      </c>
      <c r="C212" s="70">
        <v>81</v>
      </c>
      <c r="D212" s="70">
        <v>55</v>
      </c>
      <c r="E212" s="70">
        <v>0</v>
      </c>
      <c r="F212" s="70">
        <v>321</v>
      </c>
      <c r="G212" s="70">
        <v>0</v>
      </c>
      <c r="H212" s="70">
        <v>457</v>
      </c>
    </row>
    <row r="213" spans="1:8">
      <c r="A213" s="45" t="s">
        <v>217</v>
      </c>
      <c r="B213" s="40" t="s">
        <v>62</v>
      </c>
      <c r="C213" s="70">
        <v>0</v>
      </c>
      <c r="D213" s="70">
        <v>0</v>
      </c>
      <c r="E213" s="70">
        <v>0</v>
      </c>
      <c r="F213" s="70">
        <v>0</v>
      </c>
      <c r="G213" s="70">
        <v>0</v>
      </c>
      <c r="H213" s="70">
        <v>0</v>
      </c>
    </row>
    <row r="214" spans="1:8">
      <c r="A214" s="45" t="s">
        <v>218</v>
      </c>
      <c r="B214" s="40" t="s">
        <v>63</v>
      </c>
      <c r="C214" s="70">
        <v>32</v>
      </c>
      <c r="D214" s="70">
        <v>442</v>
      </c>
      <c r="E214" s="70">
        <v>0</v>
      </c>
      <c r="F214" s="70">
        <v>847</v>
      </c>
      <c r="G214" s="70">
        <v>2607</v>
      </c>
      <c r="H214" s="70">
        <v>3928</v>
      </c>
    </row>
    <row r="215" spans="1:8">
      <c r="A215" s="45" t="s">
        <v>219</v>
      </c>
      <c r="B215" s="40" t="s">
        <v>64</v>
      </c>
      <c r="C215" s="70">
        <v>387</v>
      </c>
      <c r="D215" s="70">
        <v>477</v>
      </c>
      <c r="E215" s="70">
        <v>12</v>
      </c>
      <c r="F215" s="70">
        <v>491</v>
      </c>
      <c r="G215" s="70">
        <v>0</v>
      </c>
      <c r="H215" s="70">
        <v>1367</v>
      </c>
    </row>
    <row r="216" spans="1:8">
      <c r="A216" s="45" t="s">
        <v>220</v>
      </c>
      <c r="B216" s="40" t="s">
        <v>65</v>
      </c>
      <c r="C216" s="70">
        <v>9</v>
      </c>
      <c r="D216" s="70">
        <v>6</v>
      </c>
      <c r="E216" s="70">
        <v>5</v>
      </c>
      <c r="F216" s="70">
        <v>17</v>
      </c>
      <c r="G216" s="70">
        <v>0</v>
      </c>
      <c r="H216" s="70">
        <v>37</v>
      </c>
    </row>
    <row r="217" spans="1:8">
      <c r="A217" s="45" t="s">
        <v>221</v>
      </c>
      <c r="B217" s="40" t="s">
        <v>66</v>
      </c>
      <c r="C217" s="70">
        <v>0</v>
      </c>
      <c r="D217" s="70">
        <v>0</v>
      </c>
      <c r="E217" s="70">
        <v>0</v>
      </c>
      <c r="F217" s="70">
        <v>0</v>
      </c>
      <c r="G217" s="70">
        <v>0</v>
      </c>
      <c r="H217" s="70">
        <v>0</v>
      </c>
    </row>
    <row r="218" spans="1:8">
      <c r="A218" s="44" t="s">
        <v>222</v>
      </c>
      <c r="B218" s="36" t="s">
        <v>67</v>
      </c>
      <c r="C218" s="69">
        <v>23767</v>
      </c>
      <c r="D218" s="69">
        <v>74495</v>
      </c>
      <c r="E218" s="69">
        <v>13796</v>
      </c>
      <c r="F218" s="69">
        <v>1254</v>
      </c>
      <c r="G218" s="69">
        <v>-23317</v>
      </c>
      <c r="H218" s="69">
        <v>89995</v>
      </c>
    </row>
    <row r="219" spans="1:8">
      <c r="A219" s="45" t="s">
        <v>215</v>
      </c>
      <c r="B219" s="40" t="s">
        <v>60</v>
      </c>
      <c r="C219" s="70">
        <v>18</v>
      </c>
      <c r="D219" s="70">
        <v>7</v>
      </c>
      <c r="E219" s="70">
        <v>0</v>
      </c>
      <c r="F219" s="70">
        <v>2</v>
      </c>
      <c r="G219" s="70">
        <v>0</v>
      </c>
      <c r="H219" s="70">
        <v>27</v>
      </c>
    </row>
    <row r="220" spans="1:8">
      <c r="A220" s="45" t="s">
        <v>216</v>
      </c>
      <c r="B220" s="40" t="s">
        <v>61</v>
      </c>
      <c r="C220" s="70">
        <v>87</v>
      </c>
      <c r="D220" s="70">
        <v>51</v>
      </c>
      <c r="E220" s="70">
        <v>0</v>
      </c>
      <c r="F220" s="70">
        <v>328</v>
      </c>
      <c r="G220" s="70">
        <v>0</v>
      </c>
      <c r="H220" s="70">
        <v>466</v>
      </c>
    </row>
    <row r="221" spans="1:8">
      <c r="A221" s="45" t="s">
        <v>223</v>
      </c>
      <c r="B221" s="40" t="s">
        <v>68</v>
      </c>
      <c r="C221" s="70">
        <v>21966</v>
      </c>
      <c r="D221" s="70">
        <v>8467</v>
      </c>
      <c r="E221" s="70">
        <v>7520</v>
      </c>
      <c r="F221" s="70">
        <v>112</v>
      </c>
      <c r="G221" s="70">
        <v>-1222</v>
      </c>
      <c r="H221" s="70">
        <v>36843</v>
      </c>
    </row>
    <row r="222" spans="1:8">
      <c r="A222" s="45" t="s">
        <v>224</v>
      </c>
      <c r="B222" s="40" t="s">
        <v>69</v>
      </c>
      <c r="C222" s="70">
        <v>0</v>
      </c>
      <c r="D222" s="70">
        <v>5</v>
      </c>
      <c r="E222" s="70">
        <v>15</v>
      </c>
      <c r="F222" s="70">
        <v>0</v>
      </c>
      <c r="G222" s="70">
        <v>0</v>
      </c>
      <c r="H222" s="70">
        <v>20</v>
      </c>
    </row>
    <row r="223" spans="1:8">
      <c r="A223" s="45" t="s">
        <v>225</v>
      </c>
      <c r="B223" s="40" t="s">
        <v>70</v>
      </c>
      <c r="C223" s="70">
        <v>1625</v>
      </c>
      <c r="D223" s="70">
        <v>65878</v>
      </c>
      <c r="E223" s="70">
        <v>2271</v>
      </c>
      <c r="F223" s="70">
        <v>688</v>
      </c>
      <c r="G223" s="70">
        <v>-22095</v>
      </c>
      <c r="H223" s="70">
        <v>48367</v>
      </c>
    </row>
    <row r="224" spans="1:8">
      <c r="A224" s="45" t="s">
        <v>219</v>
      </c>
      <c r="B224" s="40" t="s">
        <v>64</v>
      </c>
      <c r="C224" s="70">
        <v>57</v>
      </c>
      <c r="D224" s="70">
        <v>39</v>
      </c>
      <c r="E224" s="70">
        <v>3990</v>
      </c>
      <c r="F224" s="70">
        <v>21</v>
      </c>
      <c r="G224" s="70">
        <v>0</v>
      </c>
      <c r="H224" s="70">
        <v>4107</v>
      </c>
    </row>
    <row r="225" spans="1:8">
      <c r="A225" s="45" t="s">
        <v>226</v>
      </c>
      <c r="B225" s="40" t="s">
        <v>65</v>
      </c>
      <c r="C225" s="70">
        <v>1</v>
      </c>
      <c r="D225" s="70">
        <v>20</v>
      </c>
      <c r="E225" s="70">
        <v>0</v>
      </c>
      <c r="F225" s="70">
        <v>102</v>
      </c>
      <c r="G225" s="70">
        <v>0</v>
      </c>
      <c r="H225" s="70">
        <v>123</v>
      </c>
    </row>
    <row r="226" spans="1:8">
      <c r="A226" s="45" t="s">
        <v>221</v>
      </c>
      <c r="B226" s="40" t="s">
        <v>66</v>
      </c>
      <c r="C226" s="70">
        <v>13</v>
      </c>
      <c r="D226" s="70">
        <v>28</v>
      </c>
      <c r="E226" s="70">
        <v>0</v>
      </c>
      <c r="F226" s="70">
        <v>1</v>
      </c>
      <c r="G226" s="70">
        <v>0</v>
      </c>
      <c r="H226" s="70">
        <v>42</v>
      </c>
    </row>
    <row r="227" spans="1:8" ht="24">
      <c r="A227" s="48" t="s">
        <v>227</v>
      </c>
      <c r="B227" s="49" t="s">
        <v>137</v>
      </c>
      <c r="C227" s="73">
        <v>0</v>
      </c>
      <c r="D227" s="73">
        <v>0</v>
      </c>
      <c r="E227" s="73">
        <v>0</v>
      </c>
      <c r="F227" s="73">
        <v>0</v>
      </c>
      <c r="G227" s="73">
        <v>0</v>
      </c>
      <c r="H227" s="73">
        <v>0</v>
      </c>
    </row>
    <row r="228" spans="1:8">
      <c r="A228" s="44" t="s">
        <v>228</v>
      </c>
      <c r="B228" s="36" t="s">
        <v>71</v>
      </c>
      <c r="C228" s="69">
        <v>36633</v>
      </c>
      <c r="D228" s="69">
        <v>136383</v>
      </c>
      <c r="E228" s="69">
        <v>26240</v>
      </c>
      <c r="F228" s="69">
        <v>119992</v>
      </c>
      <c r="G228" s="69">
        <v>-53336</v>
      </c>
      <c r="H228" s="69">
        <v>265912</v>
      </c>
    </row>
    <row r="229" spans="1:8">
      <c r="A229" s="50"/>
      <c r="B229" s="50"/>
      <c r="C229" s="68"/>
      <c r="D229" s="68"/>
      <c r="E229" s="4"/>
      <c r="F229" s="4"/>
      <c r="G229" s="4"/>
      <c r="H229" s="4"/>
    </row>
    <row r="230" spans="1:8" ht="48">
      <c r="A230" s="341" t="s">
        <v>230</v>
      </c>
      <c r="B230" s="340" t="s">
        <v>118</v>
      </c>
      <c r="C230" s="96" t="s">
        <v>133</v>
      </c>
      <c r="D230" s="96" t="s">
        <v>135</v>
      </c>
      <c r="E230" s="96" t="s">
        <v>134</v>
      </c>
      <c r="F230" s="96" t="s">
        <v>136</v>
      </c>
      <c r="G230" s="96" t="s">
        <v>120</v>
      </c>
      <c r="H230" s="97" t="s">
        <v>121</v>
      </c>
    </row>
    <row r="231" spans="1:8" ht="72">
      <c r="A231" s="341"/>
      <c r="B231" s="340"/>
      <c r="C231" s="96" t="s">
        <v>306</v>
      </c>
      <c r="D231" s="96" t="s">
        <v>281</v>
      </c>
      <c r="E231" s="96" t="s">
        <v>282</v>
      </c>
      <c r="F231" s="96" t="s">
        <v>283</v>
      </c>
      <c r="G231" s="96" t="s">
        <v>284</v>
      </c>
      <c r="H231" s="97" t="s">
        <v>285</v>
      </c>
    </row>
    <row r="232" spans="1:8">
      <c r="A232" s="44" t="s">
        <v>151</v>
      </c>
      <c r="B232" s="36" t="s">
        <v>0</v>
      </c>
      <c r="C232" s="62">
        <v>45385</v>
      </c>
      <c r="D232" s="62">
        <v>22885</v>
      </c>
      <c r="E232" s="62">
        <v>49703</v>
      </c>
      <c r="F232" s="62">
        <v>4711</v>
      </c>
      <c r="G232" s="62">
        <v>-11930</v>
      </c>
      <c r="H232" s="62">
        <v>110754</v>
      </c>
    </row>
    <row r="233" spans="1:8">
      <c r="A233" s="51" t="s">
        <v>152</v>
      </c>
      <c r="B233" s="39" t="s">
        <v>1</v>
      </c>
      <c r="C233" s="74">
        <v>0</v>
      </c>
      <c r="D233" s="74">
        <v>15839</v>
      </c>
      <c r="E233" s="74">
        <v>0</v>
      </c>
      <c r="F233" s="74">
        <v>0</v>
      </c>
      <c r="G233" s="74">
        <v>-698</v>
      </c>
      <c r="H233" s="74">
        <v>15141</v>
      </c>
    </row>
    <row r="234" spans="1:8">
      <c r="A234" s="51" t="s">
        <v>153</v>
      </c>
      <c r="B234" s="39" t="s">
        <v>2</v>
      </c>
      <c r="C234" s="74">
        <v>3474</v>
      </c>
      <c r="D234" s="74">
        <v>0</v>
      </c>
      <c r="E234" s="74">
        <v>49703</v>
      </c>
      <c r="F234" s="74">
        <v>4711</v>
      </c>
      <c r="G234" s="74">
        <v>-11188</v>
      </c>
      <c r="H234" s="74">
        <v>46700</v>
      </c>
    </row>
    <row r="235" spans="1:8">
      <c r="A235" s="51" t="s">
        <v>154</v>
      </c>
      <c r="B235" s="39" t="s">
        <v>3</v>
      </c>
      <c r="C235" s="74">
        <v>41911</v>
      </c>
      <c r="D235" s="74">
        <v>7046</v>
      </c>
      <c r="E235" s="74">
        <v>0</v>
      </c>
      <c r="F235" s="74">
        <v>0</v>
      </c>
      <c r="G235" s="74">
        <v>-44</v>
      </c>
      <c r="H235" s="74">
        <v>48913</v>
      </c>
    </row>
    <row r="236" spans="1:8">
      <c r="A236" s="44" t="s">
        <v>155</v>
      </c>
      <c r="B236" s="36" t="s">
        <v>4</v>
      </c>
      <c r="C236" s="62">
        <v>38631</v>
      </c>
      <c r="D236" s="62">
        <v>12541</v>
      </c>
      <c r="E236" s="62">
        <v>32385</v>
      </c>
      <c r="F236" s="62">
        <v>620</v>
      </c>
      <c r="G236" s="62">
        <v>-2042</v>
      </c>
      <c r="H236" s="62">
        <v>82135</v>
      </c>
    </row>
    <row r="237" spans="1:8">
      <c r="A237" s="51" t="s">
        <v>156</v>
      </c>
      <c r="B237" s="39" t="s">
        <v>5</v>
      </c>
      <c r="C237" s="74">
        <v>1948</v>
      </c>
      <c r="D237" s="74">
        <v>5971</v>
      </c>
      <c r="E237" s="74">
        <v>32385</v>
      </c>
      <c r="F237" s="74">
        <v>620</v>
      </c>
      <c r="G237" s="74">
        <v>-1998</v>
      </c>
      <c r="H237" s="74">
        <v>38926</v>
      </c>
    </row>
    <row r="238" spans="1:8">
      <c r="A238" s="51" t="s">
        <v>157</v>
      </c>
      <c r="B238" s="39" t="s">
        <v>6</v>
      </c>
      <c r="C238" s="74">
        <v>36683</v>
      </c>
      <c r="D238" s="74">
        <v>6570</v>
      </c>
      <c r="E238" s="74">
        <v>0</v>
      </c>
      <c r="F238" s="74">
        <v>0</v>
      </c>
      <c r="G238" s="74">
        <v>-44</v>
      </c>
      <c r="H238" s="74">
        <v>43209</v>
      </c>
    </row>
    <row r="239" spans="1:8">
      <c r="A239" s="119" t="s">
        <v>158</v>
      </c>
      <c r="B239" s="38" t="s">
        <v>7</v>
      </c>
      <c r="C239" s="62">
        <v>6754</v>
      </c>
      <c r="D239" s="62">
        <v>10344</v>
      </c>
      <c r="E239" s="62">
        <v>17318</v>
      </c>
      <c r="F239" s="62">
        <v>4091</v>
      </c>
      <c r="G239" s="62">
        <v>-9888</v>
      </c>
      <c r="H239" s="62">
        <v>28619</v>
      </c>
    </row>
    <row r="240" spans="1:8">
      <c r="A240" s="45" t="s">
        <v>159</v>
      </c>
      <c r="B240" s="40" t="s">
        <v>8</v>
      </c>
      <c r="C240" s="74">
        <v>184</v>
      </c>
      <c r="D240" s="74">
        <v>1841</v>
      </c>
      <c r="E240" s="74">
        <v>42</v>
      </c>
      <c r="F240" s="74">
        <v>2658</v>
      </c>
      <c r="G240" s="74">
        <v>-246</v>
      </c>
      <c r="H240" s="74">
        <v>4479</v>
      </c>
    </row>
    <row r="241" spans="1:8">
      <c r="A241" s="45" t="s">
        <v>160</v>
      </c>
      <c r="B241" s="40" t="s">
        <v>9</v>
      </c>
      <c r="C241" s="74">
        <v>7856</v>
      </c>
      <c r="D241" s="74">
        <v>8270</v>
      </c>
      <c r="E241" s="74">
        <v>9406</v>
      </c>
      <c r="F241" s="74">
        <v>1267</v>
      </c>
      <c r="G241" s="74">
        <v>-6360</v>
      </c>
      <c r="H241" s="74">
        <v>20439</v>
      </c>
    </row>
    <row r="242" spans="1:8">
      <c r="A242" s="45" t="s">
        <v>161</v>
      </c>
      <c r="B242" s="40" t="s">
        <v>10</v>
      </c>
      <c r="C242" s="74">
        <v>2895</v>
      </c>
      <c r="D242" s="74">
        <v>5184</v>
      </c>
      <c r="E242" s="74">
        <v>1442</v>
      </c>
      <c r="F242" s="74">
        <v>4410</v>
      </c>
      <c r="G242" s="74">
        <v>-3603</v>
      </c>
      <c r="H242" s="74">
        <v>10328</v>
      </c>
    </row>
    <row r="243" spans="1:8">
      <c r="A243" s="45" t="s">
        <v>162</v>
      </c>
      <c r="B243" s="40" t="s">
        <v>11</v>
      </c>
      <c r="C243" s="74">
        <v>643</v>
      </c>
      <c r="D243" s="74">
        <v>1178</v>
      </c>
      <c r="E243" s="74">
        <v>26</v>
      </c>
      <c r="F243" s="74">
        <v>167</v>
      </c>
      <c r="G243" s="74">
        <v>-247</v>
      </c>
      <c r="H243" s="74">
        <v>1767</v>
      </c>
    </row>
    <row r="244" spans="1:8">
      <c r="A244" s="119" t="s">
        <v>163</v>
      </c>
      <c r="B244" s="38" t="s">
        <v>12</v>
      </c>
      <c r="C244" s="62">
        <v>-4456</v>
      </c>
      <c r="D244" s="62">
        <v>-2447</v>
      </c>
      <c r="E244" s="62">
        <v>6486</v>
      </c>
      <c r="F244" s="62">
        <v>905</v>
      </c>
      <c r="G244" s="62">
        <v>76</v>
      </c>
      <c r="H244" s="62">
        <v>564</v>
      </c>
    </row>
    <row r="245" spans="1:8">
      <c r="A245" s="45" t="s">
        <v>164</v>
      </c>
      <c r="B245" s="40" t="s">
        <v>13</v>
      </c>
      <c r="C245" s="74">
        <v>949</v>
      </c>
      <c r="D245" s="74">
        <v>1261</v>
      </c>
      <c r="E245" s="74">
        <v>36</v>
      </c>
      <c r="F245" s="74">
        <v>9104</v>
      </c>
      <c r="G245" s="74">
        <v>-8692</v>
      </c>
      <c r="H245" s="74">
        <v>2658</v>
      </c>
    </row>
    <row r="246" spans="1:8">
      <c r="A246" s="45" t="s">
        <v>165</v>
      </c>
      <c r="B246" s="40" t="s">
        <v>14</v>
      </c>
      <c r="C246" s="74">
        <v>96</v>
      </c>
      <c r="D246" s="74">
        <v>531</v>
      </c>
      <c r="E246" s="74">
        <v>160</v>
      </c>
      <c r="F246" s="74">
        <v>13043</v>
      </c>
      <c r="G246" s="74">
        <v>-13233</v>
      </c>
      <c r="H246" s="74">
        <v>597</v>
      </c>
    </row>
    <row r="247" spans="1:8" ht="22.8">
      <c r="A247" s="45" t="s">
        <v>166</v>
      </c>
      <c r="B247" s="40" t="s">
        <v>15</v>
      </c>
      <c r="C247" s="74">
        <v>0</v>
      </c>
      <c r="D247" s="74">
        <v>0</v>
      </c>
      <c r="E247" s="74">
        <v>0</v>
      </c>
      <c r="F247" s="74">
        <v>0</v>
      </c>
      <c r="G247" s="74">
        <v>0</v>
      </c>
      <c r="H247" s="74">
        <v>0</v>
      </c>
    </row>
    <row r="248" spans="1:8">
      <c r="A248" s="119" t="s">
        <v>167</v>
      </c>
      <c r="B248" s="38" t="s">
        <v>16</v>
      </c>
      <c r="C248" s="62">
        <v>-3603</v>
      </c>
      <c r="D248" s="62">
        <v>-1717</v>
      </c>
      <c r="E248" s="62">
        <v>6362</v>
      </c>
      <c r="F248" s="62">
        <v>-3034</v>
      </c>
      <c r="G248" s="62">
        <v>4617</v>
      </c>
      <c r="H248" s="62">
        <v>2625</v>
      </c>
    </row>
    <row r="249" spans="1:8">
      <c r="A249" s="45" t="s">
        <v>168</v>
      </c>
      <c r="B249" s="40" t="s">
        <v>17</v>
      </c>
      <c r="C249" s="74">
        <v>-91</v>
      </c>
      <c r="D249" s="74">
        <v>122</v>
      </c>
      <c r="E249" s="74">
        <v>854</v>
      </c>
      <c r="F249" s="74">
        <v>599</v>
      </c>
      <c r="G249" s="74">
        <v>-16</v>
      </c>
      <c r="H249" s="74">
        <v>1468</v>
      </c>
    </row>
    <row r="250" spans="1:8">
      <c r="A250" s="45" t="s">
        <v>169</v>
      </c>
      <c r="B250" s="40" t="s">
        <v>18</v>
      </c>
      <c r="C250" s="74">
        <v>0</v>
      </c>
      <c r="D250" s="74">
        <v>0</v>
      </c>
      <c r="E250" s="74">
        <v>0</v>
      </c>
      <c r="F250" s="74">
        <v>0</v>
      </c>
      <c r="G250" s="74">
        <v>0</v>
      </c>
      <c r="H250" s="74">
        <v>0</v>
      </c>
    </row>
    <row r="251" spans="1:8">
      <c r="A251" s="119" t="s">
        <v>170</v>
      </c>
      <c r="B251" s="38" t="s">
        <v>19</v>
      </c>
      <c r="C251" s="62">
        <v>-3512</v>
      </c>
      <c r="D251" s="62">
        <v>-1839</v>
      </c>
      <c r="E251" s="62">
        <v>5508</v>
      </c>
      <c r="F251" s="62">
        <v>-3633</v>
      </c>
      <c r="G251" s="62">
        <v>4633</v>
      </c>
      <c r="H251" s="62">
        <v>1157</v>
      </c>
    </row>
    <row r="252" spans="1:8">
      <c r="A252" s="48" t="s">
        <v>171</v>
      </c>
      <c r="B252" s="49" t="s">
        <v>20</v>
      </c>
      <c r="C252" s="81">
        <v>0</v>
      </c>
      <c r="D252" s="81">
        <v>0</v>
      </c>
      <c r="E252" s="81">
        <v>0</v>
      </c>
      <c r="F252" s="81">
        <v>0</v>
      </c>
      <c r="G252" s="81">
        <v>0</v>
      </c>
      <c r="H252" s="81">
        <v>0</v>
      </c>
    </row>
    <row r="253" spans="1:8">
      <c r="A253" s="119" t="s">
        <v>174</v>
      </c>
      <c r="B253" s="38" t="s">
        <v>21</v>
      </c>
      <c r="C253" s="62">
        <v>-3512</v>
      </c>
      <c r="D253" s="62">
        <v>-1839</v>
      </c>
      <c r="E253" s="62">
        <v>5508</v>
      </c>
      <c r="F253" s="62">
        <v>-3633</v>
      </c>
      <c r="G253" s="62">
        <v>4633</v>
      </c>
      <c r="H253" s="62">
        <v>1157</v>
      </c>
    </row>
    <row r="254" spans="1:8">
      <c r="A254" s="120"/>
      <c r="B254" s="121"/>
      <c r="C254" s="81"/>
      <c r="D254" s="81"/>
      <c r="E254" s="81"/>
      <c r="F254" s="81"/>
      <c r="G254" s="81"/>
      <c r="H254" s="81"/>
    </row>
    <row r="255" spans="1:8">
      <c r="A255" s="58" t="s">
        <v>172</v>
      </c>
      <c r="B255" s="59" t="s">
        <v>126</v>
      </c>
      <c r="C255" s="77">
        <v>0</v>
      </c>
      <c r="D255" s="77">
        <v>0</v>
      </c>
      <c r="E255" s="77">
        <v>0</v>
      </c>
      <c r="F255" s="77">
        <v>0</v>
      </c>
      <c r="G255" s="77">
        <v>-466</v>
      </c>
      <c r="H255" s="77">
        <v>-466</v>
      </c>
    </row>
    <row r="256" spans="1:8">
      <c r="A256" s="60" t="s">
        <v>173</v>
      </c>
      <c r="B256" s="61" t="s">
        <v>127</v>
      </c>
      <c r="C256" s="78">
        <v>-3512</v>
      </c>
      <c r="D256" s="78">
        <v>-1839</v>
      </c>
      <c r="E256" s="78">
        <v>5508</v>
      </c>
      <c r="F256" s="78">
        <v>-3633</v>
      </c>
      <c r="G256" s="78">
        <v>5099</v>
      </c>
      <c r="H256" s="78">
        <v>1623</v>
      </c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theme="9" tint="0.39997558519241921"/>
  </sheetPr>
  <dimension ref="A1:H256"/>
  <sheetViews>
    <sheetView workbookViewId="0"/>
  </sheetViews>
  <sheetFormatPr defaultColWidth="8.19921875" defaultRowHeight="13.8"/>
  <cols>
    <col min="1" max="2" width="50.19921875" style="13" customWidth="1"/>
    <col min="3" max="8" width="12.19921875" style="12" customWidth="1"/>
    <col min="9" max="16384" width="8.19921875" style="12"/>
  </cols>
  <sheetData>
    <row r="1" spans="1:4">
      <c r="A1" s="11" t="s">
        <v>369</v>
      </c>
    </row>
    <row r="2" spans="1:4">
      <c r="A2" s="11" t="s">
        <v>370</v>
      </c>
    </row>
    <row r="3" spans="1:4">
      <c r="A3" s="11"/>
    </row>
    <row r="4" spans="1:4">
      <c r="A4" s="11"/>
    </row>
    <row r="5" spans="1:4" ht="24">
      <c r="A5" s="14" t="s">
        <v>302</v>
      </c>
      <c r="B5" s="15" t="s">
        <v>298</v>
      </c>
    </row>
    <row r="6" spans="1:4" ht="31.2" customHeight="1">
      <c r="A6" s="93" t="s">
        <v>404</v>
      </c>
      <c r="B6" s="93" t="s">
        <v>405</v>
      </c>
      <c r="C6" s="94" t="s">
        <v>143</v>
      </c>
      <c r="D6" s="94" t="s">
        <v>144</v>
      </c>
    </row>
    <row r="7" spans="1:4">
      <c r="A7" s="16" t="s">
        <v>151</v>
      </c>
      <c r="B7" s="16" t="s">
        <v>0</v>
      </c>
      <c r="C7" s="80">
        <v>74588</v>
      </c>
      <c r="D7" s="80">
        <v>63058</v>
      </c>
    </row>
    <row r="8" spans="1:4">
      <c r="A8" s="17" t="s">
        <v>152</v>
      </c>
      <c r="B8" s="17" t="s">
        <v>1</v>
      </c>
      <c r="C8" s="74">
        <v>12366</v>
      </c>
      <c r="D8" s="74">
        <v>9838</v>
      </c>
    </row>
    <row r="9" spans="1:4">
      <c r="A9" s="17" t="s">
        <v>153</v>
      </c>
      <c r="B9" s="17" t="s">
        <v>2</v>
      </c>
      <c r="C9" s="74">
        <v>34317</v>
      </c>
      <c r="D9" s="74">
        <v>32477</v>
      </c>
    </row>
    <row r="10" spans="1:4">
      <c r="A10" s="17" t="s">
        <v>154</v>
      </c>
      <c r="B10" s="17" t="s">
        <v>3</v>
      </c>
      <c r="C10" s="74">
        <v>27905</v>
      </c>
      <c r="D10" s="74">
        <v>20743</v>
      </c>
    </row>
    <row r="11" spans="1:4">
      <c r="A11" s="16" t="s">
        <v>155</v>
      </c>
      <c r="B11" s="16" t="s">
        <v>4</v>
      </c>
      <c r="C11" s="80">
        <v>53483</v>
      </c>
      <c r="D11" s="80">
        <v>40057</v>
      </c>
    </row>
    <row r="12" spans="1:4">
      <c r="A12" s="17" t="s">
        <v>156</v>
      </c>
      <c r="B12" s="17" t="s">
        <v>5</v>
      </c>
      <c r="C12" s="74">
        <v>28419</v>
      </c>
      <c r="D12" s="74">
        <v>23002</v>
      </c>
    </row>
    <row r="13" spans="1:4">
      <c r="A13" s="17" t="s">
        <v>157</v>
      </c>
      <c r="B13" s="17" t="s">
        <v>6</v>
      </c>
      <c r="C13" s="74">
        <v>25064</v>
      </c>
      <c r="D13" s="74">
        <v>17055</v>
      </c>
    </row>
    <row r="14" spans="1:4">
      <c r="A14" s="18" t="s">
        <v>158</v>
      </c>
      <c r="B14" s="18" t="s">
        <v>7</v>
      </c>
      <c r="C14" s="80">
        <v>21105</v>
      </c>
      <c r="D14" s="80">
        <v>23001</v>
      </c>
    </row>
    <row r="15" spans="1:4">
      <c r="A15" s="19" t="s">
        <v>159</v>
      </c>
      <c r="B15" s="19" t="s">
        <v>8</v>
      </c>
      <c r="C15" s="74">
        <v>3857</v>
      </c>
      <c r="D15" s="74">
        <v>1657</v>
      </c>
    </row>
    <row r="16" spans="1:4">
      <c r="A16" s="19" t="s">
        <v>160</v>
      </c>
      <c r="B16" s="19" t="s">
        <v>9</v>
      </c>
      <c r="C16" s="74">
        <v>13113</v>
      </c>
      <c r="D16" s="74">
        <v>10497</v>
      </c>
    </row>
    <row r="17" spans="1:4">
      <c r="A17" s="19" t="s">
        <v>161</v>
      </c>
      <c r="B17" s="19" t="s">
        <v>10</v>
      </c>
      <c r="C17" s="74">
        <v>6983</v>
      </c>
      <c r="D17" s="74">
        <v>6098</v>
      </c>
    </row>
    <row r="18" spans="1:4">
      <c r="A18" s="19" t="s">
        <v>162</v>
      </c>
      <c r="B18" s="19" t="s">
        <v>11</v>
      </c>
      <c r="C18" s="74">
        <v>870</v>
      </c>
      <c r="D18" s="74">
        <v>1083</v>
      </c>
    </row>
    <row r="19" spans="1:4">
      <c r="A19" s="18" t="s">
        <v>163</v>
      </c>
      <c r="B19" s="18" t="s">
        <v>12</v>
      </c>
      <c r="C19" s="80">
        <v>3996</v>
      </c>
      <c r="D19" s="80">
        <v>6980</v>
      </c>
    </row>
    <row r="20" spans="1:4">
      <c r="A20" s="19" t="s">
        <v>164</v>
      </c>
      <c r="B20" s="19" t="s">
        <v>13</v>
      </c>
      <c r="C20" s="74">
        <v>2396</v>
      </c>
      <c r="D20" s="74">
        <v>1089</v>
      </c>
    </row>
    <row r="21" spans="1:4">
      <c r="A21" s="19" t="s">
        <v>165</v>
      </c>
      <c r="B21" s="19" t="s">
        <v>14</v>
      </c>
      <c r="C21" s="74">
        <v>78</v>
      </c>
      <c r="D21" s="74">
        <v>450</v>
      </c>
    </row>
    <row r="22" spans="1:4" ht="22.8">
      <c r="A22" s="19" t="s">
        <v>166</v>
      </c>
      <c r="B22" s="19" t="s">
        <v>15</v>
      </c>
      <c r="C22" s="74">
        <v>0</v>
      </c>
      <c r="D22" s="74"/>
    </row>
    <row r="23" spans="1:4">
      <c r="A23" s="18" t="s">
        <v>167</v>
      </c>
      <c r="B23" s="18" t="s">
        <v>16</v>
      </c>
      <c r="C23" s="80">
        <v>6314</v>
      </c>
      <c r="D23" s="80">
        <v>7619</v>
      </c>
    </row>
    <row r="24" spans="1:4">
      <c r="A24" s="19" t="s">
        <v>168</v>
      </c>
      <c r="B24" s="19" t="s">
        <v>17</v>
      </c>
      <c r="C24" s="74">
        <v>1694</v>
      </c>
      <c r="D24" s="74">
        <v>-92</v>
      </c>
    </row>
    <row r="25" spans="1:4">
      <c r="A25" s="19" t="s">
        <v>169</v>
      </c>
      <c r="B25" s="19" t="s">
        <v>18</v>
      </c>
      <c r="C25" s="74">
        <v>0</v>
      </c>
      <c r="D25" s="74">
        <v>0</v>
      </c>
    </row>
    <row r="26" spans="1:4">
      <c r="A26" s="18" t="s">
        <v>170</v>
      </c>
      <c r="B26" s="18" t="s">
        <v>19</v>
      </c>
      <c r="C26" s="80">
        <v>4620</v>
      </c>
      <c r="D26" s="80">
        <v>7711</v>
      </c>
    </row>
    <row r="27" spans="1:4">
      <c r="A27" s="16" t="s">
        <v>171</v>
      </c>
      <c r="B27" s="16" t="s">
        <v>20</v>
      </c>
      <c r="C27" s="80">
        <v>0</v>
      </c>
      <c r="D27" s="80">
        <v>0</v>
      </c>
    </row>
    <row r="28" spans="1:4">
      <c r="A28" s="20"/>
      <c r="B28" s="20"/>
      <c r="C28" s="81"/>
      <c r="D28" s="81"/>
    </row>
    <row r="29" spans="1:4">
      <c r="A29" s="21" t="s">
        <v>174</v>
      </c>
      <c r="B29" s="21" t="s">
        <v>21</v>
      </c>
      <c r="C29" s="82">
        <v>4620</v>
      </c>
      <c r="D29" s="82">
        <v>7711</v>
      </c>
    </row>
    <row r="30" spans="1:4">
      <c r="A30" s="20"/>
      <c r="B30" s="20"/>
      <c r="C30" s="81"/>
      <c r="D30" s="81"/>
    </row>
    <row r="31" spans="1:4">
      <c r="A31" s="18" t="s">
        <v>172</v>
      </c>
      <c r="B31" s="18" t="s">
        <v>126</v>
      </c>
      <c r="C31" s="80">
        <v>79</v>
      </c>
      <c r="D31" s="80">
        <v>0</v>
      </c>
    </row>
    <row r="32" spans="1:4">
      <c r="A32" s="18" t="s">
        <v>173</v>
      </c>
      <c r="B32" s="18" t="s">
        <v>127</v>
      </c>
      <c r="C32" s="80">
        <v>4541</v>
      </c>
      <c r="D32" s="80">
        <v>7711</v>
      </c>
    </row>
    <row r="33" spans="1:4">
      <c r="A33" s="22"/>
      <c r="B33" s="23"/>
      <c r="C33" s="63"/>
      <c r="D33" s="63"/>
    </row>
    <row r="34" spans="1:4">
      <c r="A34" s="22"/>
      <c r="B34" s="24"/>
      <c r="C34" s="64"/>
      <c r="D34" s="64"/>
    </row>
    <row r="35" spans="1:4">
      <c r="A35" s="25" t="s">
        <v>175</v>
      </c>
      <c r="B35" s="25" t="s">
        <v>22</v>
      </c>
      <c r="C35" s="83"/>
      <c r="D35" s="83"/>
    </row>
    <row r="36" spans="1:4">
      <c r="A36" s="26" t="s">
        <v>176</v>
      </c>
      <c r="B36" s="26" t="s">
        <v>23</v>
      </c>
      <c r="C36" s="84">
        <v>0.05</v>
      </c>
      <c r="D36" s="84">
        <v>0.08</v>
      </c>
    </row>
    <row r="37" spans="1:4">
      <c r="A37" s="27" t="s">
        <v>177</v>
      </c>
      <c r="B37" s="27" t="s">
        <v>24</v>
      </c>
      <c r="C37" s="84">
        <v>0.05</v>
      </c>
      <c r="D37" s="84">
        <v>0.08</v>
      </c>
    </row>
    <row r="38" spans="1:4" ht="24">
      <c r="A38" s="18" t="s">
        <v>178</v>
      </c>
      <c r="B38" s="18" t="s">
        <v>25</v>
      </c>
      <c r="C38" s="85"/>
      <c r="D38" s="85"/>
    </row>
    <row r="39" spans="1:4">
      <c r="A39" s="27" t="s">
        <v>176</v>
      </c>
      <c r="B39" s="27" t="s">
        <v>23</v>
      </c>
      <c r="C39" s="84">
        <v>0.05</v>
      </c>
      <c r="D39" s="84">
        <v>0.08</v>
      </c>
    </row>
    <row r="40" spans="1:4">
      <c r="A40" s="27" t="s">
        <v>177</v>
      </c>
      <c r="B40" s="27" t="s">
        <v>24</v>
      </c>
      <c r="C40" s="84">
        <v>0.05</v>
      </c>
      <c r="D40" s="84">
        <v>0.08</v>
      </c>
    </row>
    <row r="41" spans="1:4">
      <c r="A41" s="18" t="s">
        <v>289</v>
      </c>
      <c r="B41" s="18" t="s">
        <v>288</v>
      </c>
      <c r="C41" s="85"/>
      <c r="D41" s="85"/>
    </row>
    <row r="42" spans="1:4">
      <c r="A42" s="27" t="s">
        <v>176</v>
      </c>
      <c r="B42" s="27" t="s">
        <v>23</v>
      </c>
      <c r="C42" s="84">
        <v>0</v>
      </c>
      <c r="D42" s="84">
        <v>0</v>
      </c>
    </row>
    <row r="43" spans="1:4">
      <c r="A43" s="27" t="s">
        <v>177</v>
      </c>
      <c r="B43" s="27" t="s">
        <v>24</v>
      </c>
      <c r="C43" s="84">
        <v>0</v>
      </c>
      <c r="D43" s="84">
        <v>0</v>
      </c>
    </row>
    <row r="46" spans="1:4">
      <c r="A46" s="25" t="s">
        <v>174</v>
      </c>
      <c r="B46" s="25" t="s">
        <v>21</v>
      </c>
      <c r="C46" s="80">
        <v>4620</v>
      </c>
      <c r="D46" s="80">
        <v>7711</v>
      </c>
    </row>
    <row r="47" spans="1:4" ht="22.8">
      <c r="A47" s="79" t="s">
        <v>317</v>
      </c>
      <c r="B47" s="79" t="s">
        <v>319</v>
      </c>
      <c r="C47" s="74"/>
      <c r="D47" s="74"/>
    </row>
    <row r="48" spans="1:4">
      <c r="A48" s="79" t="s">
        <v>315</v>
      </c>
      <c r="B48" s="79" t="s">
        <v>307</v>
      </c>
      <c r="C48" s="74">
        <v>166</v>
      </c>
      <c r="D48" s="74">
        <v>526</v>
      </c>
    </row>
    <row r="49" spans="1:4">
      <c r="A49" s="79" t="s">
        <v>316</v>
      </c>
      <c r="B49" s="79" t="s">
        <v>308</v>
      </c>
      <c r="C49" s="74"/>
      <c r="D49" s="74">
        <v>-1</v>
      </c>
    </row>
    <row r="50" spans="1:4" ht="22.8">
      <c r="A50" s="79" t="s">
        <v>318</v>
      </c>
      <c r="B50" s="79" t="s">
        <v>320</v>
      </c>
      <c r="C50" s="74"/>
      <c r="D50" s="74"/>
    </row>
    <row r="51" spans="1:4">
      <c r="A51" s="25" t="s">
        <v>312</v>
      </c>
      <c r="B51" s="25" t="s">
        <v>309</v>
      </c>
      <c r="C51" s="80">
        <v>4786</v>
      </c>
      <c r="D51" s="80">
        <v>8236</v>
      </c>
    </row>
    <row r="52" spans="1:4" ht="23.4">
      <c r="A52" s="26" t="s">
        <v>313</v>
      </c>
      <c r="B52" s="26" t="s">
        <v>310</v>
      </c>
      <c r="C52" s="74">
        <v>79</v>
      </c>
      <c r="D52" s="74">
        <v>0</v>
      </c>
    </row>
    <row r="53" spans="1:4" ht="24">
      <c r="A53" s="25" t="s">
        <v>314</v>
      </c>
      <c r="B53" s="25" t="s">
        <v>311</v>
      </c>
      <c r="C53" s="80">
        <v>4707</v>
      </c>
      <c r="D53" s="80">
        <v>8236</v>
      </c>
    </row>
    <row r="56" spans="1:4" ht="24">
      <c r="A56" s="14" t="s">
        <v>304</v>
      </c>
      <c r="B56" s="14" t="s">
        <v>299</v>
      </c>
    </row>
    <row r="57" spans="1:4" ht="31.2" customHeight="1">
      <c r="A57" s="93" t="s">
        <v>203</v>
      </c>
      <c r="B57" s="93" t="s">
        <v>73</v>
      </c>
      <c r="C57" s="94" t="s">
        <v>145</v>
      </c>
      <c r="D57" s="94" t="s">
        <v>146</v>
      </c>
    </row>
    <row r="58" spans="1:4">
      <c r="A58" s="28" t="s">
        <v>181</v>
      </c>
      <c r="B58" s="28" t="s">
        <v>26</v>
      </c>
      <c r="C58" s="86">
        <v>91910</v>
      </c>
      <c r="D58" s="86">
        <v>94679</v>
      </c>
    </row>
    <row r="59" spans="1:4">
      <c r="A59" s="19" t="s">
        <v>182</v>
      </c>
      <c r="B59" s="19" t="s">
        <v>27</v>
      </c>
      <c r="C59" s="70">
        <v>6134</v>
      </c>
      <c r="D59" s="70">
        <v>10906</v>
      </c>
    </row>
    <row r="60" spans="1:4">
      <c r="A60" s="19" t="s">
        <v>183</v>
      </c>
      <c r="B60" s="19" t="s">
        <v>28</v>
      </c>
      <c r="C60" s="70">
        <v>38459</v>
      </c>
      <c r="D60" s="70">
        <v>35115</v>
      </c>
    </row>
    <row r="61" spans="1:4">
      <c r="A61" s="19" t="s">
        <v>184</v>
      </c>
      <c r="B61" s="19" t="s">
        <v>29</v>
      </c>
      <c r="C61" s="70">
        <v>46417</v>
      </c>
      <c r="D61" s="70">
        <v>46417</v>
      </c>
    </row>
    <row r="62" spans="1:4">
      <c r="A62" s="19" t="s">
        <v>185</v>
      </c>
      <c r="B62" s="19" t="s">
        <v>30</v>
      </c>
      <c r="C62" s="70">
        <v>0</v>
      </c>
      <c r="D62" s="70">
        <v>0</v>
      </c>
    </row>
    <row r="63" spans="1:4">
      <c r="A63" s="19" t="s">
        <v>186</v>
      </c>
      <c r="B63" s="19" t="s">
        <v>31</v>
      </c>
      <c r="C63" s="70">
        <v>0</v>
      </c>
      <c r="D63" s="70">
        <v>0</v>
      </c>
    </row>
    <row r="64" spans="1:4" ht="22.8">
      <c r="A64" s="19" t="s">
        <v>187</v>
      </c>
      <c r="B64" s="19" t="s">
        <v>32</v>
      </c>
      <c r="C64" s="70">
        <v>0</v>
      </c>
      <c r="D64" s="70">
        <v>0</v>
      </c>
    </row>
    <row r="65" spans="1:4">
      <c r="A65" s="19" t="s">
        <v>188</v>
      </c>
      <c r="B65" s="19" t="s">
        <v>33</v>
      </c>
      <c r="C65" s="70">
        <v>0</v>
      </c>
      <c r="D65" s="70">
        <v>0</v>
      </c>
    </row>
    <row r="66" spans="1:4">
      <c r="A66" s="19" t="s">
        <v>189</v>
      </c>
      <c r="B66" s="19" t="s">
        <v>34</v>
      </c>
      <c r="C66" s="70">
        <v>0</v>
      </c>
      <c r="D66" s="70">
        <v>0</v>
      </c>
    </row>
    <row r="67" spans="1:4">
      <c r="A67" s="19" t="s">
        <v>190</v>
      </c>
      <c r="B67" s="19" t="s">
        <v>35</v>
      </c>
      <c r="C67" s="70">
        <v>561</v>
      </c>
      <c r="D67" s="70">
        <v>1999</v>
      </c>
    </row>
    <row r="68" spans="1:4">
      <c r="A68" s="19" t="s">
        <v>191</v>
      </c>
      <c r="B68" s="19" t="s">
        <v>36</v>
      </c>
      <c r="C68" s="70">
        <v>339</v>
      </c>
      <c r="D68" s="70">
        <v>242</v>
      </c>
    </row>
    <row r="69" spans="1:4">
      <c r="A69" s="28" t="s">
        <v>192</v>
      </c>
      <c r="B69" s="28" t="s">
        <v>37</v>
      </c>
      <c r="C69" s="86">
        <v>170989</v>
      </c>
      <c r="D69" s="86">
        <v>106140</v>
      </c>
    </row>
    <row r="70" spans="1:4">
      <c r="A70" s="19" t="s">
        <v>193</v>
      </c>
      <c r="B70" s="19" t="s">
        <v>38</v>
      </c>
      <c r="C70" s="70">
        <v>67197</v>
      </c>
      <c r="D70" s="70">
        <v>41166</v>
      </c>
    </row>
    <row r="71" spans="1:4">
      <c r="A71" s="19" t="s">
        <v>194</v>
      </c>
      <c r="B71" s="19" t="s">
        <v>39</v>
      </c>
      <c r="C71" s="70">
        <v>27875</v>
      </c>
      <c r="D71" s="70">
        <v>20043</v>
      </c>
    </row>
    <row r="72" spans="1:4">
      <c r="A72" s="29" t="s">
        <v>195</v>
      </c>
      <c r="B72" s="29" t="s">
        <v>40</v>
      </c>
      <c r="C72" s="87">
        <v>2098</v>
      </c>
      <c r="D72" s="87">
        <v>452</v>
      </c>
    </row>
    <row r="73" spans="1:4">
      <c r="A73" s="19" t="s">
        <v>196</v>
      </c>
      <c r="B73" s="19" t="s">
        <v>41</v>
      </c>
      <c r="C73" s="70">
        <v>7948</v>
      </c>
      <c r="D73" s="70">
        <v>3646</v>
      </c>
    </row>
    <row r="74" spans="1:4">
      <c r="A74" s="19" t="s">
        <v>197</v>
      </c>
      <c r="B74" s="19" t="s">
        <v>42</v>
      </c>
      <c r="C74" s="70">
        <v>0</v>
      </c>
      <c r="D74" s="70">
        <v>0</v>
      </c>
    </row>
    <row r="75" spans="1:4">
      <c r="A75" s="19" t="s">
        <v>198</v>
      </c>
      <c r="B75" s="19" t="s">
        <v>43</v>
      </c>
      <c r="C75" s="70">
        <v>0</v>
      </c>
      <c r="D75" s="70">
        <v>0</v>
      </c>
    </row>
    <row r="76" spans="1:4">
      <c r="A76" s="19" t="s">
        <v>189</v>
      </c>
      <c r="B76" s="19" t="s">
        <v>34</v>
      </c>
      <c r="C76" s="70">
        <v>834</v>
      </c>
      <c r="D76" s="70">
        <v>817</v>
      </c>
    </row>
    <row r="77" spans="1:4">
      <c r="A77" s="19" t="s">
        <v>199</v>
      </c>
      <c r="B77" s="19" t="s">
        <v>44</v>
      </c>
      <c r="C77" s="70">
        <v>13861</v>
      </c>
      <c r="D77" s="70">
        <v>13505</v>
      </c>
    </row>
    <row r="78" spans="1:4">
      <c r="A78" s="19" t="s">
        <v>200</v>
      </c>
      <c r="B78" s="19" t="s">
        <v>45</v>
      </c>
      <c r="C78" s="70">
        <v>51176</v>
      </c>
      <c r="D78" s="70">
        <v>26511</v>
      </c>
    </row>
    <row r="79" spans="1:4">
      <c r="A79" s="19" t="s">
        <v>201</v>
      </c>
      <c r="B79" s="19" t="s">
        <v>46</v>
      </c>
      <c r="C79" s="70">
        <v>0</v>
      </c>
      <c r="D79" s="70">
        <v>0</v>
      </c>
    </row>
    <row r="80" spans="1:4">
      <c r="A80" s="28" t="s">
        <v>202</v>
      </c>
      <c r="B80" s="28" t="s">
        <v>47</v>
      </c>
      <c r="C80" s="86">
        <v>262899</v>
      </c>
      <c r="D80" s="86">
        <v>200819</v>
      </c>
    </row>
    <row r="81" spans="1:4">
      <c r="A81" s="22"/>
      <c r="B81" s="22"/>
      <c r="C81" s="2"/>
    </row>
    <row r="82" spans="1:4" ht="31.2" customHeight="1">
      <c r="A82" s="93" t="s">
        <v>229</v>
      </c>
      <c r="B82" s="93" t="s">
        <v>48</v>
      </c>
      <c r="C82" s="94" t="s">
        <v>145</v>
      </c>
      <c r="D82" s="94" t="s">
        <v>146</v>
      </c>
    </row>
    <row r="83" spans="1:4">
      <c r="A83" s="28" t="s">
        <v>204</v>
      </c>
      <c r="B83" s="28" t="s">
        <v>49</v>
      </c>
      <c r="C83" s="86">
        <v>172559</v>
      </c>
      <c r="D83" s="86">
        <v>160114</v>
      </c>
    </row>
    <row r="84" spans="1:4">
      <c r="A84" s="28" t="s">
        <v>205</v>
      </c>
      <c r="B84" s="28" t="s">
        <v>50</v>
      </c>
      <c r="C84" s="86">
        <v>165860</v>
      </c>
      <c r="D84" s="86">
        <v>160114</v>
      </c>
    </row>
    <row r="85" spans="1:4">
      <c r="A85" s="19" t="s">
        <v>206</v>
      </c>
      <c r="B85" s="19" t="s">
        <v>51</v>
      </c>
      <c r="C85" s="70">
        <v>94950</v>
      </c>
      <c r="D85" s="70">
        <v>94950</v>
      </c>
    </row>
    <row r="86" spans="1:4">
      <c r="A86" s="19" t="s">
        <v>207</v>
      </c>
      <c r="B86" s="19" t="s">
        <v>52</v>
      </c>
      <c r="C86" s="70">
        <v>119730</v>
      </c>
      <c r="D86" s="70">
        <v>112438</v>
      </c>
    </row>
    <row r="87" spans="1:4">
      <c r="A87" s="19" t="s">
        <v>208</v>
      </c>
      <c r="B87" s="19" t="s">
        <v>53</v>
      </c>
      <c r="C87" s="70">
        <v>0</v>
      </c>
      <c r="D87" s="70">
        <v>0</v>
      </c>
    </row>
    <row r="88" spans="1:4">
      <c r="A88" s="19" t="s">
        <v>209</v>
      </c>
      <c r="B88" s="19" t="s">
        <v>54</v>
      </c>
      <c r="C88" s="70">
        <v>1396</v>
      </c>
      <c r="D88" s="70">
        <v>899</v>
      </c>
    </row>
    <row r="89" spans="1:4">
      <c r="A89" s="19" t="s">
        <v>210</v>
      </c>
      <c r="B89" s="19" t="s">
        <v>55</v>
      </c>
      <c r="C89" s="70">
        <v>-624</v>
      </c>
      <c r="D89" s="70">
        <v>-311</v>
      </c>
    </row>
    <row r="90" spans="1:4">
      <c r="A90" s="19" t="s">
        <v>211</v>
      </c>
      <c r="B90" s="19" t="s">
        <v>56</v>
      </c>
      <c r="C90" s="70">
        <v>-54133</v>
      </c>
      <c r="D90" s="70">
        <v>-55573</v>
      </c>
    </row>
    <row r="91" spans="1:4">
      <c r="A91" s="19" t="s">
        <v>212</v>
      </c>
      <c r="B91" s="19" t="s">
        <v>57</v>
      </c>
      <c r="C91" s="70">
        <v>4541</v>
      </c>
      <c r="D91" s="70">
        <v>7711</v>
      </c>
    </row>
    <row r="92" spans="1:4">
      <c r="A92" s="16" t="s">
        <v>213</v>
      </c>
      <c r="B92" s="16" t="s">
        <v>58</v>
      </c>
      <c r="C92" s="88">
        <v>6699</v>
      </c>
      <c r="D92" s="88">
        <v>0</v>
      </c>
    </row>
    <row r="93" spans="1:4">
      <c r="A93" s="28" t="s">
        <v>214</v>
      </c>
      <c r="B93" s="28" t="s">
        <v>59</v>
      </c>
      <c r="C93" s="86">
        <v>6188</v>
      </c>
      <c r="D93" s="86">
        <v>6071</v>
      </c>
    </row>
    <row r="94" spans="1:4">
      <c r="A94" s="19" t="s">
        <v>215</v>
      </c>
      <c r="B94" s="19" t="s">
        <v>60</v>
      </c>
      <c r="C94" s="70">
        <v>0</v>
      </c>
      <c r="D94" s="70">
        <v>250</v>
      </c>
    </row>
    <row r="95" spans="1:4">
      <c r="A95" s="19" t="s">
        <v>216</v>
      </c>
      <c r="B95" s="19" t="s">
        <v>61</v>
      </c>
      <c r="C95" s="70">
        <v>350</v>
      </c>
      <c r="D95" s="70">
        <v>110</v>
      </c>
    </row>
    <row r="96" spans="1:4">
      <c r="A96" s="19" t="s">
        <v>217</v>
      </c>
      <c r="B96" s="19" t="s">
        <v>62</v>
      </c>
      <c r="C96" s="70">
        <v>0</v>
      </c>
      <c r="D96" s="70">
        <v>0</v>
      </c>
    </row>
    <row r="97" spans="1:4">
      <c r="A97" s="19" t="s">
        <v>218</v>
      </c>
      <c r="B97" s="19" t="s">
        <v>63</v>
      </c>
      <c r="C97" s="70">
        <v>4415</v>
      </c>
      <c r="D97" s="70">
        <v>5095</v>
      </c>
    </row>
    <row r="98" spans="1:4">
      <c r="A98" s="19" t="s">
        <v>219</v>
      </c>
      <c r="B98" s="19" t="s">
        <v>64</v>
      </c>
      <c r="C98" s="70">
        <v>1386</v>
      </c>
      <c r="D98" s="70">
        <v>590</v>
      </c>
    </row>
    <row r="99" spans="1:4">
      <c r="A99" s="19" t="s">
        <v>220</v>
      </c>
      <c r="B99" s="19" t="s">
        <v>65</v>
      </c>
      <c r="C99" s="70">
        <v>37</v>
      </c>
      <c r="D99" s="70">
        <v>26</v>
      </c>
    </row>
    <row r="100" spans="1:4">
      <c r="A100" s="19" t="s">
        <v>221</v>
      </c>
      <c r="B100" s="19" t="s">
        <v>66</v>
      </c>
      <c r="C100" s="70">
        <v>0</v>
      </c>
      <c r="D100" s="70">
        <v>0</v>
      </c>
    </row>
    <row r="101" spans="1:4">
      <c r="A101" s="28" t="s">
        <v>222</v>
      </c>
      <c r="B101" s="28" t="s">
        <v>67</v>
      </c>
      <c r="C101" s="86">
        <v>84152</v>
      </c>
      <c r="D101" s="86">
        <v>34634</v>
      </c>
    </row>
    <row r="102" spans="1:4">
      <c r="A102" s="19" t="s">
        <v>215</v>
      </c>
      <c r="B102" s="19" t="s">
        <v>60</v>
      </c>
      <c r="C102" s="70">
        <v>25</v>
      </c>
      <c r="D102" s="70">
        <v>59</v>
      </c>
    </row>
    <row r="103" spans="1:4">
      <c r="A103" s="19" t="s">
        <v>216</v>
      </c>
      <c r="B103" s="19" t="s">
        <v>61</v>
      </c>
      <c r="C103" s="70">
        <v>327</v>
      </c>
      <c r="D103" s="70">
        <v>239</v>
      </c>
    </row>
    <row r="104" spans="1:4">
      <c r="A104" s="19" t="s">
        <v>223</v>
      </c>
      <c r="B104" s="19" t="s">
        <v>68</v>
      </c>
      <c r="C104" s="70">
        <v>35943</v>
      </c>
      <c r="D104" s="70">
        <v>28870</v>
      </c>
    </row>
    <row r="105" spans="1:4">
      <c r="A105" s="19" t="s">
        <v>224</v>
      </c>
      <c r="B105" s="19" t="s">
        <v>69</v>
      </c>
      <c r="C105" s="70">
        <v>829</v>
      </c>
      <c r="D105" s="70">
        <v>1079</v>
      </c>
    </row>
    <row r="106" spans="1:4">
      <c r="A106" s="19" t="s">
        <v>225</v>
      </c>
      <c r="B106" s="19" t="s">
        <v>70</v>
      </c>
      <c r="C106" s="70">
        <v>43938</v>
      </c>
      <c r="D106" s="70">
        <v>2978</v>
      </c>
    </row>
    <row r="107" spans="1:4">
      <c r="A107" s="19" t="s">
        <v>219</v>
      </c>
      <c r="B107" s="19" t="s">
        <v>64</v>
      </c>
      <c r="C107" s="70">
        <v>2858</v>
      </c>
      <c r="D107" s="70">
        <v>271</v>
      </c>
    </row>
    <row r="108" spans="1:4">
      <c r="A108" s="19" t="s">
        <v>226</v>
      </c>
      <c r="B108" s="19" t="s">
        <v>65</v>
      </c>
      <c r="C108" s="70">
        <v>185</v>
      </c>
      <c r="D108" s="70">
        <v>317</v>
      </c>
    </row>
    <row r="109" spans="1:4">
      <c r="A109" s="19" t="s">
        <v>221</v>
      </c>
      <c r="B109" s="19" t="s">
        <v>66</v>
      </c>
      <c r="C109" s="70">
        <v>47</v>
      </c>
      <c r="D109" s="70">
        <v>821</v>
      </c>
    </row>
    <row r="110" spans="1:4" ht="24">
      <c r="A110" s="30" t="s">
        <v>227</v>
      </c>
      <c r="B110" s="30" t="s">
        <v>72</v>
      </c>
      <c r="C110" s="89">
        <v>0</v>
      </c>
      <c r="D110" s="89">
        <v>0</v>
      </c>
    </row>
    <row r="111" spans="1:4">
      <c r="A111" s="28" t="s">
        <v>228</v>
      </c>
      <c r="B111" s="28" t="s">
        <v>71</v>
      </c>
      <c r="C111" s="86">
        <v>262899</v>
      </c>
      <c r="D111" s="86">
        <v>200819</v>
      </c>
    </row>
    <row r="114" spans="1:4" ht="24">
      <c r="A114" s="14" t="s">
        <v>303</v>
      </c>
      <c r="B114" s="14" t="s">
        <v>300</v>
      </c>
    </row>
    <row r="115" spans="1:4" ht="31.2" customHeight="1">
      <c r="A115" s="93" t="s">
        <v>280</v>
      </c>
      <c r="B115" s="93" t="s">
        <v>119</v>
      </c>
      <c r="C115" s="95" t="s">
        <v>143</v>
      </c>
      <c r="D115" s="95" t="s">
        <v>144</v>
      </c>
    </row>
    <row r="116" spans="1:4">
      <c r="A116" s="31" t="s">
        <v>231</v>
      </c>
      <c r="B116" s="31" t="s">
        <v>74</v>
      </c>
      <c r="C116" s="5"/>
      <c r="D116" s="5"/>
    </row>
    <row r="117" spans="1:4">
      <c r="A117" s="32" t="s">
        <v>232</v>
      </c>
      <c r="B117" s="32" t="s">
        <v>128</v>
      </c>
      <c r="C117" s="6">
        <v>4620</v>
      </c>
      <c r="D117" s="6">
        <v>7711</v>
      </c>
    </row>
    <row r="118" spans="1:4">
      <c r="A118" s="32" t="s">
        <v>233</v>
      </c>
      <c r="B118" s="32" t="s">
        <v>75</v>
      </c>
      <c r="C118" s="6">
        <v>2616</v>
      </c>
      <c r="D118" s="6">
        <v>-474</v>
      </c>
    </row>
    <row r="119" spans="1:4" ht="24">
      <c r="A119" s="33" t="s">
        <v>279</v>
      </c>
      <c r="B119" s="33" t="s">
        <v>129</v>
      </c>
      <c r="C119" s="7"/>
      <c r="D119" s="7"/>
    </row>
    <row r="120" spans="1:4">
      <c r="A120" s="34" t="s">
        <v>234</v>
      </c>
      <c r="B120" s="34" t="s">
        <v>76</v>
      </c>
      <c r="C120" s="7">
        <v>1658</v>
      </c>
      <c r="D120" s="7">
        <v>1534</v>
      </c>
    </row>
    <row r="121" spans="1:4">
      <c r="A121" s="34" t="s">
        <v>235</v>
      </c>
      <c r="B121" s="34" t="s">
        <v>77</v>
      </c>
      <c r="C121" s="7">
        <v>0</v>
      </c>
      <c r="D121" s="7">
        <v>0</v>
      </c>
    </row>
    <row r="122" spans="1:4">
      <c r="A122" s="34" t="s">
        <v>236</v>
      </c>
      <c r="B122" s="34" t="s">
        <v>78</v>
      </c>
      <c r="C122" s="7">
        <v>-307</v>
      </c>
      <c r="D122" s="7">
        <v>165</v>
      </c>
    </row>
    <row r="123" spans="1:4">
      <c r="A123" s="34" t="s">
        <v>237</v>
      </c>
      <c r="B123" s="34" t="s">
        <v>79</v>
      </c>
      <c r="C123" s="7">
        <v>-2079</v>
      </c>
      <c r="D123" s="7">
        <v>-25</v>
      </c>
    </row>
    <row r="124" spans="1:4">
      <c r="A124" s="34" t="s">
        <v>238</v>
      </c>
      <c r="B124" s="34" t="s">
        <v>80</v>
      </c>
      <c r="C124" s="7">
        <v>-41</v>
      </c>
      <c r="D124" s="7">
        <v>727</v>
      </c>
    </row>
    <row r="125" spans="1:4">
      <c r="A125" s="34" t="s">
        <v>239</v>
      </c>
      <c r="B125" s="34" t="s">
        <v>81</v>
      </c>
      <c r="C125" s="7">
        <v>-15231</v>
      </c>
      <c r="D125" s="7">
        <v>-7799</v>
      </c>
    </row>
    <row r="126" spans="1:4">
      <c r="A126" s="34" t="s">
        <v>240</v>
      </c>
      <c r="B126" s="34" t="s">
        <v>82</v>
      </c>
      <c r="C126" s="7">
        <v>-15904</v>
      </c>
      <c r="D126" s="7">
        <v>11977</v>
      </c>
    </row>
    <row r="127" spans="1:4">
      <c r="A127" s="34" t="s">
        <v>241</v>
      </c>
      <c r="B127" s="34" t="s">
        <v>83</v>
      </c>
      <c r="C127" s="7">
        <v>36925</v>
      </c>
      <c r="D127" s="7">
        <v>-6119</v>
      </c>
    </row>
    <row r="128" spans="1:4">
      <c r="A128" s="34" t="s">
        <v>242</v>
      </c>
      <c r="B128" s="34" t="s">
        <v>130</v>
      </c>
      <c r="C128" s="7">
        <v>-2978</v>
      </c>
      <c r="D128" s="7">
        <v>-1842</v>
      </c>
    </row>
    <row r="129" spans="1:4">
      <c r="A129" s="34" t="s">
        <v>243</v>
      </c>
      <c r="B129" s="34" t="s">
        <v>84</v>
      </c>
      <c r="C129" s="7">
        <v>573</v>
      </c>
      <c r="D129" s="7">
        <v>908</v>
      </c>
    </row>
    <row r="130" spans="1:4">
      <c r="A130" s="32" t="s">
        <v>244</v>
      </c>
      <c r="B130" s="32" t="s">
        <v>85</v>
      </c>
      <c r="C130" s="6">
        <v>7236</v>
      </c>
      <c r="D130" s="6">
        <v>7237</v>
      </c>
    </row>
    <row r="131" spans="1:4">
      <c r="A131" s="35" t="s">
        <v>245</v>
      </c>
      <c r="B131" s="35" t="s">
        <v>131</v>
      </c>
      <c r="C131" s="8">
        <v>1694</v>
      </c>
      <c r="D131" s="8">
        <v>-92</v>
      </c>
    </row>
    <row r="132" spans="1:4">
      <c r="A132" s="34" t="s">
        <v>246</v>
      </c>
      <c r="B132" s="34" t="s">
        <v>86</v>
      </c>
      <c r="C132" s="7">
        <v>-1464</v>
      </c>
      <c r="D132" s="7">
        <v>-859</v>
      </c>
    </row>
    <row r="133" spans="1:4">
      <c r="A133" s="36" t="s">
        <v>247</v>
      </c>
      <c r="B133" s="36" t="s">
        <v>87</v>
      </c>
      <c r="C133" s="6">
        <v>7466</v>
      </c>
      <c r="D133" s="6">
        <v>6286</v>
      </c>
    </row>
    <row r="134" spans="1:4">
      <c r="A134" s="31" t="s">
        <v>248</v>
      </c>
      <c r="B134" s="31" t="s">
        <v>88</v>
      </c>
      <c r="C134" s="5"/>
      <c r="D134" s="5"/>
    </row>
    <row r="135" spans="1:4">
      <c r="A135" s="37" t="s">
        <v>249</v>
      </c>
      <c r="B135" s="37" t="s">
        <v>89</v>
      </c>
      <c r="C135" s="5">
        <v>7690</v>
      </c>
      <c r="D135" s="5">
        <v>186</v>
      </c>
    </row>
    <row r="136" spans="1:4">
      <c r="A136" s="34" t="s">
        <v>250</v>
      </c>
      <c r="B136" s="34" t="s">
        <v>90</v>
      </c>
      <c r="C136" s="7">
        <v>6664</v>
      </c>
      <c r="D136" s="7">
        <v>24</v>
      </c>
    </row>
    <row r="137" spans="1:4">
      <c r="A137" s="34" t="s">
        <v>251</v>
      </c>
      <c r="B137" s="34" t="s">
        <v>91</v>
      </c>
      <c r="C137" s="7">
        <v>0</v>
      </c>
      <c r="D137" s="7">
        <v>0</v>
      </c>
    </row>
    <row r="138" spans="1:4">
      <c r="A138" s="34" t="s">
        <v>252</v>
      </c>
      <c r="B138" s="34" t="s">
        <v>92</v>
      </c>
      <c r="C138" s="7">
        <v>0</v>
      </c>
      <c r="D138" s="7">
        <v>46</v>
      </c>
    </row>
    <row r="139" spans="1:4">
      <c r="A139" s="34" t="s">
        <v>253</v>
      </c>
      <c r="B139" s="34" t="s">
        <v>142</v>
      </c>
      <c r="C139" s="7">
        <v>1026</v>
      </c>
      <c r="D139" s="7">
        <v>116</v>
      </c>
    </row>
    <row r="140" spans="1:4">
      <c r="A140" s="34" t="s">
        <v>254</v>
      </c>
      <c r="B140" s="34" t="s">
        <v>93</v>
      </c>
      <c r="C140" s="7">
        <v>0</v>
      </c>
      <c r="D140" s="7">
        <v>0</v>
      </c>
    </row>
    <row r="141" spans="1:4">
      <c r="A141" s="32" t="s">
        <v>255</v>
      </c>
      <c r="B141" s="32" t="s">
        <v>94</v>
      </c>
      <c r="C141" s="6">
        <v>3477</v>
      </c>
      <c r="D141" s="6">
        <v>2028</v>
      </c>
    </row>
    <row r="142" spans="1:4">
      <c r="A142" s="34" t="s">
        <v>256</v>
      </c>
      <c r="B142" s="34" t="s">
        <v>95</v>
      </c>
      <c r="C142" s="7">
        <v>2444</v>
      </c>
      <c r="D142" s="7">
        <v>1639</v>
      </c>
    </row>
    <row r="143" spans="1:4">
      <c r="A143" s="34" t="s">
        <v>257</v>
      </c>
      <c r="B143" s="34" t="s">
        <v>96</v>
      </c>
      <c r="C143" s="7">
        <v>0</v>
      </c>
      <c r="D143" s="7">
        <v>0</v>
      </c>
    </row>
    <row r="144" spans="1:4">
      <c r="A144" s="34" t="s">
        <v>258</v>
      </c>
      <c r="B144" s="34" t="s">
        <v>97</v>
      </c>
      <c r="C144" s="7">
        <v>2</v>
      </c>
      <c r="D144" s="7">
        <v>0</v>
      </c>
    </row>
    <row r="145" spans="1:4">
      <c r="A145" s="34" t="s">
        <v>259</v>
      </c>
      <c r="B145" s="34" t="s">
        <v>98</v>
      </c>
      <c r="C145" s="7">
        <v>1031</v>
      </c>
      <c r="D145" s="7">
        <v>389</v>
      </c>
    </row>
    <row r="146" spans="1:4">
      <c r="A146" s="36" t="s">
        <v>260</v>
      </c>
      <c r="B146" s="36" t="s">
        <v>99</v>
      </c>
      <c r="C146" s="6">
        <v>4213</v>
      </c>
      <c r="D146" s="6">
        <v>-1842</v>
      </c>
    </row>
    <row r="147" spans="1:4">
      <c r="A147" s="31" t="s">
        <v>261</v>
      </c>
      <c r="B147" s="31" t="s">
        <v>100</v>
      </c>
      <c r="C147" s="5"/>
      <c r="D147" s="5"/>
    </row>
    <row r="148" spans="1:4">
      <c r="A148" s="37" t="s">
        <v>249</v>
      </c>
      <c r="B148" s="37" t="s">
        <v>89</v>
      </c>
      <c r="C148" s="5">
        <v>90</v>
      </c>
      <c r="D148" s="5">
        <v>71</v>
      </c>
    </row>
    <row r="149" spans="1:4" ht="22.8">
      <c r="A149" s="34" t="s">
        <v>262</v>
      </c>
      <c r="B149" s="34" t="s">
        <v>101</v>
      </c>
      <c r="C149" s="7">
        <v>0</v>
      </c>
      <c r="D149" s="7">
        <v>0</v>
      </c>
    </row>
    <row r="150" spans="1:4">
      <c r="A150" s="34" t="s">
        <v>215</v>
      </c>
      <c r="B150" s="34" t="s">
        <v>60</v>
      </c>
      <c r="C150" s="7">
        <v>5</v>
      </c>
      <c r="D150" s="7">
        <v>29</v>
      </c>
    </row>
    <row r="151" spans="1:4">
      <c r="A151" s="34" t="s">
        <v>263</v>
      </c>
      <c r="B151" s="34" t="s">
        <v>102</v>
      </c>
      <c r="C151" s="7">
        <v>0</v>
      </c>
      <c r="D151" s="7">
        <v>0</v>
      </c>
    </row>
    <row r="152" spans="1:4">
      <c r="A152" s="34" t="s">
        <v>264</v>
      </c>
      <c r="B152" s="34" t="s">
        <v>103</v>
      </c>
      <c r="C152" s="7">
        <v>85</v>
      </c>
      <c r="D152" s="7">
        <v>42</v>
      </c>
    </row>
    <row r="153" spans="1:4">
      <c r="A153" s="32" t="s">
        <v>255</v>
      </c>
      <c r="B153" s="32" t="s">
        <v>94</v>
      </c>
      <c r="C153" s="6">
        <v>277</v>
      </c>
      <c r="D153" s="6">
        <v>4870</v>
      </c>
    </row>
    <row r="154" spans="1:4">
      <c r="A154" s="34" t="s">
        <v>265</v>
      </c>
      <c r="B154" s="34" t="s">
        <v>104</v>
      </c>
      <c r="C154" s="7">
        <v>0</v>
      </c>
      <c r="D154" s="7">
        <v>0</v>
      </c>
    </row>
    <row r="155" spans="1:4">
      <c r="A155" s="34" t="s">
        <v>266</v>
      </c>
      <c r="B155" s="34" t="s">
        <v>105</v>
      </c>
      <c r="C155" s="7">
        <v>0</v>
      </c>
      <c r="D155" s="7">
        <v>0</v>
      </c>
    </row>
    <row r="156" spans="1:4" ht="22.8">
      <c r="A156" s="34" t="s">
        <v>267</v>
      </c>
      <c r="B156" s="34" t="s">
        <v>106</v>
      </c>
      <c r="C156" s="7">
        <v>0</v>
      </c>
      <c r="D156" s="7">
        <v>0</v>
      </c>
    </row>
    <row r="157" spans="1:4">
      <c r="A157" s="34" t="s">
        <v>268</v>
      </c>
      <c r="B157" s="34" t="s">
        <v>107</v>
      </c>
      <c r="C157" s="7">
        <v>1</v>
      </c>
      <c r="D157" s="7">
        <v>4465</v>
      </c>
    </row>
    <row r="158" spans="1:4">
      <c r="A158" s="34" t="s">
        <v>269</v>
      </c>
      <c r="B158" s="34" t="s">
        <v>108</v>
      </c>
      <c r="C158" s="7">
        <v>0</v>
      </c>
      <c r="D158" s="7">
        <v>0</v>
      </c>
    </row>
    <row r="159" spans="1:4">
      <c r="A159" s="34" t="s">
        <v>216</v>
      </c>
      <c r="B159" s="34" t="s">
        <v>109</v>
      </c>
      <c r="C159" s="7">
        <v>0</v>
      </c>
      <c r="D159" s="7">
        <v>0</v>
      </c>
    </row>
    <row r="160" spans="1:4">
      <c r="A160" s="34" t="s">
        <v>270</v>
      </c>
      <c r="B160" s="34" t="s">
        <v>110</v>
      </c>
      <c r="C160" s="7">
        <v>263</v>
      </c>
      <c r="D160" s="7">
        <v>123</v>
      </c>
    </row>
    <row r="161" spans="1:8">
      <c r="A161" s="34" t="s">
        <v>271</v>
      </c>
      <c r="B161" s="34" t="s">
        <v>111</v>
      </c>
      <c r="C161" s="7">
        <v>13</v>
      </c>
      <c r="D161" s="7">
        <v>282</v>
      </c>
    </row>
    <row r="162" spans="1:8">
      <c r="A162" s="34" t="s">
        <v>272</v>
      </c>
      <c r="B162" s="34" t="s">
        <v>112</v>
      </c>
      <c r="C162" s="7">
        <v>0</v>
      </c>
      <c r="D162" s="7">
        <v>0</v>
      </c>
    </row>
    <row r="163" spans="1:8">
      <c r="A163" s="36" t="s">
        <v>273</v>
      </c>
      <c r="B163" s="36" t="s">
        <v>113</v>
      </c>
      <c r="C163" s="6">
        <v>-187</v>
      </c>
      <c r="D163" s="6">
        <v>-4799</v>
      </c>
    </row>
    <row r="164" spans="1:8">
      <c r="A164" s="38" t="s">
        <v>274</v>
      </c>
      <c r="B164" s="38" t="s">
        <v>114</v>
      </c>
      <c r="C164" s="6">
        <v>11492</v>
      </c>
      <c r="D164" s="6">
        <v>-355</v>
      </c>
    </row>
    <row r="165" spans="1:8">
      <c r="A165" s="38" t="s">
        <v>275</v>
      </c>
      <c r="B165" s="38" t="s">
        <v>115</v>
      </c>
      <c r="C165" s="6">
        <v>11492</v>
      </c>
      <c r="D165" s="6">
        <v>-355</v>
      </c>
    </row>
    <row r="166" spans="1:8">
      <c r="A166" s="39" t="s">
        <v>276</v>
      </c>
      <c r="B166" s="39" t="s">
        <v>132</v>
      </c>
      <c r="C166" s="7">
        <v>0</v>
      </c>
      <c r="D166" s="7">
        <v>0</v>
      </c>
    </row>
    <row r="167" spans="1:8">
      <c r="A167" s="38" t="s">
        <v>277</v>
      </c>
      <c r="B167" s="38" t="s">
        <v>116</v>
      </c>
      <c r="C167" s="6">
        <v>39684</v>
      </c>
      <c r="D167" s="6">
        <v>26866</v>
      </c>
    </row>
    <row r="168" spans="1:8">
      <c r="A168" s="38" t="s">
        <v>278</v>
      </c>
      <c r="B168" s="38" t="s">
        <v>117</v>
      </c>
      <c r="C168" s="62">
        <v>51176</v>
      </c>
      <c r="D168" s="62">
        <v>26511</v>
      </c>
    </row>
    <row r="171" spans="1:8" ht="24">
      <c r="A171" s="14" t="s">
        <v>305</v>
      </c>
      <c r="B171" s="14" t="s">
        <v>301</v>
      </c>
    </row>
    <row r="172" spans="1:8" ht="48">
      <c r="A172" s="340" t="s">
        <v>203</v>
      </c>
      <c r="B172" s="340" t="s">
        <v>73</v>
      </c>
      <c r="C172" s="96" t="s">
        <v>133</v>
      </c>
      <c r="D172" s="96" t="s">
        <v>135</v>
      </c>
      <c r="E172" s="96" t="s">
        <v>134</v>
      </c>
      <c r="F172" s="96" t="s">
        <v>136</v>
      </c>
      <c r="G172" s="96" t="s">
        <v>120</v>
      </c>
      <c r="H172" s="97" t="s">
        <v>121</v>
      </c>
    </row>
    <row r="173" spans="1:8" ht="72">
      <c r="A173" s="340" t="s">
        <v>203</v>
      </c>
      <c r="B173" s="340"/>
      <c r="C173" s="96" t="s">
        <v>306</v>
      </c>
      <c r="D173" s="96" t="s">
        <v>281</v>
      </c>
      <c r="E173" s="96" t="s">
        <v>282</v>
      </c>
      <c r="F173" s="96" t="s">
        <v>283</v>
      </c>
      <c r="G173" s="96" t="s">
        <v>284</v>
      </c>
      <c r="H173" s="97" t="s">
        <v>285</v>
      </c>
    </row>
    <row r="174" spans="1:8">
      <c r="A174" s="36" t="s">
        <v>181</v>
      </c>
      <c r="B174" s="36" t="s">
        <v>26</v>
      </c>
      <c r="C174" s="69">
        <v>2869</v>
      </c>
      <c r="D174" s="69">
        <v>6615</v>
      </c>
      <c r="E174" s="69">
        <v>2169</v>
      </c>
      <c r="F174" s="69">
        <v>92492</v>
      </c>
      <c r="G174" s="69">
        <v>-12235</v>
      </c>
      <c r="H174" s="69">
        <v>91910</v>
      </c>
    </row>
    <row r="175" spans="1:8">
      <c r="A175" s="40" t="s">
        <v>182</v>
      </c>
      <c r="B175" s="40" t="s">
        <v>27</v>
      </c>
      <c r="C175" s="70">
        <v>979</v>
      </c>
      <c r="D175" s="70">
        <v>3177</v>
      </c>
      <c r="E175" s="70">
        <v>900</v>
      </c>
      <c r="F175" s="70">
        <v>1078</v>
      </c>
      <c r="G175" s="70">
        <v>0</v>
      </c>
      <c r="H175" s="70">
        <v>6134</v>
      </c>
    </row>
    <row r="176" spans="1:8">
      <c r="A176" s="40" t="s">
        <v>183</v>
      </c>
      <c r="B176" s="40" t="s">
        <v>28</v>
      </c>
      <c r="C176" s="70">
        <v>1642</v>
      </c>
      <c r="D176" s="70">
        <v>3347</v>
      </c>
      <c r="E176" s="70">
        <v>1246</v>
      </c>
      <c r="F176" s="70">
        <v>57959</v>
      </c>
      <c r="G176" s="70">
        <v>-25735</v>
      </c>
      <c r="H176" s="70">
        <v>38459</v>
      </c>
    </row>
    <row r="177" spans="1:8">
      <c r="A177" s="40" t="s">
        <v>184</v>
      </c>
      <c r="B177" s="40" t="s">
        <v>29</v>
      </c>
      <c r="C177" s="70">
        <v>0</v>
      </c>
      <c r="D177" s="70">
        <v>0</v>
      </c>
      <c r="E177" s="70">
        <v>0</v>
      </c>
      <c r="F177" s="70">
        <v>0</v>
      </c>
      <c r="G177" s="70">
        <v>46417</v>
      </c>
      <c r="H177" s="70">
        <v>46417</v>
      </c>
    </row>
    <row r="178" spans="1:8">
      <c r="A178" s="40" t="s">
        <v>185</v>
      </c>
      <c r="B178" s="40" t="s">
        <v>30</v>
      </c>
      <c r="C178" s="70">
        <v>0</v>
      </c>
      <c r="D178" s="70">
        <v>0</v>
      </c>
      <c r="E178" s="70">
        <v>0</v>
      </c>
      <c r="F178" s="70">
        <v>0</v>
      </c>
      <c r="G178" s="70">
        <v>0</v>
      </c>
      <c r="H178" s="70">
        <v>0</v>
      </c>
    </row>
    <row r="179" spans="1:8">
      <c r="A179" s="40" t="s">
        <v>186</v>
      </c>
      <c r="B179" s="40" t="s">
        <v>31</v>
      </c>
      <c r="C179" s="70">
        <v>0</v>
      </c>
      <c r="D179" s="70">
        <v>0</v>
      </c>
      <c r="E179" s="70">
        <v>0</v>
      </c>
      <c r="F179" s="70">
        <v>32917</v>
      </c>
      <c r="G179" s="70">
        <v>-32917</v>
      </c>
      <c r="H179" s="70">
        <v>0</v>
      </c>
    </row>
    <row r="180" spans="1:8" ht="22.8">
      <c r="A180" s="40" t="s">
        <v>187</v>
      </c>
      <c r="B180" s="40" t="s">
        <v>32</v>
      </c>
      <c r="C180" s="70">
        <v>0</v>
      </c>
      <c r="D180" s="70">
        <v>0</v>
      </c>
      <c r="E180" s="70">
        <v>0</v>
      </c>
      <c r="F180" s="70">
        <v>0</v>
      </c>
      <c r="G180" s="70">
        <v>0</v>
      </c>
      <c r="H180" s="70">
        <v>0</v>
      </c>
    </row>
    <row r="181" spans="1:8">
      <c r="A181" s="40" t="s">
        <v>188</v>
      </c>
      <c r="B181" s="40" t="s">
        <v>33</v>
      </c>
      <c r="C181" s="70">
        <v>0</v>
      </c>
      <c r="D181" s="70">
        <v>0</v>
      </c>
      <c r="E181" s="70">
        <v>0</v>
      </c>
      <c r="F181" s="70">
        <v>0</v>
      </c>
      <c r="G181" s="70">
        <v>0</v>
      </c>
      <c r="H181" s="70">
        <v>0</v>
      </c>
    </row>
    <row r="182" spans="1:8">
      <c r="A182" s="40" t="s">
        <v>189</v>
      </c>
      <c r="B182" s="40" t="s">
        <v>34</v>
      </c>
      <c r="C182" s="70">
        <v>0</v>
      </c>
      <c r="D182" s="70">
        <v>0</v>
      </c>
      <c r="E182" s="70">
        <v>0</v>
      </c>
      <c r="F182" s="70">
        <v>0</v>
      </c>
      <c r="G182" s="70">
        <v>0</v>
      </c>
      <c r="H182" s="70">
        <v>0</v>
      </c>
    </row>
    <row r="183" spans="1:8">
      <c r="A183" s="40" t="s">
        <v>190</v>
      </c>
      <c r="B183" s="40" t="s">
        <v>35</v>
      </c>
      <c r="C183" s="70">
        <v>221</v>
      </c>
      <c r="D183" s="70">
        <v>24</v>
      </c>
      <c r="E183" s="70">
        <v>23</v>
      </c>
      <c r="F183" s="70">
        <v>293</v>
      </c>
      <c r="G183" s="70">
        <v>0</v>
      </c>
      <c r="H183" s="70">
        <v>561</v>
      </c>
    </row>
    <row r="184" spans="1:8">
      <c r="A184" s="40" t="s">
        <v>191</v>
      </c>
      <c r="B184" s="40" t="s">
        <v>36</v>
      </c>
      <c r="C184" s="70">
        <v>27</v>
      </c>
      <c r="D184" s="70">
        <v>67</v>
      </c>
      <c r="E184" s="70">
        <v>0</v>
      </c>
      <c r="F184" s="70">
        <v>245</v>
      </c>
      <c r="G184" s="70">
        <v>0</v>
      </c>
      <c r="H184" s="70">
        <v>339</v>
      </c>
    </row>
    <row r="185" spans="1:8">
      <c r="A185" s="36" t="s">
        <v>192</v>
      </c>
      <c r="B185" s="36" t="s">
        <v>37</v>
      </c>
      <c r="C185" s="69">
        <v>34824</v>
      </c>
      <c r="D185" s="69">
        <v>84903</v>
      </c>
      <c r="E185" s="69">
        <v>36348</v>
      </c>
      <c r="F185" s="69">
        <v>20234</v>
      </c>
      <c r="G185" s="69">
        <v>-5320</v>
      </c>
      <c r="H185" s="69">
        <v>170989</v>
      </c>
    </row>
    <row r="186" spans="1:8">
      <c r="A186" s="40" t="s">
        <v>193</v>
      </c>
      <c r="B186" s="40" t="s">
        <v>38</v>
      </c>
      <c r="C186" s="70">
        <v>6089</v>
      </c>
      <c r="D186" s="70">
        <v>61108</v>
      </c>
      <c r="E186" s="70">
        <v>0</v>
      </c>
      <c r="F186" s="70">
        <v>0</v>
      </c>
      <c r="G186" s="70">
        <v>0</v>
      </c>
      <c r="H186" s="70">
        <v>67197</v>
      </c>
    </row>
    <row r="187" spans="1:8">
      <c r="A187" s="40" t="s">
        <v>194</v>
      </c>
      <c r="B187" s="40" t="s">
        <v>39</v>
      </c>
      <c r="C187" s="70">
        <v>12876</v>
      </c>
      <c r="D187" s="70">
        <v>8532</v>
      </c>
      <c r="E187" s="70">
        <v>7731</v>
      </c>
      <c r="F187" s="70">
        <v>44</v>
      </c>
      <c r="G187" s="70">
        <v>-1308</v>
      </c>
      <c r="H187" s="70">
        <v>27875</v>
      </c>
    </row>
    <row r="188" spans="1:8">
      <c r="A188" s="40" t="s">
        <v>195</v>
      </c>
      <c r="B188" s="40" t="s">
        <v>40</v>
      </c>
      <c r="C188" s="70">
        <v>68</v>
      </c>
      <c r="D188" s="70">
        <v>2030</v>
      </c>
      <c r="E188" s="70">
        <v>0</v>
      </c>
      <c r="F188" s="70">
        <v>0</v>
      </c>
      <c r="G188" s="70">
        <v>0</v>
      </c>
      <c r="H188" s="70">
        <v>2098</v>
      </c>
    </row>
    <row r="189" spans="1:8">
      <c r="A189" s="40" t="s">
        <v>196</v>
      </c>
      <c r="B189" s="40" t="s">
        <v>41</v>
      </c>
      <c r="C189" s="70">
        <v>195</v>
      </c>
      <c r="D189" s="70">
        <v>8723</v>
      </c>
      <c r="E189" s="70">
        <v>2431</v>
      </c>
      <c r="F189" s="70">
        <v>611</v>
      </c>
      <c r="G189" s="70">
        <v>-4012</v>
      </c>
      <c r="H189" s="70">
        <v>7948</v>
      </c>
    </row>
    <row r="190" spans="1:8">
      <c r="A190" s="40" t="s">
        <v>197</v>
      </c>
      <c r="B190" s="40" t="s">
        <v>42</v>
      </c>
      <c r="C190" s="70">
        <v>0</v>
      </c>
      <c r="D190" s="70">
        <v>0</v>
      </c>
      <c r="E190" s="70">
        <v>0</v>
      </c>
      <c r="F190" s="70">
        <v>0</v>
      </c>
      <c r="G190" s="70">
        <v>0</v>
      </c>
      <c r="H190" s="70">
        <v>0</v>
      </c>
    </row>
    <row r="191" spans="1:8">
      <c r="A191" s="40" t="s">
        <v>198</v>
      </c>
      <c r="B191" s="40" t="s">
        <v>43</v>
      </c>
      <c r="C191" s="70">
        <v>0</v>
      </c>
      <c r="D191" s="70">
        <v>0</v>
      </c>
      <c r="E191" s="70">
        <v>0</v>
      </c>
      <c r="F191" s="70">
        <v>0</v>
      </c>
      <c r="G191" s="70">
        <v>0</v>
      </c>
      <c r="H191" s="70">
        <v>0</v>
      </c>
    </row>
    <row r="192" spans="1:8">
      <c r="A192" s="40" t="s">
        <v>189</v>
      </c>
      <c r="B192" s="40" t="s">
        <v>34</v>
      </c>
      <c r="C192" s="70">
        <v>12</v>
      </c>
      <c r="D192" s="70">
        <v>5</v>
      </c>
      <c r="E192" s="70">
        <v>0</v>
      </c>
      <c r="F192" s="70">
        <v>817</v>
      </c>
      <c r="G192" s="70">
        <v>0</v>
      </c>
      <c r="H192" s="70">
        <v>834</v>
      </c>
    </row>
    <row r="193" spans="1:8">
      <c r="A193" s="40" t="s">
        <v>199</v>
      </c>
      <c r="B193" s="40" t="s">
        <v>44</v>
      </c>
      <c r="C193" s="70">
        <v>12138</v>
      </c>
      <c r="D193" s="70">
        <v>222</v>
      </c>
      <c r="E193" s="70">
        <v>1410</v>
      </c>
      <c r="F193" s="70">
        <v>91</v>
      </c>
      <c r="G193" s="70">
        <v>0</v>
      </c>
      <c r="H193" s="70">
        <v>13861</v>
      </c>
    </row>
    <row r="194" spans="1:8">
      <c r="A194" s="40" t="s">
        <v>200</v>
      </c>
      <c r="B194" s="40" t="s">
        <v>45</v>
      </c>
      <c r="C194" s="70">
        <v>3446</v>
      </c>
      <c r="D194" s="70">
        <v>4283</v>
      </c>
      <c r="E194" s="70">
        <v>24776</v>
      </c>
      <c r="F194" s="70">
        <v>18671</v>
      </c>
      <c r="G194" s="70">
        <v>0</v>
      </c>
      <c r="H194" s="70">
        <v>51176</v>
      </c>
    </row>
    <row r="195" spans="1:8">
      <c r="A195" s="41" t="s">
        <v>201</v>
      </c>
      <c r="B195" s="41" t="s">
        <v>46</v>
      </c>
      <c r="C195" s="71">
        <v>0</v>
      </c>
      <c r="D195" s="71">
        <v>0</v>
      </c>
      <c r="E195" s="71">
        <v>0</v>
      </c>
      <c r="F195" s="71">
        <v>0</v>
      </c>
      <c r="G195" s="71">
        <v>0</v>
      </c>
      <c r="H195" s="71">
        <v>0</v>
      </c>
    </row>
    <row r="196" spans="1:8">
      <c r="A196" s="36" t="s">
        <v>202</v>
      </c>
      <c r="B196" s="36" t="s">
        <v>47</v>
      </c>
      <c r="C196" s="69">
        <v>37693</v>
      </c>
      <c r="D196" s="69">
        <v>91518</v>
      </c>
      <c r="E196" s="69">
        <v>38517</v>
      </c>
      <c r="F196" s="69">
        <v>112726</v>
      </c>
      <c r="G196" s="69">
        <v>-17555</v>
      </c>
      <c r="H196" s="69">
        <v>262899</v>
      </c>
    </row>
    <row r="197" spans="1:8">
      <c r="A197" s="42"/>
      <c r="B197" s="43"/>
      <c r="C197" s="66"/>
      <c r="D197" s="66"/>
      <c r="E197" s="3"/>
      <c r="F197" s="3"/>
      <c r="G197" s="3"/>
      <c r="H197" s="3"/>
    </row>
    <row r="198" spans="1:8" ht="48">
      <c r="A198" s="334" t="s">
        <v>229</v>
      </c>
      <c r="B198" s="336" t="s">
        <v>48</v>
      </c>
      <c r="C198" s="96" t="s">
        <v>133</v>
      </c>
      <c r="D198" s="96" t="s">
        <v>135</v>
      </c>
      <c r="E198" s="96" t="s">
        <v>134</v>
      </c>
      <c r="F198" s="96" t="s">
        <v>136</v>
      </c>
      <c r="G198" s="96" t="s">
        <v>120</v>
      </c>
      <c r="H198" s="97" t="s">
        <v>121</v>
      </c>
    </row>
    <row r="199" spans="1:8" ht="72">
      <c r="A199" s="335"/>
      <c r="B199" s="337"/>
      <c r="C199" s="96" t="s">
        <v>306</v>
      </c>
      <c r="D199" s="96" t="s">
        <v>281</v>
      </c>
      <c r="E199" s="96" t="s">
        <v>282</v>
      </c>
      <c r="F199" s="96" t="s">
        <v>283</v>
      </c>
      <c r="G199" s="96" t="s">
        <v>284</v>
      </c>
      <c r="H199" s="97" t="s">
        <v>285</v>
      </c>
    </row>
    <row r="200" spans="1:8">
      <c r="A200" s="44" t="s">
        <v>204</v>
      </c>
      <c r="B200" s="36" t="s">
        <v>49</v>
      </c>
      <c r="C200" s="69">
        <v>13454</v>
      </c>
      <c r="D200" s="69">
        <v>45820</v>
      </c>
      <c r="E200" s="69">
        <v>18931</v>
      </c>
      <c r="F200" s="69">
        <v>109166</v>
      </c>
      <c r="G200" s="69">
        <v>-14812</v>
      </c>
      <c r="H200" s="69">
        <v>172559</v>
      </c>
    </row>
    <row r="201" spans="1:8">
      <c r="A201" s="44" t="s">
        <v>205</v>
      </c>
      <c r="B201" s="36" t="s">
        <v>50</v>
      </c>
      <c r="C201" s="69">
        <v>13454</v>
      </c>
      <c r="D201" s="69">
        <v>45820</v>
      </c>
      <c r="E201" s="69">
        <v>18931</v>
      </c>
      <c r="F201" s="69">
        <v>109166</v>
      </c>
      <c r="G201" s="69">
        <v>-21511</v>
      </c>
      <c r="H201" s="69">
        <v>165860</v>
      </c>
    </row>
    <row r="202" spans="1:8">
      <c r="A202" s="45" t="s">
        <v>206</v>
      </c>
      <c r="B202" s="40" t="s">
        <v>51</v>
      </c>
      <c r="C202" s="70">
        <v>10076</v>
      </c>
      <c r="D202" s="70">
        <v>7050</v>
      </c>
      <c r="E202" s="70">
        <v>86</v>
      </c>
      <c r="F202" s="70">
        <v>94955</v>
      </c>
      <c r="G202" s="70">
        <v>-17217</v>
      </c>
      <c r="H202" s="70">
        <v>94950</v>
      </c>
    </row>
    <row r="203" spans="1:8">
      <c r="A203" s="45" t="s">
        <v>207</v>
      </c>
      <c r="B203" s="40" t="s">
        <v>52</v>
      </c>
      <c r="C203" s="70">
        <v>5794</v>
      </c>
      <c r="D203" s="70">
        <v>0</v>
      </c>
      <c r="E203" s="70">
        <v>1188</v>
      </c>
      <c r="F203" s="70">
        <v>110936</v>
      </c>
      <c r="G203" s="70">
        <v>1812</v>
      </c>
      <c r="H203" s="70">
        <v>119730</v>
      </c>
    </row>
    <row r="204" spans="1:8">
      <c r="A204" s="45" t="s">
        <v>208</v>
      </c>
      <c r="B204" s="40" t="s">
        <v>53</v>
      </c>
      <c r="C204" s="70">
        <v>0</v>
      </c>
      <c r="D204" s="70">
        <v>0</v>
      </c>
      <c r="E204" s="70">
        <v>0</v>
      </c>
      <c r="F204" s="70">
        <v>0</v>
      </c>
      <c r="G204" s="70">
        <v>0</v>
      </c>
      <c r="H204" s="70">
        <v>0</v>
      </c>
    </row>
    <row r="205" spans="1:8">
      <c r="A205" s="45" t="s">
        <v>209</v>
      </c>
      <c r="B205" s="40" t="s">
        <v>54</v>
      </c>
      <c r="C205" s="70">
        <v>0</v>
      </c>
      <c r="D205" s="70">
        <v>0</v>
      </c>
      <c r="E205" s="70">
        <v>0</v>
      </c>
      <c r="F205" s="70">
        <v>1396</v>
      </c>
      <c r="G205" s="70">
        <v>0</v>
      </c>
      <c r="H205" s="70">
        <v>1396</v>
      </c>
    </row>
    <row r="206" spans="1:8">
      <c r="A206" s="46" t="s">
        <v>210</v>
      </c>
      <c r="B206" s="47" t="s">
        <v>55</v>
      </c>
      <c r="C206" s="72">
        <v>0</v>
      </c>
      <c r="D206" s="72">
        <v>0</v>
      </c>
      <c r="E206" s="72">
        <v>-163</v>
      </c>
      <c r="F206" s="72">
        <v>0</v>
      </c>
      <c r="G206" s="72">
        <v>-461</v>
      </c>
      <c r="H206" s="72">
        <v>-624</v>
      </c>
    </row>
    <row r="207" spans="1:8">
      <c r="A207" s="45" t="s">
        <v>211</v>
      </c>
      <c r="B207" s="40" t="s">
        <v>56</v>
      </c>
      <c r="C207" s="70">
        <v>0</v>
      </c>
      <c r="D207" s="70">
        <v>37832</v>
      </c>
      <c r="E207" s="70">
        <v>13297</v>
      </c>
      <c r="F207" s="70">
        <v>-86820</v>
      </c>
      <c r="G207" s="70">
        <v>-18442</v>
      </c>
      <c r="H207" s="70">
        <v>-54133</v>
      </c>
    </row>
    <row r="208" spans="1:8">
      <c r="A208" s="45" t="s">
        <v>212</v>
      </c>
      <c r="B208" s="40" t="s">
        <v>57</v>
      </c>
      <c r="C208" s="70">
        <v>-2416</v>
      </c>
      <c r="D208" s="70">
        <v>938</v>
      </c>
      <c r="E208" s="70">
        <v>4523</v>
      </c>
      <c r="F208" s="70">
        <v>-11301</v>
      </c>
      <c r="G208" s="70">
        <v>12797</v>
      </c>
      <c r="H208" s="70">
        <v>4541</v>
      </c>
    </row>
    <row r="209" spans="1:8">
      <c r="A209" s="48" t="s">
        <v>213</v>
      </c>
      <c r="B209" s="49" t="s">
        <v>58</v>
      </c>
      <c r="C209" s="73">
        <v>0</v>
      </c>
      <c r="D209" s="73">
        <v>0</v>
      </c>
      <c r="E209" s="73">
        <v>0</v>
      </c>
      <c r="F209" s="73">
        <v>0</v>
      </c>
      <c r="G209" s="73">
        <v>6699</v>
      </c>
      <c r="H209" s="73">
        <v>6699</v>
      </c>
    </row>
    <row r="210" spans="1:8">
      <c r="A210" s="44" t="s">
        <v>214</v>
      </c>
      <c r="B210" s="36" t="s">
        <v>59</v>
      </c>
      <c r="C210" s="69">
        <v>540</v>
      </c>
      <c r="D210" s="69">
        <v>1672</v>
      </c>
      <c r="E210" s="69">
        <v>18</v>
      </c>
      <c r="F210" s="69">
        <v>1369</v>
      </c>
      <c r="G210" s="69">
        <v>2589</v>
      </c>
      <c r="H210" s="69">
        <v>6188</v>
      </c>
    </row>
    <row r="211" spans="1:8">
      <c r="A211" s="45" t="s">
        <v>215</v>
      </c>
      <c r="B211" s="40" t="s">
        <v>60</v>
      </c>
      <c r="C211" s="70">
        <v>0</v>
      </c>
      <c r="D211" s="70">
        <v>0</v>
      </c>
      <c r="E211" s="70">
        <v>0</v>
      </c>
      <c r="F211" s="70">
        <v>0</v>
      </c>
      <c r="G211" s="70">
        <v>0</v>
      </c>
      <c r="H211" s="70">
        <v>0</v>
      </c>
    </row>
    <row r="212" spans="1:8">
      <c r="A212" s="45" t="s">
        <v>216</v>
      </c>
      <c r="B212" s="40" t="s">
        <v>61</v>
      </c>
      <c r="C212" s="70">
        <v>99</v>
      </c>
      <c r="D212" s="70">
        <v>61</v>
      </c>
      <c r="E212" s="70">
        <v>0</v>
      </c>
      <c r="F212" s="70">
        <v>190</v>
      </c>
      <c r="G212" s="70">
        <v>0</v>
      </c>
      <c r="H212" s="70">
        <v>350</v>
      </c>
    </row>
    <row r="213" spans="1:8">
      <c r="A213" s="45" t="s">
        <v>217</v>
      </c>
      <c r="B213" s="40" t="s">
        <v>62</v>
      </c>
      <c r="C213" s="70">
        <v>0</v>
      </c>
      <c r="D213" s="70">
        <v>0</v>
      </c>
      <c r="E213" s="70">
        <v>0</v>
      </c>
      <c r="F213" s="70">
        <v>0</v>
      </c>
      <c r="G213" s="70">
        <v>0</v>
      </c>
      <c r="H213" s="70">
        <v>0</v>
      </c>
    </row>
    <row r="214" spans="1:8">
      <c r="A214" s="45" t="s">
        <v>218</v>
      </c>
      <c r="B214" s="40" t="s">
        <v>63</v>
      </c>
      <c r="C214" s="70">
        <v>32</v>
      </c>
      <c r="D214" s="70">
        <v>1124</v>
      </c>
      <c r="E214" s="70">
        <v>0</v>
      </c>
      <c r="F214" s="70">
        <v>670</v>
      </c>
      <c r="G214" s="70">
        <v>2589</v>
      </c>
      <c r="H214" s="70">
        <v>4415</v>
      </c>
    </row>
    <row r="215" spans="1:8">
      <c r="A215" s="45" t="s">
        <v>219</v>
      </c>
      <c r="B215" s="40" t="s">
        <v>64</v>
      </c>
      <c r="C215" s="70">
        <v>400</v>
      </c>
      <c r="D215" s="70">
        <v>481</v>
      </c>
      <c r="E215" s="70">
        <v>13</v>
      </c>
      <c r="F215" s="70">
        <v>492</v>
      </c>
      <c r="G215" s="70">
        <v>0</v>
      </c>
      <c r="H215" s="70">
        <v>1386</v>
      </c>
    </row>
    <row r="216" spans="1:8">
      <c r="A216" s="45" t="s">
        <v>220</v>
      </c>
      <c r="B216" s="40" t="s">
        <v>65</v>
      </c>
      <c r="C216" s="70">
        <v>9</v>
      </c>
      <c r="D216" s="70">
        <v>6</v>
      </c>
      <c r="E216" s="70">
        <v>5</v>
      </c>
      <c r="F216" s="70">
        <v>17</v>
      </c>
      <c r="G216" s="70">
        <v>0</v>
      </c>
      <c r="H216" s="70">
        <v>37</v>
      </c>
    </row>
    <row r="217" spans="1:8">
      <c r="A217" s="45" t="s">
        <v>221</v>
      </c>
      <c r="B217" s="40" t="s">
        <v>66</v>
      </c>
      <c r="C217" s="70">
        <v>0</v>
      </c>
      <c r="D217" s="70">
        <v>0</v>
      </c>
      <c r="E217" s="70">
        <v>0</v>
      </c>
      <c r="F217" s="70">
        <v>0</v>
      </c>
      <c r="G217" s="70">
        <v>0</v>
      </c>
      <c r="H217" s="70">
        <v>0</v>
      </c>
    </row>
    <row r="218" spans="1:8">
      <c r="A218" s="44" t="s">
        <v>222</v>
      </c>
      <c r="B218" s="36" t="s">
        <v>67</v>
      </c>
      <c r="C218" s="69">
        <v>23699</v>
      </c>
      <c r="D218" s="69">
        <v>44026</v>
      </c>
      <c r="E218" s="69">
        <v>19568</v>
      </c>
      <c r="F218" s="69">
        <v>2191</v>
      </c>
      <c r="G218" s="69">
        <v>-5332</v>
      </c>
      <c r="H218" s="69">
        <v>84152</v>
      </c>
    </row>
    <row r="219" spans="1:8">
      <c r="A219" s="45" t="s">
        <v>215</v>
      </c>
      <c r="B219" s="40" t="s">
        <v>60</v>
      </c>
      <c r="C219" s="70">
        <v>21</v>
      </c>
      <c r="D219" s="70">
        <v>2</v>
      </c>
      <c r="E219" s="70">
        <v>0</v>
      </c>
      <c r="F219" s="70">
        <v>2</v>
      </c>
      <c r="G219" s="70">
        <v>0</v>
      </c>
      <c r="H219" s="70">
        <v>25</v>
      </c>
    </row>
    <row r="220" spans="1:8">
      <c r="A220" s="45" t="s">
        <v>216</v>
      </c>
      <c r="B220" s="40" t="s">
        <v>61</v>
      </c>
      <c r="C220" s="70">
        <v>100</v>
      </c>
      <c r="D220" s="70">
        <v>41</v>
      </c>
      <c r="E220" s="70">
        <v>0</v>
      </c>
      <c r="F220" s="70">
        <v>186</v>
      </c>
      <c r="G220" s="70">
        <v>0</v>
      </c>
      <c r="H220" s="70">
        <v>327</v>
      </c>
    </row>
    <row r="221" spans="1:8">
      <c r="A221" s="45" t="s">
        <v>223</v>
      </c>
      <c r="B221" s="40" t="s">
        <v>68</v>
      </c>
      <c r="C221" s="70">
        <v>21880</v>
      </c>
      <c r="D221" s="70">
        <v>2978</v>
      </c>
      <c r="E221" s="70">
        <v>12140</v>
      </c>
      <c r="F221" s="70">
        <v>265</v>
      </c>
      <c r="G221" s="70">
        <v>-1320</v>
      </c>
      <c r="H221" s="70">
        <v>35943</v>
      </c>
    </row>
    <row r="222" spans="1:8">
      <c r="A222" s="45" t="s">
        <v>224</v>
      </c>
      <c r="B222" s="40" t="s">
        <v>69</v>
      </c>
      <c r="C222" s="70">
        <v>0</v>
      </c>
      <c r="D222" s="70">
        <v>0</v>
      </c>
      <c r="E222" s="70">
        <v>829</v>
      </c>
      <c r="F222" s="70">
        <v>0</v>
      </c>
      <c r="G222" s="70">
        <v>0</v>
      </c>
      <c r="H222" s="70">
        <v>829</v>
      </c>
    </row>
    <row r="223" spans="1:8">
      <c r="A223" s="45" t="s">
        <v>225</v>
      </c>
      <c r="B223" s="40" t="s">
        <v>70</v>
      </c>
      <c r="C223" s="70">
        <v>1638</v>
      </c>
      <c r="D223" s="70">
        <v>40920</v>
      </c>
      <c r="E223" s="70">
        <v>3800</v>
      </c>
      <c r="F223" s="70">
        <v>1592</v>
      </c>
      <c r="G223" s="70">
        <v>-4012</v>
      </c>
      <c r="H223" s="70">
        <v>43938</v>
      </c>
    </row>
    <row r="224" spans="1:8">
      <c r="A224" s="45" t="s">
        <v>219</v>
      </c>
      <c r="B224" s="40" t="s">
        <v>64</v>
      </c>
      <c r="C224" s="70">
        <v>59</v>
      </c>
      <c r="D224" s="70">
        <v>54</v>
      </c>
      <c r="E224" s="70">
        <v>2716</v>
      </c>
      <c r="F224" s="70">
        <v>29</v>
      </c>
      <c r="G224" s="70">
        <v>0</v>
      </c>
      <c r="H224" s="70">
        <v>2858</v>
      </c>
    </row>
    <row r="225" spans="1:8">
      <c r="A225" s="45" t="s">
        <v>226</v>
      </c>
      <c r="B225" s="40" t="s">
        <v>65</v>
      </c>
      <c r="C225" s="70">
        <v>1</v>
      </c>
      <c r="D225" s="70">
        <v>20</v>
      </c>
      <c r="E225" s="70">
        <v>79</v>
      </c>
      <c r="F225" s="70">
        <v>85</v>
      </c>
      <c r="G225" s="70">
        <v>0</v>
      </c>
      <c r="H225" s="70">
        <v>185</v>
      </c>
    </row>
    <row r="226" spans="1:8">
      <c r="A226" s="45" t="s">
        <v>221</v>
      </c>
      <c r="B226" s="40" t="s">
        <v>66</v>
      </c>
      <c r="C226" s="70">
        <v>0</v>
      </c>
      <c r="D226" s="70">
        <v>11</v>
      </c>
      <c r="E226" s="70">
        <v>4</v>
      </c>
      <c r="F226" s="70">
        <v>32</v>
      </c>
      <c r="G226" s="70">
        <v>0</v>
      </c>
      <c r="H226" s="70">
        <v>47</v>
      </c>
    </row>
    <row r="227" spans="1:8" ht="24">
      <c r="A227" s="48" t="s">
        <v>227</v>
      </c>
      <c r="B227" s="49" t="s">
        <v>137</v>
      </c>
      <c r="C227" s="73">
        <v>0</v>
      </c>
      <c r="D227" s="73">
        <v>0</v>
      </c>
      <c r="E227" s="73">
        <v>0</v>
      </c>
      <c r="F227" s="73">
        <v>0</v>
      </c>
      <c r="G227" s="73">
        <v>0</v>
      </c>
      <c r="H227" s="73">
        <v>0</v>
      </c>
    </row>
    <row r="228" spans="1:8">
      <c r="A228" s="44" t="s">
        <v>228</v>
      </c>
      <c r="B228" s="36" t="s">
        <v>71</v>
      </c>
      <c r="C228" s="69">
        <v>37693</v>
      </c>
      <c r="D228" s="69">
        <v>91518</v>
      </c>
      <c r="E228" s="69">
        <v>38517</v>
      </c>
      <c r="F228" s="69">
        <v>112726</v>
      </c>
      <c r="G228" s="69">
        <v>-17555</v>
      </c>
      <c r="H228" s="69">
        <v>262899</v>
      </c>
    </row>
    <row r="229" spans="1:8">
      <c r="A229" s="50"/>
      <c r="B229" s="50"/>
      <c r="C229" s="68"/>
      <c r="D229" s="68"/>
      <c r="E229" s="4"/>
      <c r="F229" s="4"/>
      <c r="G229" s="4"/>
      <c r="H229" s="4"/>
    </row>
    <row r="230" spans="1:8" ht="48">
      <c r="A230" s="341" t="s">
        <v>230</v>
      </c>
      <c r="B230" s="340" t="s">
        <v>118</v>
      </c>
      <c r="C230" s="96" t="s">
        <v>133</v>
      </c>
      <c r="D230" s="96" t="s">
        <v>135</v>
      </c>
      <c r="E230" s="96" t="s">
        <v>134</v>
      </c>
      <c r="F230" s="96" t="s">
        <v>136</v>
      </c>
      <c r="G230" s="96" t="s">
        <v>120</v>
      </c>
      <c r="H230" s="97" t="s">
        <v>121</v>
      </c>
    </row>
    <row r="231" spans="1:8" ht="72">
      <c r="A231" s="341"/>
      <c r="B231" s="340"/>
      <c r="C231" s="96" t="s">
        <v>306</v>
      </c>
      <c r="D231" s="96" t="s">
        <v>281</v>
      </c>
      <c r="E231" s="96" t="s">
        <v>282</v>
      </c>
      <c r="F231" s="96" t="s">
        <v>283</v>
      </c>
      <c r="G231" s="96" t="s">
        <v>284</v>
      </c>
      <c r="H231" s="97" t="s">
        <v>285</v>
      </c>
    </row>
    <row r="232" spans="1:8">
      <c r="A232" s="44" t="s">
        <v>151</v>
      </c>
      <c r="B232" s="36" t="s">
        <v>0</v>
      </c>
      <c r="C232" s="62">
        <v>30748</v>
      </c>
      <c r="D232" s="62">
        <v>12911</v>
      </c>
      <c r="E232" s="62">
        <v>35390</v>
      </c>
      <c r="F232" s="62">
        <v>3317</v>
      </c>
      <c r="G232" s="62">
        <v>-7778</v>
      </c>
      <c r="H232" s="62">
        <v>74588</v>
      </c>
    </row>
    <row r="233" spans="1:8">
      <c r="A233" s="51" t="s">
        <v>152</v>
      </c>
      <c r="B233" s="39" t="s">
        <v>1</v>
      </c>
      <c r="C233" s="74">
        <v>0</v>
      </c>
      <c r="D233" s="74">
        <v>12828</v>
      </c>
      <c r="E233" s="74">
        <v>0</v>
      </c>
      <c r="F233" s="74">
        <v>0</v>
      </c>
      <c r="G233" s="74">
        <v>-462</v>
      </c>
      <c r="H233" s="74">
        <v>12366</v>
      </c>
    </row>
    <row r="234" spans="1:8">
      <c r="A234" s="51" t="s">
        <v>153</v>
      </c>
      <c r="B234" s="39" t="s">
        <v>2</v>
      </c>
      <c r="C234" s="74">
        <v>2882</v>
      </c>
      <c r="D234" s="74">
        <v>0</v>
      </c>
      <c r="E234" s="74">
        <v>35390</v>
      </c>
      <c r="F234" s="74">
        <v>3317</v>
      </c>
      <c r="G234" s="74">
        <v>-7272</v>
      </c>
      <c r="H234" s="74">
        <v>34317</v>
      </c>
    </row>
    <row r="235" spans="1:8">
      <c r="A235" s="51" t="s">
        <v>154</v>
      </c>
      <c r="B235" s="39" t="s">
        <v>3</v>
      </c>
      <c r="C235" s="74">
        <v>27866</v>
      </c>
      <c r="D235" s="74">
        <v>83</v>
      </c>
      <c r="E235" s="74">
        <v>0</v>
      </c>
      <c r="F235" s="74">
        <v>0</v>
      </c>
      <c r="G235" s="74">
        <v>-44</v>
      </c>
      <c r="H235" s="74">
        <v>27905</v>
      </c>
    </row>
    <row r="236" spans="1:8">
      <c r="A236" s="44" t="s">
        <v>155</v>
      </c>
      <c r="B236" s="36" t="s">
        <v>4</v>
      </c>
      <c r="C236" s="62">
        <v>26565</v>
      </c>
      <c r="D236" s="62">
        <v>4500</v>
      </c>
      <c r="E236" s="62">
        <v>23237</v>
      </c>
      <c r="F236" s="62">
        <v>424</v>
      </c>
      <c r="G236" s="62">
        <v>-1243</v>
      </c>
      <c r="H236" s="62">
        <v>53483</v>
      </c>
    </row>
    <row r="237" spans="1:8">
      <c r="A237" s="51" t="s">
        <v>156</v>
      </c>
      <c r="B237" s="39" t="s">
        <v>5</v>
      </c>
      <c r="C237" s="74">
        <v>1507</v>
      </c>
      <c r="D237" s="74">
        <v>4449</v>
      </c>
      <c r="E237" s="74">
        <v>23237</v>
      </c>
      <c r="F237" s="74">
        <v>424</v>
      </c>
      <c r="G237" s="74">
        <v>-1198</v>
      </c>
      <c r="H237" s="74">
        <v>28419</v>
      </c>
    </row>
    <row r="238" spans="1:8">
      <c r="A238" s="51" t="s">
        <v>157</v>
      </c>
      <c r="B238" s="39" t="s">
        <v>6</v>
      </c>
      <c r="C238" s="74">
        <v>25058</v>
      </c>
      <c r="D238" s="74">
        <v>51</v>
      </c>
      <c r="E238" s="74">
        <v>0</v>
      </c>
      <c r="F238" s="74">
        <v>0</v>
      </c>
      <c r="G238" s="74">
        <v>-45</v>
      </c>
      <c r="H238" s="74">
        <v>25064</v>
      </c>
    </row>
    <row r="239" spans="1:8">
      <c r="A239" s="119" t="s">
        <v>158</v>
      </c>
      <c r="B239" s="38" t="s">
        <v>7</v>
      </c>
      <c r="C239" s="62">
        <v>4183</v>
      </c>
      <c r="D239" s="62">
        <v>8411</v>
      </c>
      <c r="E239" s="62">
        <v>12153</v>
      </c>
      <c r="F239" s="62">
        <v>2893</v>
      </c>
      <c r="G239" s="62">
        <v>-6535</v>
      </c>
      <c r="H239" s="62">
        <v>21105</v>
      </c>
    </row>
    <row r="240" spans="1:8">
      <c r="A240" s="45" t="s">
        <v>159</v>
      </c>
      <c r="B240" s="40" t="s">
        <v>8</v>
      </c>
      <c r="C240" s="74">
        <v>126</v>
      </c>
      <c r="D240" s="74">
        <v>1323</v>
      </c>
      <c r="E240" s="74">
        <v>26</v>
      </c>
      <c r="F240" s="74">
        <v>2574</v>
      </c>
      <c r="G240" s="74">
        <v>-192</v>
      </c>
      <c r="H240" s="74">
        <v>3857</v>
      </c>
    </row>
    <row r="241" spans="1:8">
      <c r="A241" s="45" t="s">
        <v>160</v>
      </c>
      <c r="B241" s="40" t="s">
        <v>9</v>
      </c>
      <c r="C241" s="74">
        <v>5476</v>
      </c>
      <c r="D241" s="74">
        <v>4734</v>
      </c>
      <c r="E241" s="74">
        <v>6262</v>
      </c>
      <c r="F241" s="74">
        <v>938</v>
      </c>
      <c r="G241" s="74">
        <v>-4297</v>
      </c>
      <c r="H241" s="74">
        <v>13113</v>
      </c>
    </row>
    <row r="242" spans="1:8">
      <c r="A242" s="45" t="s">
        <v>161</v>
      </c>
      <c r="B242" s="40" t="s">
        <v>10</v>
      </c>
      <c r="C242" s="74">
        <v>1939</v>
      </c>
      <c r="D242" s="74">
        <v>3523</v>
      </c>
      <c r="E242" s="74">
        <v>804</v>
      </c>
      <c r="F242" s="74">
        <v>2968</v>
      </c>
      <c r="G242" s="74">
        <v>-2251</v>
      </c>
      <c r="H242" s="74">
        <v>6983</v>
      </c>
    </row>
    <row r="243" spans="1:8">
      <c r="A243" s="45" t="s">
        <v>162</v>
      </c>
      <c r="B243" s="40" t="s">
        <v>11</v>
      </c>
      <c r="C243" s="74">
        <v>175</v>
      </c>
      <c r="D243" s="74">
        <v>725</v>
      </c>
      <c r="E243" s="74">
        <v>17</v>
      </c>
      <c r="F243" s="74">
        <v>145</v>
      </c>
      <c r="G243" s="74">
        <v>-192</v>
      </c>
      <c r="H243" s="74">
        <v>870</v>
      </c>
    </row>
    <row r="244" spans="1:8">
      <c r="A244" s="119" t="s">
        <v>163</v>
      </c>
      <c r="B244" s="38" t="s">
        <v>12</v>
      </c>
      <c r="C244" s="62">
        <v>-3281</v>
      </c>
      <c r="D244" s="62">
        <v>752</v>
      </c>
      <c r="E244" s="62">
        <v>5096</v>
      </c>
      <c r="F244" s="62">
        <v>1416</v>
      </c>
      <c r="G244" s="62">
        <v>13</v>
      </c>
      <c r="H244" s="62">
        <v>3996</v>
      </c>
    </row>
    <row r="245" spans="1:8">
      <c r="A245" s="45" t="s">
        <v>164</v>
      </c>
      <c r="B245" s="40" t="s">
        <v>13</v>
      </c>
      <c r="C245" s="74">
        <v>663</v>
      </c>
      <c r="D245" s="74">
        <v>839</v>
      </c>
      <c r="E245" s="74">
        <v>118</v>
      </c>
      <c r="F245" s="74">
        <v>444</v>
      </c>
      <c r="G245" s="74">
        <v>332</v>
      </c>
      <c r="H245" s="74">
        <v>2396</v>
      </c>
    </row>
    <row r="246" spans="1:8">
      <c r="A246" s="45" t="s">
        <v>165</v>
      </c>
      <c r="B246" s="40" t="s">
        <v>14</v>
      </c>
      <c r="C246" s="74">
        <v>86</v>
      </c>
      <c r="D246" s="74">
        <v>-354</v>
      </c>
      <c r="E246" s="74">
        <v>15</v>
      </c>
      <c r="F246" s="74">
        <v>12835</v>
      </c>
      <c r="G246" s="74">
        <v>-12504</v>
      </c>
      <c r="H246" s="74">
        <v>78</v>
      </c>
    </row>
    <row r="247" spans="1:8" ht="22.8">
      <c r="A247" s="45" t="s">
        <v>166</v>
      </c>
      <c r="B247" s="40" t="s">
        <v>15</v>
      </c>
      <c r="C247" s="74">
        <v>0</v>
      </c>
      <c r="D247" s="74">
        <v>0</v>
      </c>
      <c r="E247" s="74">
        <v>0</v>
      </c>
      <c r="F247" s="74">
        <v>0</v>
      </c>
      <c r="G247" s="74">
        <v>0</v>
      </c>
      <c r="H247" s="74">
        <v>0</v>
      </c>
    </row>
    <row r="248" spans="1:8">
      <c r="A248" s="119" t="s">
        <v>167</v>
      </c>
      <c r="B248" s="38" t="s">
        <v>16</v>
      </c>
      <c r="C248" s="62">
        <v>-2704</v>
      </c>
      <c r="D248" s="62">
        <v>1945</v>
      </c>
      <c r="E248" s="62">
        <v>5199</v>
      </c>
      <c r="F248" s="62">
        <v>-10975</v>
      </c>
      <c r="G248" s="62">
        <v>12849</v>
      </c>
      <c r="H248" s="62">
        <v>6314</v>
      </c>
    </row>
    <row r="249" spans="1:8">
      <c r="A249" s="45" t="s">
        <v>168</v>
      </c>
      <c r="B249" s="40" t="s">
        <v>17</v>
      </c>
      <c r="C249" s="74">
        <v>-288</v>
      </c>
      <c r="D249" s="74">
        <v>1007</v>
      </c>
      <c r="E249" s="74">
        <v>676</v>
      </c>
      <c r="F249" s="74">
        <v>326</v>
      </c>
      <c r="G249" s="74">
        <v>-27</v>
      </c>
      <c r="H249" s="74">
        <v>1694</v>
      </c>
    </row>
    <row r="250" spans="1:8">
      <c r="A250" s="45" t="s">
        <v>169</v>
      </c>
      <c r="B250" s="40" t="s">
        <v>18</v>
      </c>
      <c r="C250" s="74">
        <v>0</v>
      </c>
      <c r="D250" s="74">
        <v>0</v>
      </c>
      <c r="E250" s="74">
        <v>0</v>
      </c>
      <c r="F250" s="74">
        <v>0</v>
      </c>
      <c r="G250" s="74">
        <v>0</v>
      </c>
      <c r="H250" s="74">
        <v>0</v>
      </c>
    </row>
    <row r="251" spans="1:8">
      <c r="A251" s="119" t="s">
        <v>170</v>
      </c>
      <c r="B251" s="38" t="s">
        <v>19</v>
      </c>
      <c r="C251" s="62">
        <v>-2416</v>
      </c>
      <c r="D251" s="62">
        <v>938</v>
      </c>
      <c r="E251" s="62">
        <v>4523</v>
      </c>
      <c r="F251" s="62">
        <v>-11301</v>
      </c>
      <c r="G251" s="62">
        <v>12876</v>
      </c>
      <c r="H251" s="62">
        <v>4620</v>
      </c>
    </row>
    <row r="252" spans="1:8">
      <c r="A252" s="48" t="s">
        <v>171</v>
      </c>
      <c r="B252" s="49" t="s">
        <v>20</v>
      </c>
      <c r="C252" s="81">
        <v>0</v>
      </c>
      <c r="D252" s="81">
        <v>0</v>
      </c>
      <c r="E252" s="81">
        <v>0</v>
      </c>
      <c r="F252" s="81">
        <v>0</v>
      </c>
      <c r="G252" s="81">
        <v>0</v>
      </c>
      <c r="H252" s="81">
        <v>0</v>
      </c>
    </row>
    <row r="253" spans="1:8">
      <c r="A253" s="119" t="s">
        <v>174</v>
      </c>
      <c r="B253" s="38" t="s">
        <v>21</v>
      </c>
      <c r="C253" s="62">
        <v>-2416</v>
      </c>
      <c r="D253" s="62">
        <v>938</v>
      </c>
      <c r="E253" s="62">
        <v>4523</v>
      </c>
      <c r="F253" s="62">
        <v>-11301</v>
      </c>
      <c r="G253" s="62">
        <v>12876</v>
      </c>
      <c r="H253" s="62">
        <v>4620</v>
      </c>
    </row>
    <row r="254" spans="1:8">
      <c r="A254" s="120"/>
      <c r="B254" s="121"/>
      <c r="C254" s="81"/>
      <c r="D254" s="81"/>
      <c r="E254" s="81"/>
      <c r="F254" s="81"/>
      <c r="G254" s="81"/>
      <c r="H254" s="81"/>
    </row>
    <row r="255" spans="1:8">
      <c r="A255" s="58" t="s">
        <v>172</v>
      </c>
      <c r="B255" s="59" t="s">
        <v>126</v>
      </c>
      <c r="C255" s="77">
        <v>0</v>
      </c>
      <c r="D255" s="77">
        <v>0</v>
      </c>
      <c r="E255" s="77">
        <v>0</v>
      </c>
      <c r="F255" s="77">
        <v>0</v>
      </c>
      <c r="G255" s="77">
        <v>79</v>
      </c>
      <c r="H255" s="77">
        <v>79</v>
      </c>
    </row>
    <row r="256" spans="1:8">
      <c r="A256" s="60" t="s">
        <v>173</v>
      </c>
      <c r="B256" s="61" t="s">
        <v>127</v>
      </c>
      <c r="C256" s="78">
        <v>-2416</v>
      </c>
      <c r="D256" s="78">
        <v>938</v>
      </c>
      <c r="E256" s="78">
        <v>4523</v>
      </c>
      <c r="F256" s="78">
        <v>-11301</v>
      </c>
      <c r="G256" s="78">
        <v>12797</v>
      </c>
      <c r="H256" s="78">
        <v>4541</v>
      </c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theme="9" tint="0.39997558519241921"/>
  </sheetPr>
  <dimension ref="A1:H256"/>
  <sheetViews>
    <sheetView workbookViewId="0"/>
  </sheetViews>
  <sheetFormatPr defaultColWidth="12.69921875" defaultRowHeight="13.8"/>
  <cols>
    <col min="1" max="2" width="50.19921875" style="13" customWidth="1"/>
    <col min="3" max="8" width="12.19921875" style="12" customWidth="1"/>
    <col min="9" max="16384" width="12.69921875" style="12"/>
  </cols>
  <sheetData>
    <row r="1" spans="1:4">
      <c r="A1" s="11" t="s">
        <v>367</v>
      </c>
    </row>
    <row r="2" spans="1:4">
      <c r="A2" s="11" t="s">
        <v>368</v>
      </c>
    </row>
    <row r="3" spans="1:4">
      <c r="A3" s="11"/>
    </row>
    <row r="4" spans="1:4">
      <c r="A4" s="11"/>
    </row>
    <row r="5" spans="1:4" ht="24">
      <c r="A5" s="14" t="s">
        <v>302</v>
      </c>
      <c r="B5" s="15" t="s">
        <v>298</v>
      </c>
    </row>
    <row r="6" spans="1:4" ht="31.2" customHeight="1">
      <c r="A6" s="93" t="s">
        <v>404</v>
      </c>
      <c r="B6" s="93" t="s">
        <v>405</v>
      </c>
      <c r="C6" s="94" t="s">
        <v>138</v>
      </c>
      <c r="D6" s="94" t="s">
        <v>139</v>
      </c>
    </row>
    <row r="7" spans="1:4">
      <c r="A7" s="16" t="s">
        <v>151</v>
      </c>
      <c r="B7" s="16" t="s">
        <v>0</v>
      </c>
      <c r="C7" s="80">
        <v>30804</v>
      </c>
      <c r="D7" s="80">
        <v>27814</v>
      </c>
    </row>
    <row r="8" spans="1:4">
      <c r="A8" s="17" t="s">
        <v>152</v>
      </c>
      <c r="B8" s="17" t="s">
        <v>1</v>
      </c>
      <c r="C8" s="74">
        <v>4801</v>
      </c>
      <c r="D8" s="74">
        <v>4060</v>
      </c>
    </row>
    <row r="9" spans="1:4">
      <c r="A9" s="17" t="s">
        <v>153</v>
      </c>
      <c r="B9" s="17" t="s">
        <v>2</v>
      </c>
      <c r="C9" s="74">
        <v>13426</v>
      </c>
      <c r="D9" s="74">
        <v>12863</v>
      </c>
    </row>
    <row r="10" spans="1:4">
      <c r="A10" s="17" t="s">
        <v>154</v>
      </c>
      <c r="B10" s="17" t="s">
        <v>3</v>
      </c>
      <c r="C10" s="74">
        <v>12577</v>
      </c>
      <c r="D10" s="74">
        <v>10891</v>
      </c>
    </row>
    <row r="11" spans="1:4">
      <c r="A11" s="16" t="s">
        <v>155</v>
      </c>
      <c r="B11" s="16" t="s">
        <v>4</v>
      </c>
      <c r="C11" s="80">
        <v>23075</v>
      </c>
      <c r="D11" s="80">
        <v>18049</v>
      </c>
    </row>
    <row r="12" spans="1:4">
      <c r="A12" s="17" t="s">
        <v>156</v>
      </c>
      <c r="B12" s="17" t="s">
        <v>5</v>
      </c>
      <c r="C12" s="74">
        <v>11241</v>
      </c>
      <c r="D12" s="74">
        <v>9212</v>
      </c>
    </row>
    <row r="13" spans="1:4">
      <c r="A13" s="17" t="s">
        <v>157</v>
      </c>
      <c r="B13" s="17" t="s">
        <v>6</v>
      </c>
      <c r="C13" s="74">
        <v>11834</v>
      </c>
      <c r="D13" s="74">
        <v>8837</v>
      </c>
    </row>
    <row r="14" spans="1:4">
      <c r="A14" s="18" t="s">
        <v>158</v>
      </c>
      <c r="B14" s="18" t="s">
        <v>7</v>
      </c>
      <c r="C14" s="80">
        <v>7729</v>
      </c>
      <c r="D14" s="80">
        <v>9765</v>
      </c>
    </row>
    <row r="15" spans="1:4">
      <c r="A15" s="19" t="s">
        <v>159</v>
      </c>
      <c r="B15" s="19" t="s">
        <v>8</v>
      </c>
      <c r="C15" s="74">
        <v>1867</v>
      </c>
      <c r="D15" s="74">
        <v>647</v>
      </c>
    </row>
    <row r="16" spans="1:4">
      <c r="A16" s="19" t="s">
        <v>160</v>
      </c>
      <c r="B16" s="19" t="s">
        <v>9</v>
      </c>
      <c r="C16" s="74">
        <v>5204</v>
      </c>
      <c r="D16" s="74">
        <v>4633</v>
      </c>
    </row>
    <row r="17" spans="1:4">
      <c r="A17" s="19" t="s">
        <v>161</v>
      </c>
      <c r="B17" s="19" t="s">
        <v>10</v>
      </c>
      <c r="C17" s="74">
        <v>3101</v>
      </c>
      <c r="D17" s="74">
        <v>2692</v>
      </c>
    </row>
    <row r="18" spans="1:4">
      <c r="A18" s="19" t="s">
        <v>162</v>
      </c>
      <c r="B18" s="19" t="s">
        <v>11</v>
      </c>
      <c r="C18" s="74">
        <v>682</v>
      </c>
      <c r="D18" s="74">
        <v>485</v>
      </c>
    </row>
    <row r="19" spans="1:4">
      <c r="A19" s="18" t="s">
        <v>163</v>
      </c>
      <c r="B19" s="18" t="s">
        <v>12</v>
      </c>
      <c r="C19" s="80">
        <v>609</v>
      </c>
      <c r="D19" s="80">
        <v>2602</v>
      </c>
    </row>
    <row r="20" spans="1:4">
      <c r="A20" s="19" t="s">
        <v>164</v>
      </c>
      <c r="B20" s="19" t="s">
        <v>13</v>
      </c>
      <c r="C20" s="74">
        <v>1281</v>
      </c>
      <c r="D20" s="74">
        <v>897</v>
      </c>
    </row>
    <row r="21" spans="1:4">
      <c r="A21" s="19" t="s">
        <v>165</v>
      </c>
      <c r="B21" s="19" t="s">
        <v>14</v>
      </c>
      <c r="C21" s="74">
        <v>59</v>
      </c>
      <c r="D21" s="74">
        <v>193</v>
      </c>
    </row>
    <row r="22" spans="1:4" ht="22.8">
      <c r="A22" s="19" t="s">
        <v>166</v>
      </c>
      <c r="B22" s="19" t="s">
        <v>15</v>
      </c>
      <c r="C22" s="74">
        <v>0</v>
      </c>
      <c r="D22" s="74"/>
    </row>
    <row r="23" spans="1:4">
      <c r="A23" s="18" t="s">
        <v>167</v>
      </c>
      <c r="B23" s="18" t="s">
        <v>16</v>
      </c>
      <c r="C23" s="80">
        <v>1831</v>
      </c>
      <c r="D23" s="80">
        <v>3306</v>
      </c>
    </row>
    <row r="24" spans="1:4">
      <c r="A24" s="19" t="s">
        <v>168</v>
      </c>
      <c r="B24" s="19" t="s">
        <v>17</v>
      </c>
      <c r="C24" s="74">
        <v>445</v>
      </c>
      <c r="D24" s="74">
        <v>-765</v>
      </c>
    </row>
    <row r="25" spans="1:4">
      <c r="A25" s="19" t="s">
        <v>169</v>
      </c>
      <c r="B25" s="19" t="s">
        <v>18</v>
      </c>
      <c r="C25" s="74">
        <v>0</v>
      </c>
      <c r="D25" s="74">
        <v>0</v>
      </c>
    </row>
    <row r="26" spans="1:4">
      <c r="A26" s="18" t="s">
        <v>170</v>
      </c>
      <c r="B26" s="18" t="s">
        <v>19</v>
      </c>
      <c r="C26" s="80">
        <v>1386</v>
      </c>
      <c r="D26" s="80">
        <v>4071</v>
      </c>
    </row>
    <row r="27" spans="1:4">
      <c r="A27" s="16" t="s">
        <v>171</v>
      </c>
      <c r="B27" s="16" t="s">
        <v>20</v>
      </c>
      <c r="C27" s="80">
        <v>0</v>
      </c>
      <c r="D27" s="80">
        <v>0</v>
      </c>
    </row>
    <row r="28" spans="1:4">
      <c r="A28" s="20"/>
      <c r="B28" s="20"/>
      <c r="C28" s="81"/>
      <c r="D28" s="81"/>
    </row>
    <row r="29" spans="1:4">
      <c r="A29" s="21" t="s">
        <v>174</v>
      </c>
      <c r="B29" s="21" t="s">
        <v>21</v>
      </c>
      <c r="C29" s="82">
        <v>1386</v>
      </c>
      <c r="D29" s="82">
        <v>4071</v>
      </c>
    </row>
    <row r="30" spans="1:4">
      <c r="A30" s="20"/>
      <c r="B30" s="20"/>
      <c r="C30" s="81"/>
      <c r="D30" s="81"/>
    </row>
    <row r="31" spans="1:4">
      <c r="A31" s="18" t="s">
        <v>172</v>
      </c>
      <c r="B31" s="18" t="s">
        <v>126</v>
      </c>
      <c r="C31" s="80">
        <v>-112</v>
      </c>
      <c r="D31" s="80">
        <v>0</v>
      </c>
    </row>
    <row r="32" spans="1:4">
      <c r="A32" s="18" t="s">
        <v>173</v>
      </c>
      <c r="B32" s="18" t="s">
        <v>127</v>
      </c>
      <c r="C32" s="80">
        <v>1498</v>
      </c>
      <c r="D32" s="80">
        <v>4071</v>
      </c>
    </row>
    <row r="33" spans="1:4">
      <c r="A33" s="22"/>
      <c r="B33" s="23"/>
      <c r="C33" s="63"/>
      <c r="D33" s="63"/>
    </row>
    <row r="34" spans="1:4">
      <c r="A34" s="22"/>
      <c r="B34" s="24"/>
      <c r="C34" s="64"/>
      <c r="D34" s="64"/>
    </row>
    <row r="35" spans="1:4">
      <c r="A35" s="25" t="s">
        <v>175</v>
      </c>
      <c r="B35" s="25" t="s">
        <v>22</v>
      </c>
      <c r="C35" s="83"/>
      <c r="D35" s="83"/>
    </row>
    <row r="36" spans="1:4">
      <c r="A36" s="26" t="s">
        <v>176</v>
      </c>
      <c r="B36" s="26" t="s">
        <v>23</v>
      </c>
      <c r="C36" s="91">
        <v>1.6E-2</v>
      </c>
      <c r="D36" s="91">
        <v>4.2999999999999997E-2</v>
      </c>
    </row>
    <row r="37" spans="1:4">
      <c r="A37" s="27" t="s">
        <v>177</v>
      </c>
      <c r="B37" s="27" t="s">
        <v>24</v>
      </c>
      <c r="C37" s="91">
        <v>1.6E-2</v>
      </c>
      <c r="D37" s="91">
        <v>4.2999999999999997E-2</v>
      </c>
    </row>
    <row r="38" spans="1:4" ht="24">
      <c r="A38" s="18" t="s">
        <v>178</v>
      </c>
      <c r="B38" s="18" t="s">
        <v>25</v>
      </c>
      <c r="C38" s="85"/>
      <c r="D38" s="85"/>
    </row>
    <row r="39" spans="1:4">
      <c r="A39" s="27" t="s">
        <v>176</v>
      </c>
      <c r="B39" s="27" t="s">
        <v>23</v>
      </c>
      <c r="C39" s="91">
        <v>1.6E-2</v>
      </c>
      <c r="D39" s="91">
        <v>4.2999999999999997E-2</v>
      </c>
    </row>
    <row r="40" spans="1:4">
      <c r="A40" s="27" t="s">
        <v>177</v>
      </c>
      <c r="B40" s="27" t="s">
        <v>24</v>
      </c>
      <c r="C40" s="91">
        <v>1.6E-2</v>
      </c>
      <c r="D40" s="91">
        <v>4.2999999999999997E-2</v>
      </c>
    </row>
    <row r="41" spans="1:4">
      <c r="A41" s="18" t="s">
        <v>289</v>
      </c>
      <c r="B41" s="18" t="s">
        <v>288</v>
      </c>
      <c r="C41" s="85"/>
      <c r="D41" s="85"/>
    </row>
    <row r="42" spans="1:4">
      <c r="A42" s="27" t="s">
        <v>176</v>
      </c>
      <c r="B42" s="27" t="s">
        <v>23</v>
      </c>
      <c r="C42" s="91">
        <v>0</v>
      </c>
      <c r="D42" s="91">
        <v>0</v>
      </c>
    </row>
    <row r="43" spans="1:4">
      <c r="A43" s="27" t="s">
        <v>177</v>
      </c>
      <c r="B43" s="27" t="s">
        <v>24</v>
      </c>
      <c r="C43" s="91">
        <v>0</v>
      </c>
      <c r="D43" s="91">
        <v>0</v>
      </c>
    </row>
    <row r="46" spans="1:4">
      <c r="A46" s="25" t="s">
        <v>174</v>
      </c>
      <c r="B46" s="25" t="s">
        <v>21</v>
      </c>
      <c r="C46" s="80">
        <v>1386</v>
      </c>
      <c r="D46" s="80">
        <v>4071</v>
      </c>
    </row>
    <row r="47" spans="1:4" ht="22.8">
      <c r="A47" s="79" t="s">
        <v>317</v>
      </c>
      <c r="B47" s="79" t="s">
        <v>319</v>
      </c>
      <c r="C47" s="74"/>
      <c r="D47" s="74"/>
    </row>
    <row r="48" spans="1:4">
      <c r="A48" s="79" t="s">
        <v>315</v>
      </c>
      <c r="B48" s="79" t="s">
        <v>307</v>
      </c>
      <c r="C48" s="74">
        <v>102</v>
      </c>
      <c r="D48" s="74">
        <v>219</v>
      </c>
    </row>
    <row r="49" spans="1:4">
      <c r="A49" s="79" t="s">
        <v>316</v>
      </c>
      <c r="B49" s="79" t="s">
        <v>308</v>
      </c>
      <c r="C49" s="74"/>
      <c r="D49" s="74">
        <v>-1</v>
      </c>
    </row>
    <row r="50" spans="1:4" ht="22.8">
      <c r="A50" s="79" t="s">
        <v>318</v>
      </c>
      <c r="B50" s="79" t="s">
        <v>320</v>
      </c>
      <c r="C50" s="74"/>
      <c r="D50" s="74"/>
    </row>
    <row r="51" spans="1:4">
      <c r="A51" s="25" t="s">
        <v>312</v>
      </c>
      <c r="B51" s="25" t="s">
        <v>309</v>
      </c>
      <c r="C51" s="80">
        <v>1488</v>
      </c>
      <c r="D51" s="80">
        <v>4289</v>
      </c>
    </row>
    <row r="52" spans="1:4" ht="23.4">
      <c r="A52" s="26" t="s">
        <v>313</v>
      </c>
      <c r="B52" s="26" t="s">
        <v>310</v>
      </c>
      <c r="C52" s="74">
        <v>-112</v>
      </c>
      <c r="D52" s="74"/>
    </row>
    <row r="53" spans="1:4" ht="24">
      <c r="A53" s="25" t="s">
        <v>314</v>
      </c>
      <c r="B53" s="25" t="s">
        <v>311</v>
      </c>
      <c r="C53" s="80">
        <v>1600</v>
      </c>
      <c r="D53" s="80">
        <v>4289</v>
      </c>
    </row>
    <row r="56" spans="1:4" ht="24">
      <c r="A56" s="14" t="s">
        <v>304</v>
      </c>
      <c r="B56" s="14" t="s">
        <v>299</v>
      </c>
    </row>
    <row r="57" spans="1:4" ht="31.2" customHeight="1">
      <c r="A57" s="93" t="s">
        <v>203</v>
      </c>
      <c r="B57" s="93" t="s">
        <v>73</v>
      </c>
      <c r="C57" s="94" t="s">
        <v>140</v>
      </c>
      <c r="D57" s="94" t="s">
        <v>141</v>
      </c>
    </row>
    <row r="58" spans="1:4">
      <c r="A58" s="28" t="s">
        <v>181</v>
      </c>
      <c r="B58" s="28" t="s">
        <v>26</v>
      </c>
      <c r="C58" s="86">
        <v>95586</v>
      </c>
      <c r="D58" s="86">
        <v>94448</v>
      </c>
    </row>
    <row r="59" spans="1:4">
      <c r="A59" s="19" t="s">
        <v>182</v>
      </c>
      <c r="B59" s="19" t="s">
        <v>27</v>
      </c>
      <c r="C59" s="70">
        <v>10971</v>
      </c>
      <c r="D59" s="70">
        <v>10849</v>
      </c>
    </row>
    <row r="60" spans="1:4">
      <c r="A60" s="19" t="s">
        <v>183</v>
      </c>
      <c r="B60" s="19" t="s">
        <v>28</v>
      </c>
      <c r="C60" s="70">
        <v>37297</v>
      </c>
      <c r="D60" s="70">
        <v>34980</v>
      </c>
    </row>
    <row r="61" spans="1:4">
      <c r="A61" s="19" t="s">
        <v>184</v>
      </c>
      <c r="B61" s="19" t="s">
        <v>29</v>
      </c>
      <c r="C61" s="70">
        <v>46417</v>
      </c>
      <c r="D61" s="70">
        <v>46417</v>
      </c>
    </row>
    <row r="62" spans="1:4">
      <c r="A62" s="19" t="s">
        <v>185</v>
      </c>
      <c r="B62" s="19" t="s">
        <v>30</v>
      </c>
      <c r="C62" s="70">
        <v>0</v>
      </c>
      <c r="D62" s="70">
        <v>0</v>
      </c>
    </row>
    <row r="63" spans="1:4">
      <c r="A63" s="19" t="s">
        <v>186</v>
      </c>
      <c r="B63" s="19" t="s">
        <v>31</v>
      </c>
      <c r="C63" s="70">
        <v>0</v>
      </c>
      <c r="D63" s="70">
        <v>0</v>
      </c>
    </row>
    <row r="64" spans="1:4" ht="22.8">
      <c r="A64" s="19" t="s">
        <v>187</v>
      </c>
      <c r="B64" s="19" t="s">
        <v>32</v>
      </c>
      <c r="C64" s="70">
        <v>0</v>
      </c>
      <c r="D64" s="70">
        <v>0</v>
      </c>
    </row>
    <row r="65" spans="1:4">
      <c r="A65" s="19" t="s">
        <v>188</v>
      </c>
      <c r="B65" s="19" t="s">
        <v>33</v>
      </c>
      <c r="C65" s="70">
        <v>0</v>
      </c>
      <c r="D65" s="70">
        <v>0</v>
      </c>
    </row>
    <row r="66" spans="1:4">
      <c r="A66" s="19" t="s">
        <v>189</v>
      </c>
      <c r="B66" s="19" t="s">
        <v>34</v>
      </c>
      <c r="C66" s="70">
        <v>0</v>
      </c>
      <c r="D66" s="70">
        <v>0</v>
      </c>
    </row>
    <row r="67" spans="1:4">
      <c r="A67" s="19" t="s">
        <v>190</v>
      </c>
      <c r="B67" s="19" t="s">
        <v>35</v>
      </c>
      <c r="C67" s="70">
        <v>578</v>
      </c>
      <c r="D67" s="70">
        <v>1953</v>
      </c>
    </row>
    <row r="68" spans="1:4">
      <c r="A68" s="19" t="s">
        <v>191</v>
      </c>
      <c r="B68" s="19" t="s">
        <v>36</v>
      </c>
      <c r="C68" s="70">
        <v>323</v>
      </c>
      <c r="D68" s="70">
        <v>249</v>
      </c>
    </row>
    <row r="69" spans="1:4">
      <c r="A69" s="28" t="s">
        <v>192</v>
      </c>
      <c r="B69" s="28" t="s">
        <v>37</v>
      </c>
      <c r="C69" s="86">
        <v>144324</v>
      </c>
      <c r="D69" s="86">
        <v>98567</v>
      </c>
    </row>
    <row r="70" spans="1:4">
      <c r="A70" s="19" t="s">
        <v>193</v>
      </c>
      <c r="B70" s="19" t="s">
        <v>38</v>
      </c>
      <c r="C70" s="70">
        <v>58170</v>
      </c>
      <c r="D70" s="70">
        <v>36411</v>
      </c>
    </row>
    <row r="71" spans="1:4">
      <c r="A71" s="19" t="s">
        <v>194</v>
      </c>
      <c r="B71" s="19" t="s">
        <v>39</v>
      </c>
      <c r="C71" s="70">
        <v>25047</v>
      </c>
      <c r="D71" s="70">
        <v>18223</v>
      </c>
    </row>
    <row r="72" spans="1:4">
      <c r="A72" s="29" t="s">
        <v>195</v>
      </c>
      <c r="B72" s="29" t="s">
        <v>40</v>
      </c>
      <c r="C72" s="87">
        <v>1851</v>
      </c>
      <c r="D72" s="87">
        <v>651</v>
      </c>
    </row>
    <row r="73" spans="1:4">
      <c r="A73" s="19" t="s">
        <v>196</v>
      </c>
      <c r="B73" s="19" t="s">
        <v>41</v>
      </c>
      <c r="C73" s="70">
        <v>8109</v>
      </c>
      <c r="D73" s="70">
        <v>2784</v>
      </c>
    </row>
    <row r="74" spans="1:4">
      <c r="A74" s="19" t="s">
        <v>197</v>
      </c>
      <c r="B74" s="19" t="s">
        <v>42</v>
      </c>
      <c r="C74" s="70">
        <v>0</v>
      </c>
      <c r="D74" s="70">
        <v>0</v>
      </c>
    </row>
    <row r="75" spans="1:4">
      <c r="A75" s="19" t="s">
        <v>198</v>
      </c>
      <c r="B75" s="19" t="s">
        <v>43</v>
      </c>
      <c r="C75" s="70">
        <v>0</v>
      </c>
      <c r="D75" s="70">
        <v>0</v>
      </c>
    </row>
    <row r="76" spans="1:4">
      <c r="A76" s="19" t="s">
        <v>189</v>
      </c>
      <c r="B76" s="19" t="s">
        <v>34</v>
      </c>
      <c r="C76" s="70">
        <v>908</v>
      </c>
      <c r="D76" s="70">
        <v>859</v>
      </c>
    </row>
    <row r="77" spans="1:4">
      <c r="A77" s="19" t="s">
        <v>199</v>
      </c>
      <c r="B77" s="19" t="s">
        <v>44</v>
      </c>
      <c r="C77" s="70">
        <v>8390</v>
      </c>
      <c r="D77" s="70">
        <v>12768</v>
      </c>
    </row>
    <row r="78" spans="1:4">
      <c r="A78" s="19" t="s">
        <v>200</v>
      </c>
      <c r="B78" s="19" t="s">
        <v>45</v>
      </c>
      <c r="C78" s="70">
        <v>41849</v>
      </c>
      <c r="D78" s="70">
        <v>26871</v>
      </c>
    </row>
    <row r="79" spans="1:4">
      <c r="A79" s="19" t="s">
        <v>201</v>
      </c>
      <c r="B79" s="19" t="s">
        <v>46</v>
      </c>
      <c r="C79" s="70">
        <v>0</v>
      </c>
      <c r="D79" s="70">
        <v>0</v>
      </c>
    </row>
    <row r="80" spans="1:4">
      <c r="A80" s="28" t="s">
        <v>202</v>
      </c>
      <c r="B80" s="28" t="s">
        <v>47</v>
      </c>
      <c r="C80" s="86">
        <v>239910</v>
      </c>
      <c r="D80" s="86">
        <v>193015</v>
      </c>
    </row>
    <row r="81" spans="1:4">
      <c r="A81" s="22"/>
      <c r="B81" s="22"/>
      <c r="C81" s="2"/>
    </row>
    <row r="82" spans="1:4" ht="31.2" customHeight="1">
      <c r="A82" s="93" t="s">
        <v>229</v>
      </c>
      <c r="B82" s="93" t="s">
        <v>48</v>
      </c>
      <c r="C82" s="94" t="s">
        <v>140</v>
      </c>
      <c r="D82" s="94" t="s">
        <v>141</v>
      </c>
    </row>
    <row r="83" spans="1:4">
      <c r="A83" s="28" t="s">
        <v>204</v>
      </c>
      <c r="B83" s="28" t="s">
        <v>49</v>
      </c>
      <c r="C83" s="86">
        <v>169006</v>
      </c>
      <c r="D83" s="86">
        <v>155992</v>
      </c>
    </row>
    <row r="84" spans="1:4">
      <c r="A84" s="28" t="s">
        <v>205</v>
      </c>
      <c r="B84" s="28" t="s">
        <v>50</v>
      </c>
      <c r="C84" s="86">
        <v>168250</v>
      </c>
      <c r="D84" s="86">
        <v>155992</v>
      </c>
    </row>
    <row r="85" spans="1:4">
      <c r="A85" s="19" t="s">
        <v>206</v>
      </c>
      <c r="B85" s="19" t="s">
        <v>51</v>
      </c>
      <c r="C85" s="70">
        <v>94950</v>
      </c>
      <c r="D85" s="70">
        <v>94950</v>
      </c>
    </row>
    <row r="86" spans="1:4">
      <c r="A86" s="19" t="s">
        <v>207</v>
      </c>
      <c r="B86" s="19" t="s">
        <v>52</v>
      </c>
      <c r="C86" s="70">
        <v>119730</v>
      </c>
      <c r="D86" s="70">
        <v>112438</v>
      </c>
    </row>
    <row r="87" spans="1:4">
      <c r="A87" s="19" t="s">
        <v>208</v>
      </c>
      <c r="B87" s="19" t="s">
        <v>53</v>
      </c>
      <c r="C87" s="70">
        <v>0</v>
      </c>
      <c r="D87" s="70">
        <v>0</v>
      </c>
    </row>
    <row r="88" spans="1:4">
      <c r="A88" s="19" t="s">
        <v>209</v>
      </c>
      <c r="B88" s="19" t="s">
        <v>54</v>
      </c>
      <c r="C88" s="70">
        <v>1139</v>
      </c>
      <c r="D88" s="70">
        <v>724</v>
      </c>
    </row>
    <row r="89" spans="1:4">
      <c r="A89" s="19" t="s">
        <v>210</v>
      </c>
      <c r="B89" s="19" t="s">
        <v>55</v>
      </c>
      <c r="C89" s="70">
        <v>-688</v>
      </c>
      <c r="D89" s="70">
        <v>-618</v>
      </c>
    </row>
    <row r="90" spans="1:4">
      <c r="A90" s="19" t="s">
        <v>211</v>
      </c>
      <c r="B90" s="19" t="s">
        <v>56</v>
      </c>
      <c r="C90" s="70">
        <v>-48379</v>
      </c>
      <c r="D90" s="70">
        <v>-55573</v>
      </c>
    </row>
    <row r="91" spans="1:4">
      <c r="A91" s="19" t="s">
        <v>212</v>
      </c>
      <c r="B91" s="19" t="s">
        <v>57</v>
      </c>
      <c r="C91" s="70">
        <v>1498</v>
      </c>
      <c r="D91" s="70">
        <v>4071</v>
      </c>
    </row>
    <row r="92" spans="1:4">
      <c r="A92" s="16" t="s">
        <v>213</v>
      </c>
      <c r="B92" s="16" t="s">
        <v>58</v>
      </c>
      <c r="C92" s="88">
        <v>756</v>
      </c>
      <c r="D92" s="88">
        <v>0</v>
      </c>
    </row>
    <row r="93" spans="1:4">
      <c r="A93" s="28" t="s">
        <v>214</v>
      </c>
      <c r="B93" s="28" t="s">
        <v>59</v>
      </c>
      <c r="C93" s="86">
        <v>4868</v>
      </c>
      <c r="D93" s="86">
        <v>5430</v>
      </c>
    </row>
    <row r="94" spans="1:4">
      <c r="A94" s="19" t="s">
        <v>215</v>
      </c>
      <c r="B94" s="19" t="s">
        <v>60</v>
      </c>
      <c r="C94" s="70">
        <v>0</v>
      </c>
      <c r="D94" s="70">
        <v>0</v>
      </c>
    </row>
    <row r="95" spans="1:4">
      <c r="A95" s="19" t="s">
        <v>216</v>
      </c>
      <c r="B95" s="19" t="s">
        <v>61</v>
      </c>
      <c r="C95" s="70">
        <v>203</v>
      </c>
      <c r="D95" s="70">
        <v>164</v>
      </c>
    </row>
    <row r="96" spans="1:4">
      <c r="A96" s="19" t="s">
        <v>217</v>
      </c>
      <c r="B96" s="19" t="s">
        <v>62</v>
      </c>
      <c r="C96" s="70">
        <v>0</v>
      </c>
      <c r="D96" s="70">
        <v>0</v>
      </c>
    </row>
    <row r="97" spans="1:4">
      <c r="A97" s="19" t="s">
        <v>218</v>
      </c>
      <c r="B97" s="19" t="s">
        <v>63</v>
      </c>
      <c r="C97" s="70">
        <v>3351</v>
      </c>
      <c r="D97" s="70">
        <v>4653</v>
      </c>
    </row>
    <row r="98" spans="1:4">
      <c r="A98" s="19" t="s">
        <v>219</v>
      </c>
      <c r="B98" s="19" t="s">
        <v>64</v>
      </c>
      <c r="C98" s="70">
        <v>1277</v>
      </c>
      <c r="D98" s="70">
        <v>587</v>
      </c>
    </row>
    <row r="99" spans="1:4">
      <c r="A99" s="19" t="s">
        <v>220</v>
      </c>
      <c r="B99" s="19" t="s">
        <v>65</v>
      </c>
      <c r="C99" s="70">
        <v>37</v>
      </c>
      <c r="D99" s="70">
        <v>26</v>
      </c>
    </row>
    <row r="100" spans="1:4">
      <c r="A100" s="19" t="s">
        <v>221</v>
      </c>
      <c r="B100" s="19" t="s">
        <v>66</v>
      </c>
      <c r="C100" s="70">
        <v>0</v>
      </c>
      <c r="D100" s="70">
        <v>0</v>
      </c>
    </row>
    <row r="101" spans="1:4">
      <c r="A101" s="28" t="s">
        <v>222</v>
      </c>
      <c r="B101" s="28" t="s">
        <v>67</v>
      </c>
      <c r="C101" s="86">
        <v>66036</v>
      </c>
      <c r="D101" s="86">
        <v>31593</v>
      </c>
    </row>
    <row r="102" spans="1:4">
      <c r="A102" s="19" t="s">
        <v>215</v>
      </c>
      <c r="B102" s="19" t="s">
        <v>60</v>
      </c>
      <c r="C102" s="70">
        <v>24</v>
      </c>
      <c r="D102" s="70">
        <v>888</v>
      </c>
    </row>
    <row r="103" spans="1:4">
      <c r="A103" s="19" t="s">
        <v>216</v>
      </c>
      <c r="B103" s="19" t="s">
        <v>61</v>
      </c>
      <c r="C103" s="70">
        <v>220</v>
      </c>
      <c r="D103" s="70">
        <v>254</v>
      </c>
    </row>
    <row r="104" spans="1:4">
      <c r="A104" s="19" t="s">
        <v>223</v>
      </c>
      <c r="B104" s="19" t="s">
        <v>68</v>
      </c>
      <c r="C104" s="70">
        <v>24248</v>
      </c>
      <c r="D104" s="70">
        <v>25187</v>
      </c>
    </row>
    <row r="105" spans="1:4">
      <c r="A105" s="19" t="s">
        <v>224</v>
      </c>
      <c r="B105" s="19" t="s">
        <v>69</v>
      </c>
      <c r="C105" s="70">
        <v>433</v>
      </c>
      <c r="D105" s="70">
        <v>2096</v>
      </c>
    </row>
    <row r="106" spans="1:4">
      <c r="A106" s="19" t="s">
        <v>225</v>
      </c>
      <c r="B106" s="19" t="s">
        <v>70</v>
      </c>
      <c r="C106" s="70">
        <v>40746</v>
      </c>
      <c r="D106" s="70">
        <v>2633</v>
      </c>
    </row>
    <row r="107" spans="1:4">
      <c r="A107" s="19" t="s">
        <v>219</v>
      </c>
      <c r="B107" s="19" t="s">
        <v>64</v>
      </c>
      <c r="C107" s="70">
        <v>202</v>
      </c>
      <c r="D107" s="70">
        <v>300</v>
      </c>
    </row>
    <row r="108" spans="1:4">
      <c r="A108" s="19" t="s">
        <v>226</v>
      </c>
      <c r="B108" s="19" t="s">
        <v>65</v>
      </c>
      <c r="C108" s="70">
        <v>97</v>
      </c>
      <c r="D108" s="70">
        <v>91</v>
      </c>
    </row>
    <row r="109" spans="1:4">
      <c r="A109" s="19" t="s">
        <v>221</v>
      </c>
      <c r="B109" s="19" t="s">
        <v>66</v>
      </c>
      <c r="C109" s="70">
        <v>66</v>
      </c>
      <c r="D109" s="70">
        <v>144</v>
      </c>
    </row>
    <row r="110" spans="1:4" ht="24">
      <c r="A110" s="30" t="s">
        <v>227</v>
      </c>
      <c r="B110" s="30" t="s">
        <v>72</v>
      </c>
      <c r="C110" s="89">
        <v>0</v>
      </c>
      <c r="D110" s="89">
        <v>0</v>
      </c>
    </row>
    <row r="111" spans="1:4">
      <c r="A111" s="28" t="s">
        <v>228</v>
      </c>
      <c r="B111" s="28" t="s">
        <v>71</v>
      </c>
      <c r="C111" s="86">
        <v>239910</v>
      </c>
      <c r="D111" s="86">
        <v>193015</v>
      </c>
    </row>
    <row r="114" spans="1:4" ht="24">
      <c r="A114" s="14" t="s">
        <v>303</v>
      </c>
      <c r="B114" s="14" t="s">
        <v>300</v>
      </c>
    </row>
    <row r="115" spans="1:4" ht="31.2" customHeight="1">
      <c r="A115" s="93" t="s">
        <v>280</v>
      </c>
      <c r="B115" s="93" t="s">
        <v>119</v>
      </c>
      <c r="C115" s="95" t="s">
        <v>138</v>
      </c>
      <c r="D115" s="95" t="s">
        <v>139</v>
      </c>
    </row>
    <row r="116" spans="1:4">
      <c r="A116" s="31" t="s">
        <v>231</v>
      </c>
      <c r="B116" s="31" t="s">
        <v>74</v>
      </c>
      <c r="C116" s="5"/>
      <c r="D116" s="5"/>
    </row>
    <row r="117" spans="1:4">
      <c r="A117" s="32" t="s">
        <v>232</v>
      </c>
      <c r="B117" s="32" t="s">
        <v>128</v>
      </c>
      <c r="C117" s="6">
        <v>1386</v>
      </c>
      <c r="D117" s="6">
        <v>4071</v>
      </c>
    </row>
    <row r="118" spans="1:4">
      <c r="A118" s="32" t="s">
        <v>233</v>
      </c>
      <c r="B118" s="32" t="s">
        <v>75</v>
      </c>
      <c r="C118" s="6">
        <v>2963</v>
      </c>
      <c r="D118" s="6">
        <v>1700</v>
      </c>
    </row>
    <row r="119" spans="1:4" ht="24">
      <c r="A119" s="33" t="s">
        <v>279</v>
      </c>
      <c r="B119" s="33" t="s">
        <v>129</v>
      </c>
      <c r="C119" s="7"/>
      <c r="D119" s="7"/>
    </row>
    <row r="120" spans="1:4">
      <c r="A120" s="34" t="s">
        <v>234</v>
      </c>
      <c r="B120" s="34" t="s">
        <v>76</v>
      </c>
      <c r="C120" s="7">
        <v>826</v>
      </c>
      <c r="D120" s="7">
        <v>740</v>
      </c>
    </row>
    <row r="121" spans="1:4">
      <c r="A121" s="34" t="s">
        <v>235</v>
      </c>
      <c r="B121" s="34" t="s">
        <v>77</v>
      </c>
      <c r="C121" s="7">
        <v>0</v>
      </c>
      <c r="D121" s="7">
        <v>0</v>
      </c>
    </row>
    <row r="122" spans="1:4">
      <c r="A122" s="34" t="s">
        <v>236</v>
      </c>
      <c r="B122" s="34" t="s">
        <v>78</v>
      </c>
      <c r="C122" s="7">
        <v>-166</v>
      </c>
      <c r="D122" s="7">
        <v>63</v>
      </c>
    </row>
    <row r="123" spans="1:4">
      <c r="A123" s="34" t="s">
        <v>237</v>
      </c>
      <c r="B123" s="34" t="s">
        <v>79</v>
      </c>
      <c r="C123" s="7">
        <v>-269</v>
      </c>
      <c r="D123" s="7">
        <v>-50</v>
      </c>
    </row>
    <row r="124" spans="1:4">
      <c r="A124" s="34" t="s">
        <v>238</v>
      </c>
      <c r="B124" s="34" t="s">
        <v>80</v>
      </c>
      <c r="C124" s="7">
        <v>-110</v>
      </c>
      <c r="D124" s="7">
        <v>-175</v>
      </c>
    </row>
    <row r="125" spans="1:4">
      <c r="A125" s="34" t="s">
        <v>239</v>
      </c>
      <c r="B125" s="34" t="s">
        <v>81</v>
      </c>
      <c r="C125" s="7">
        <v>-6204</v>
      </c>
      <c r="D125" s="7">
        <v>-3044</v>
      </c>
    </row>
    <row r="126" spans="1:4">
      <c r="A126" s="34" t="s">
        <v>240</v>
      </c>
      <c r="B126" s="34" t="s">
        <v>82</v>
      </c>
      <c r="C126" s="7">
        <v>-13221</v>
      </c>
      <c r="D126" s="7">
        <v>14954</v>
      </c>
    </row>
    <row r="127" spans="1:4">
      <c r="A127" s="34" t="s">
        <v>241</v>
      </c>
      <c r="B127" s="34" t="s">
        <v>83</v>
      </c>
      <c r="C127" s="7">
        <v>22038</v>
      </c>
      <c r="D127" s="7">
        <v>-10145</v>
      </c>
    </row>
    <row r="128" spans="1:4">
      <c r="A128" s="34" t="s">
        <v>242</v>
      </c>
      <c r="B128" s="34" t="s">
        <v>130</v>
      </c>
      <c r="C128" s="7">
        <v>-185</v>
      </c>
      <c r="D128" s="7">
        <v>-1038</v>
      </c>
    </row>
    <row r="129" spans="1:4">
      <c r="A129" s="34" t="s">
        <v>243</v>
      </c>
      <c r="B129" s="34" t="s">
        <v>84</v>
      </c>
      <c r="C129" s="7">
        <v>254</v>
      </c>
      <c r="D129" s="7">
        <v>395</v>
      </c>
    </row>
    <row r="130" spans="1:4">
      <c r="A130" s="32" t="s">
        <v>244</v>
      </c>
      <c r="B130" s="32" t="s">
        <v>85</v>
      </c>
      <c r="C130" s="6">
        <v>4349</v>
      </c>
      <c r="D130" s="6">
        <v>5771</v>
      </c>
    </row>
    <row r="131" spans="1:4">
      <c r="A131" s="35" t="s">
        <v>245</v>
      </c>
      <c r="B131" s="35" t="s">
        <v>131</v>
      </c>
      <c r="C131" s="8">
        <v>445</v>
      </c>
      <c r="D131" s="8">
        <v>-765</v>
      </c>
    </row>
    <row r="132" spans="1:4">
      <c r="A132" s="34" t="s">
        <v>246</v>
      </c>
      <c r="B132" s="34" t="s">
        <v>86</v>
      </c>
      <c r="C132" s="7">
        <v>-1443</v>
      </c>
      <c r="D132" s="7">
        <v>-29</v>
      </c>
    </row>
    <row r="133" spans="1:4">
      <c r="A133" s="36" t="s">
        <v>247</v>
      </c>
      <c r="B133" s="36" t="s">
        <v>87</v>
      </c>
      <c r="C133" s="6">
        <v>3351</v>
      </c>
      <c r="D133" s="6">
        <v>4977</v>
      </c>
    </row>
    <row r="134" spans="1:4">
      <c r="A134" s="31" t="s">
        <v>248</v>
      </c>
      <c r="B134" s="31" t="s">
        <v>88</v>
      </c>
      <c r="C134" s="5"/>
      <c r="D134" s="5"/>
    </row>
    <row r="135" spans="1:4">
      <c r="A135" s="37" t="s">
        <v>249</v>
      </c>
      <c r="B135" s="37" t="s">
        <v>89</v>
      </c>
      <c r="C135" s="5">
        <v>405</v>
      </c>
      <c r="D135" s="5">
        <v>107</v>
      </c>
    </row>
    <row r="136" spans="1:4">
      <c r="A136" s="34" t="s">
        <v>250</v>
      </c>
      <c r="B136" s="34" t="s">
        <v>90</v>
      </c>
      <c r="C136" s="7">
        <v>91</v>
      </c>
      <c r="D136" s="7">
        <v>6</v>
      </c>
    </row>
    <row r="137" spans="1:4">
      <c r="A137" s="34" t="s">
        <v>251</v>
      </c>
      <c r="B137" s="34" t="s">
        <v>91</v>
      </c>
      <c r="C137" s="7">
        <v>0</v>
      </c>
      <c r="D137" s="7">
        <v>0</v>
      </c>
    </row>
    <row r="138" spans="1:4">
      <c r="A138" s="34" t="s">
        <v>252</v>
      </c>
      <c r="B138" s="34" t="s">
        <v>92</v>
      </c>
      <c r="C138" s="7">
        <v>29</v>
      </c>
      <c r="D138" s="7">
        <v>46</v>
      </c>
    </row>
    <row r="139" spans="1:4">
      <c r="A139" s="34" t="s">
        <v>253</v>
      </c>
      <c r="B139" s="34" t="s">
        <v>142</v>
      </c>
      <c r="C139" s="7">
        <v>285</v>
      </c>
      <c r="D139" s="7">
        <v>55</v>
      </c>
    </row>
    <row r="140" spans="1:4">
      <c r="A140" s="34" t="s">
        <v>254</v>
      </c>
      <c r="B140" s="34" t="s">
        <v>93</v>
      </c>
      <c r="C140" s="7">
        <v>0</v>
      </c>
      <c r="D140" s="7">
        <v>0</v>
      </c>
    </row>
    <row r="141" spans="1:4">
      <c r="A141" s="32" t="s">
        <v>255</v>
      </c>
      <c r="B141" s="32" t="s">
        <v>94</v>
      </c>
      <c r="C141" s="6">
        <v>1475</v>
      </c>
      <c r="D141" s="6">
        <v>1041</v>
      </c>
    </row>
    <row r="142" spans="1:4">
      <c r="A142" s="34" t="s">
        <v>256</v>
      </c>
      <c r="B142" s="34" t="s">
        <v>95</v>
      </c>
      <c r="C142" s="7">
        <v>1475</v>
      </c>
      <c r="D142" s="7">
        <v>803</v>
      </c>
    </row>
    <row r="143" spans="1:4">
      <c r="A143" s="34" t="s">
        <v>257</v>
      </c>
      <c r="B143" s="34" t="s">
        <v>96</v>
      </c>
      <c r="C143" s="7">
        <v>0</v>
      </c>
      <c r="D143" s="7">
        <v>0</v>
      </c>
    </row>
    <row r="144" spans="1:4">
      <c r="A144" s="34" t="s">
        <v>258</v>
      </c>
      <c r="B144" s="34" t="s">
        <v>97</v>
      </c>
      <c r="C144" s="7">
        <v>0</v>
      </c>
      <c r="D144" s="7">
        <v>0</v>
      </c>
    </row>
    <row r="145" spans="1:4">
      <c r="A145" s="34" t="s">
        <v>259</v>
      </c>
      <c r="B145" s="34" t="s">
        <v>98</v>
      </c>
      <c r="C145" s="7">
        <v>0</v>
      </c>
      <c r="D145" s="7">
        <v>238</v>
      </c>
    </row>
    <row r="146" spans="1:4">
      <c r="A146" s="36" t="s">
        <v>260</v>
      </c>
      <c r="B146" s="36" t="s">
        <v>99</v>
      </c>
      <c r="C146" s="6">
        <v>-1070</v>
      </c>
      <c r="D146" s="6">
        <v>-934</v>
      </c>
    </row>
    <row r="147" spans="1:4">
      <c r="A147" s="31" t="s">
        <v>261</v>
      </c>
      <c r="B147" s="31" t="s">
        <v>100</v>
      </c>
      <c r="C147" s="5"/>
      <c r="D147" s="5"/>
    </row>
    <row r="148" spans="1:4">
      <c r="A148" s="37" t="s">
        <v>249</v>
      </c>
      <c r="B148" s="37" t="s">
        <v>89</v>
      </c>
      <c r="C148" s="5">
        <v>4</v>
      </c>
      <c r="D148" s="5">
        <v>125</v>
      </c>
    </row>
    <row r="149" spans="1:4" ht="22.8">
      <c r="A149" s="34" t="s">
        <v>262</v>
      </c>
      <c r="B149" s="34" t="s">
        <v>101</v>
      </c>
      <c r="C149" s="7">
        <v>0</v>
      </c>
      <c r="D149" s="7">
        <v>0</v>
      </c>
    </row>
    <row r="150" spans="1:4">
      <c r="A150" s="34" t="s">
        <v>215</v>
      </c>
      <c r="B150" s="34" t="s">
        <v>60</v>
      </c>
      <c r="C150" s="7">
        <v>4</v>
      </c>
      <c r="D150" s="7">
        <v>125</v>
      </c>
    </row>
    <row r="151" spans="1:4">
      <c r="A151" s="34" t="s">
        <v>263</v>
      </c>
      <c r="B151" s="34" t="s">
        <v>102</v>
      </c>
      <c r="C151" s="7">
        <v>0</v>
      </c>
      <c r="D151" s="7">
        <v>0</v>
      </c>
    </row>
    <row r="152" spans="1:4">
      <c r="A152" s="34" t="s">
        <v>264</v>
      </c>
      <c r="B152" s="34" t="s">
        <v>103</v>
      </c>
      <c r="C152" s="7">
        <v>0</v>
      </c>
      <c r="D152" s="7">
        <v>0</v>
      </c>
    </row>
    <row r="153" spans="1:4">
      <c r="A153" s="32" t="s">
        <v>255</v>
      </c>
      <c r="B153" s="32" t="s">
        <v>94</v>
      </c>
      <c r="C153" s="6">
        <v>120</v>
      </c>
      <c r="D153" s="6">
        <v>4163</v>
      </c>
    </row>
    <row r="154" spans="1:4">
      <c r="A154" s="34" t="s">
        <v>265</v>
      </c>
      <c r="B154" s="34" t="s">
        <v>104</v>
      </c>
      <c r="C154" s="7">
        <v>0</v>
      </c>
      <c r="D154" s="7">
        <v>0</v>
      </c>
    </row>
    <row r="155" spans="1:4">
      <c r="A155" s="34" t="s">
        <v>266</v>
      </c>
      <c r="B155" s="34" t="s">
        <v>105</v>
      </c>
      <c r="C155" s="7">
        <v>0</v>
      </c>
      <c r="D155" s="7">
        <v>0</v>
      </c>
    </row>
    <row r="156" spans="1:4" ht="22.8">
      <c r="A156" s="34" t="s">
        <v>267</v>
      </c>
      <c r="B156" s="34" t="s">
        <v>106</v>
      </c>
      <c r="C156" s="7">
        <v>0</v>
      </c>
      <c r="D156" s="7">
        <v>0</v>
      </c>
    </row>
    <row r="157" spans="1:4">
      <c r="A157" s="34" t="s">
        <v>268</v>
      </c>
      <c r="B157" s="34" t="s">
        <v>107</v>
      </c>
      <c r="C157" s="7">
        <v>1</v>
      </c>
      <c r="D157" s="7">
        <v>3982</v>
      </c>
    </row>
    <row r="158" spans="1:4">
      <c r="A158" s="34" t="s">
        <v>269</v>
      </c>
      <c r="B158" s="34" t="s">
        <v>108</v>
      </c>
      <c r="C158" s="7">
        <v>0</v>
      </c>
      <c r="D158" s="7">
        <v>0</v>
      </c>
    </row>
    <row r="159" spans="1:4">
      <c r="A159" s="34" t="s">
        <v>216</v>
      </c>
      <c r="B159" s="34" t="s">
        <v>109</v>
      </c>
      <c r="C159" s="7">
        <v>0</v>
      </c>
      <c r="D159" s="7">
        <v>0</v>
      </c>
    </row>
    <row r="160" spans="1:4">
      <c r="A160" s="34" t="s">
        <v>270</v>
      </c>
      <c r="B160" s="34" t="s">
        <v>110</v>
      </c>
      <c r="C160" s="7">
        <v>107</v>
      </c>
      <c r="D160" s="7">
        <v>62</v>
      </c>
    </row>
    <row r="161" spans="1:8">
      <c r="A161" s="34" t="s">
        <v>271</v>
      </c>
      <c r="B161" s="34" t="s">
        <v>111</v>
      </c>
      <c r="C161" s="7">
        <v>12</v>
      </c>
      <c r="D161" s="7">
        <v>48</v>
      </c>
    </row>
    <row r="162" spans="1:8">
      <c r="A162" s="34" t="s">
        <v>272</v>
      </c>
      <c r="B162" s="34" t="s">
        <v>112</v>
      </c>
      <c r="C162" s="7">
        <v>0</v>
      </c>
      <c r="D162" s="7">
        <v>71</v>
      </c>
    </row>
    <row r="163" spans="1:8">
      <c r="A163" s="36" t="s">
        <v>273</v>
      </c>
      <c r="B163" s="36" t="s">
        <v>113</v>
      </c>
      <c r="C163" s="6">
        <v>-116</v>
      </c>
      <c r="D163" s="6">
        <v>-4038</v>
      </c>
    </row>
    <row r="164" spans="1:8">
      <c r="A164" s="38" t="s">
        <v>274</v>
      </c>
      <c r="B164" s="38" t="s">
        <v>114</v>
      </c>
      <c r="C164" s="6">
        <v>2165</v>
      </c>
      <c r="D164" s="6">
        <v>5</v>
      </c>
    </row>
    <row r="165" spans="1:8">
      <c r="A165" s="38" t="s">
        <v>275</v>
      </c>
      <c r="B165" s="38" t="s">
        <v>115</v>
      </c>
      <c r="C165" s="6">
        <v>2165</v>
      </c>
      <c r="D165" s="6">
        <v>5</v>
      </c>
    </row>
    <row r="166" spans="1:8">
      <c r="A166" s="39" t="s">
        <v>276</v>
      </c>
      <c r="B166" s="39" t="s">
        <v>132</v>
      </c>
      <c r="C166" s="7"/>
      <c r="D166" s="7"/>
    </row>
    <row r="167" spans="1:8">
      <c r="A167" s="38" t="s">
        <v>277</v>
      </c>
      <c r="B167" s="38" t="s">
        <v>116</v>
      </c>
      <c r="C167" s="6">
        <v>39684</v>
      </c>
      <c r="D167" s="6">
        <v>26866</v>
      </c>
    </row>
    <row r="168" spans="1:8">
      <c r="A168" s="38" t="s">
        <v>278</v>
      </c>
      <c r="B168" s="38" t="s">
        <v>117</v>
      </c>
      <c r="C168" s="62">
        <v>41849</v>
      </c>
      <c r="D168" s="62">
        <v>26871</v>
      </c>
    </row>
    <row r="171" spans="1:8" ht="24">
      <c r="A171" s="14" t="s">
        <v>305</v>
      </c>
      <c r="B171" s="14" t="s">
        <v>301</v>
      </c>
    </row>
    <row r="172" spans="1:8" ht="48">
      <c r="A172" s="340" t="s">
        <v>203</v>
      </c>
      <c r="B172" s="340" t="s">
        <v>73</v>
      </c>
      <c r="C172" s="96" t="s">
        <v>133</v>
      </c>
      <c r="D172" s="96" t="s">
        <v>135</v>
      </c>
      <c r="E172" s="96" t="s">
        <v>134</v>
      </c>
      <c r="F172" s="96" t="s">
        <v>136</v>
      </c>
      <c r="G172" s="96" t="s">
        <v>120</v>
      </c>
      <c r="H172" s="97" t="s">
        <v>121</v>
      </c>
    </row>
    <row r="173" spans="1:8" ht="72">
      <c r="A173" s="340" t="s">
        <v>203</v>
      </c>
      <c r="B173" s="340"/>
      <c r="C173" s="96" t="s">
        <v>306</v>
      </c>
      <c r="D173" s="96" t="s">
        <v>281</v>
      </c>
      <c r="E173" s="96" t="s">
        <v>282</v>
      </c>
      <c r="F173" s="96" t="s">
        <v>283</v>
      </c>
      <c r="G173" s="96" t="s">
        <v>284</v>
      </c>
      <c r="H173" s="97" t="s">
        <v>285</v>
      </c>
    </row>
    <row r="174" spans="1:8">
      <c r="A174" s="36" t="s">
        <v>181</v>
      </c>
      <c r="B174" s="36" t="s">
        <v>26</v>
      </c>
      <c r="C174" s="69">
        <v>2401</v>
      </c>
      <c r="D174" s="69">
        <v>6369</v>
      </c>
      <c r="E174" s="69">
        <v>1707</v>
      </c>
      <c r="F174" s="69">
        <v>111678</v>
      </c>
      <c r="G174" s="69">
        <v>-26569</v>
      </c>
      <c r="H174" s="69">
        <v>95586</v>
      </c>
    </row>
    <row r="175" spans="1:8">
      <c r="A175" s="40" t="s">
        <v>182</v>
      </c>
      <c r="B175" s="40" t="s">
        <v>27</v>
      </c>
      <c r="C175" s="70">
        <v>1033</v>
      </c>
      <c r="D175" s="70">
        <v>3068</v>
      </c>
      <c r="E175" s="70">
        <v>897</v>
      </c>
      <c r="F175" s="70">
        <v>5973</v>
      </c>
      <c r="G175" s="70">
        <v>0</v>
      </c>
      <c r="H175" s="70">
        <v>10971</v>
      </c>
    </row>
    <row r="176" spans="1:8">
      <c r="A176" s="40" t="s">
        <v>183</v>
      </c>
      <c r="B176" s="40" t="s">
        <v>28</v>
      </c>
      <c r="C176" s="70">
        <v>1060</v>
      </c>
      <c r="D176" s="70">
        <v>3208</v>
      </c>
      <c r="E176" s="70">
        <v>809</v>
      </c>
      <c r="F176" s="70">
        <v>57955</v>
      </c>
      <c r="G176" s="70">
        <v>-25735</v>
      </c>
      <c r="H176" s="70">
        <v>37297</v>
      </c>
    </row>
    <row r="177" spans="1:8">
      <c r="A177" s="40" t="s">
        <v>184</v>
      </c>
      <c r="B177" s="40" t="s">
        <v>29</v>
      </c>
      <c r="C177" s="70">
        <v>0</v>
      </c>
      <c r="D177" s="70">
        <v>0</v>
      </c>
      <c r="E177" s="70">
        <v>0</v>
      </c>
      <c r="F177" s="70">
        <v>0</v>
      </c>
      <c r="G177" s="70">
        <v>46417</v>
      </c>
      <c r="H177" s="70">
        <v>46417</v>
      </c>
    </row>
    <row r="178" spans="1:8">
      <c r="A178" s="40" t="s">
        <v>185</v>
      </c>
      <c r="B178" s="40" t="s">
        <v>30</v>
      </c>
      <c r="C178" s="70">
        <v>0</v>
      </c>
      <c r="D178" s="70">
        <v>0</v>
      </c>
      <c r="E178" s="70">
        <v>0</v>
      </c>
      <c r="F178" s="70">
        <v>0</v>
      </c>
      <c r="G178" s="70">
        <v>0</v>
      </c>
      <c r="H178" s="70">
        <v>0</v>
      </c>
    </row>
    <row r="179" spans="1:8">
      <c r="A179" s="40" t="s">
        <v>186</v>
      </c>
      <c r="B179" s="40" t="s">
        <v>31</v>
      </c>
      <c r="C179" s="70">
        <v>0</v>
      </c>
      <c r="D179" s="70">
        <v>0</v>
      </c>
      <c r="E179" s="70">
        <v>0</v>
      </c>
      <c r="F179" s="70">
        <v>47251</v>
      </c>
      <c r="G179" s="70">
        <v>-47251</v>
      </c>
      <c r="H179" s="70">
        <v>0</v>
      </c>
    </row>
    <row r="180" spans="1:8" ht="22.8">
      <c r="A180" s="40" t="s">
        <v>187</v>
      </c>
      <c r="B180" s="40" t="s">
        <v>32</v>
      </c>
      <c r="C180" s="70">
        <v>0</v>
      </c>
      <c r="D180" s="70">
        <v>0</v>
      </c>
      <c r="E180" s="70">
        <v>0</v>
      </c>
      <c r="F180" s="70">
        <v>0</v>
      </c>
      <c r="G180" s="70">
        <v>0</v>
      </c>
      <c r="H180" s="70">
        <v>0</v>
      </c>
    </row>
    <row r="181" spans="1:8">
      <c r="A181" s="40" t="s">
        <v>188</v>
      </c>
      <c r="B181" s="40" t="s">
        <v>33</v>
      </c>
      <c r="C181" s="70">
        <v>0</v>
      </c>
      <c r="D181" s="70">
        <v>0</v>
      </c>
      <c r="E181" s="70">
        <v>0</v>
      </c>
      <c r="F181" s="70">
        <v>0</v>
      </c>
      <c r="G181" s="70">
        <v>0</v>
      </c>
      <c r="H181" s="70">
        <v>0</v>
      </c>
    </row>
    <row r="182" spans="1:8">
      <c r="A182" s="40" t="s">
        <v>189</v>
      </c>
      <c r="B182" s="40" t="s">
        <v>34</v>
      </c>
      <c r="C182" s="70">
        <v>0</v>
      </c>
      <c r="D182" s="70">
        <v>0</v>
      </c>
      <c r="E182" s="70">
        <v>0</v>
      </c>
      <c r="F182" s="70">
        <v>0</v>
      </c>
      <c r="G182" s="70">
        <v>0</v>
      </c>
      <c r="H182" s="70">
        <v>0</v>
      </c>
    </row>
    <row r="183" spans="1:8">
      <c r="A183" s="40" t="s">
        <v>190</v>
      </c>
      <c r="B183" s="40" t="s">
        <v>35</v>
      </c>
      <c r="C183" s="70">
        <v>281</v>
      </c>
      <c r="D183" s="70">
        <v>38</v>
      </c>
      <c r="E183" s="70">
        <v>1</v>
      </c>
      <c r="F183" s="70">
        <v>258</v>
      </c>
      <c r="G183" s="70">
        <v>0</v>
      </c>
      <c r="H183" s="70">
        <v>578</v>
      </c>
    </row>
    <row r="184" spans="1:8">
      <c r="A184" s="40" t="s">
        <v>191</v>
      </c>
      <c r="B184" s="40" t="s">
        <v>36</v>
      </c>
      <c r="C184" s="70">
        <v>27</v>
      </c>
      <c r="D184" s="70">
        <v>55</v>
      </c>
      <c r="E184" s="70">
        <v>0</v>
      </c>
      <c r="F184" s="70">
        <v>241</v>
      </c>
      <c r="G184" s="70">
        <v>0</v>
      </c>
      <c r="H184" s="70">
        <v>323</v>
      </c>
    </row>
    <row r="185" spans="1:8">
      <c r="A185" s="36" t="s">
        <v>192</v>
      </c>
      <c r="B185" s="36" t="s">
        <v>37</v>
      </c>
      <c r="C185" s="69">
        <v>33585</v>
      </c>
      <c r="D185" s="69">
        <v>77795</v>
      </c>
      <c r="E185" s="69">
        <v>23466</v>
      </c>
      <c r="F185" s="69">
        <v>11278</v>
      </c>
      <c r="G185" s="69">
        <v>-1800</v>
      </c>
      <c r="H185" s="69">
        <v>144324</v>
      </c>
    </row>
    <row r="186" spans="1:8">
      <c r="A186" s="40" t="s">
        <v>193</v>
      </c>
      <c r="B186" s="40" t="s">
        <v>38</v>
      </c>
      <c r="C186" s="70">
        <v>5929</v>
      </c>
      <c r="D186" s="70">
        <v>52241</v>
      </c>
      <c r="E186" s="70">
        <v>0</v>
      </c>
      <c r="F186" s="70">
        <v>0</v>
      </c>
      <c r="G186" s="70">
        <v>0</v>
      </c>
      <c r="H186" s="70">
        <v>58170</v>
      </c>
    </row>
    <row r="187" spans="1:8">
      <c r="A187" s="40" t="s">
        <v>194</v>
      </c>
      <c r="B187" s="40" t="s">
        <v>39</v>
      </c>
      <c r="C187" s="70">
        <v>13956</v>
      </c>
      <c r="D187" s="70">
        <v>9452</v>
      </c>
      <c r="E187" s="70">
        <v>2454</v>
      </c>
      <c r="F187" s="70">
        <v>58</v>
      </c>
      <c r="G187" s="70">
        <v>-873</v>
      </c>
      <c r="H187" s="70">
        <v>25047</v>
      </c>
    </row>
    <row r="188" spans="1:8">
      <c r="A188" s="40" t="s">
        <v>195</v>
      </c>
      <c r="B188" s="40" t="s">
        <v>40</v>
      </c>
      <c r="C188" s="70">
        <v>821</v>
      </c>
      <c r="D188" s="70">
        <v>1029</v>
      </c>
      <c r="E188" s="70">
        <v>0</v>
      </c>
      <c r="F188" s="70">
        <v>1</v>
      </c>
      <c r="G188" s="70">
        <v>0</v>
      </c>
      <c r="H188" s="70">
        <v>1851</v>
      </c>
    </row>
    <row r="189" spans="1:8">
      <c r="A189" s="40" t="s">
        <v>196</v>
      </c>
      <c r="B189" s="40" t="s">
        <v>41</v>
      </c>
      <c r="C189" s="70">
        <v>344</v>
      </c>
      <c r="D189" s="70">
        <v>6264</v>
      </c>
      <c r="E189" s="70">
        <v>610</v>
      </c>
      <c r="F189" s="70">
        <v>1818</v>
      </c>
      <c r="G189" s="70">
        <v>-927</v>
      </c>
      <c r="H189" s="70">
        <v>8109</v>
      </c>
    </row>
    <row r="190" spans="1:8">
      <c r="A190" s="40" t="s">
        <v>197</v>
      </c>
      <c r="B190" s="40" t="s">
        <v>42</v>
      </c>
      <c r="C190" s="70">
        <v>0</v>
      </c>
      <c r="D190" s="70">
        <v>0</v>
      </c>
      <c r="E190" s="70">
        <v>0</v>
      </c>
      <c r="F190" s="70">
        <v>0</v>
      </c>
      <c r="G190" s="70">
        <v>0</v>
      </c>
      <c r="H190" s="70">
        <v>0</v>
      </c>
    </row>
    <row r="191" spans="1:8">
      <c r="A191" s="40" t="s">
        <v>198</v>
      </c>
      <c r="B191" s="40" t="s">
        <v>43</v>
      </c>
      <c r="C191" s="70">
        <v>0</v>
      </c>
      <c r="D191" s="70">
        <v>0</v>
      </c>
      <c r="E191" s="70">
        <v>0</v>
      </c>
      <c r="F191" s="70">
        <v>0</v>
      </c>
      <c r="G191" s="70">
        <v>0</v>
      </c>
      <c r="H191" s="70">
        <v>0</v>
      </c>
    </row>
    <row r="192" spans="1:8">
      <c r="A192" s="40" t="s">
        <v>189</v>
      </c>
      <c r="B192" s="40" t="s">
        <v>34</v>
      </c>
      <c r="C192" s="70">
        <v>0</v>
      </c>
      <c r="D192" s="70">
        <v>100</v>
      </c>
      <c r="E192" s="70">
        <v>0</v>
      </c>
      <c r="F192" s="70">
        <v>808</v>
      </c>
      <c r="G192" s="70">
        <v>0</v>
      </c>
      <c r="H192" s="70">
        <v>908</v>
      </c>
    </row>
    <row r="193" spans="1:8">
      <c r="A193" s="40" t="s">
        <v>199</v>
      </c>
      <c r="B193" s="40" t="s">
        <v>44</v>
      </c>
      <c r="C193" s="70">
        <v>5509</v>
      </c>
      <c r="D193" s="70">
        <v>411</v>
      </c>
      <c r="E193" s="70">
        <v>2379</v>
      </c>
      <c r="F193" s="70">
        <v>91</v>
      </c>
      <c r="G193" s="70">
        <v>0</v>
      </c>
      <c r="H193" s="70">
        <v>8390</v>
      </c>
    </row>
    <row r="194" spans="1:8">
      <c r="A194" s="40" t="s">
        <v>200</v>
      </c>
      <c r="B194" s="40" t="s">
        <v>45</v>
      </c>
      <c r="C194" s="70">
        <v>7026</v>
      </c>
      <c r="D194" s="70">
        <v>8298</v>
      </c>
      <c r="E194" s="70">
        <v>18023</v>
      </c>
      <c r="F194" s="70">
        <v>8502</v>
      </c>
      <c r="G194" s="70">
        <v>0</v>
      </c>
      <c r="H194" s="70">
        <v>41849</v>
      </c>
    </row>
    <row r="195" spans="1:8">
      <c r="A195" s="41" t="s">
        <v>201</v>
      </c>
      <c r="B195" s="41" t="s">
        <v>46</v>
      </c>
      <c r="C195" s="71">
        <v>0</v>
      </c>
      <c r="D195" s="71">
        <v>0</v>
      </c>
      <c r="E195" s="71">
        <v>0</v>
      </c>
      <c r="F195" s="71">
        <v>0</v>
      </c>
      <c r="G195" s="71">
        <v>0</v>
      </c>
      <c r="H195" s="71">
        <v>0</v>
      </c>
    </row>
    <row r="196" spans="1:8">
      <c r="A196" s="36" t="s">
        <v>202</v>
      </c>
      <c r="B196" s="36" t="s">
        <v>47</v>
      </c>
      <c r="C196" s="69">
        <v>35986</v>
      </c>
      <c r="D196" s="69">
        <v>84164</v>
      </c>
      <c r="E196" s="69">
        <v>25173</v>
      </c>
      <c r="F196" s="69">
        <v>122956</v>
      </c>
      <c r="G196" s="69">
        <v>-28369</v>
      </c>
      <c r="H196" s="69">
        <v>239910</v>
      </c>
    </row>
    <row r="197" spans="1:8">
      <c r="A197" s="42"/>
      <c r="B197" s="43"/>
      <c r="C197" s="66"/>
      <c r="D197" s="66"/>
      <c r="E197" s="3"/>
      <c r="F197" s="3"/>
      <c r="G197" s="3"/>
      <c r="H197" s="3"/>
    </row>
    <row r="198" spans="1:8" ht="48">
      <c r="A198" s="334" t="s">
        <v>229</v>
      </c>
      <c r="B198" s="336" t="s">
        <v>48</v>
      </c>
      <c r="C198" s="96" t="s">
        <v>133</v>
      </c>
      <c r="D198" s="96" t="s">
        <v>135</v>
      </c>
      <c r="E198" s="96" t="s">
        <v>134</v>
      </c>
      <c r="F198" s="96" t="s">
        <v>136</v>
      </c>
      <c r="G198" s="96" t="s">
        <v>120</v>
      </c>
      <c r="H198" s="97" t="s">
        <v>121</v>
      </c>
    </row>
    <row r="199" spans="1:8" ht="72">
      <c r="A199" s="335"/>
      <c r="B199" s="337"/>
      <c r="C199" s="96" t="s">
        <v>306</v>
      </c>
      <c r="D199" s="96" t="s">
        <v>281</v>
      </c>
      <c r="E199" s="96" t="s">
        <v>282</v>
      </c>
      <c r="F199" s="96" t="s">
        <v>283</v>
      </c>
      <c r="G199" s="96" t="s">
        <v>284</v>
      </c>
      <c r="H199" s="97" t="s">
        <v>285</v>
      </c>
    </row>
    <row r="200" spans="1:8">
      <c r="A200" s="44" t="s">
        <v>204</v>
      </c>
      <c r="B200" s="36" t="s">
        <v>49</v>
      </c>
      <c r="C200" s="69">
        <v>15113</v>
      </c>
      <c r="D200" s="69">
        <v>45656</v>
      </c>
      <c r="E200" s="69">
        <v>16223</v>
      </c>
      <c r="F200" s="69">
        <v>121232</v>
      </c>
      <c r="G200" s="69">
        <v>-29218</v>
      </c>
      <c r="H200" s="69">
        <v>169006</v>
      </c>
    </row>
    <row r="201" spans="1:8">
      <c r="A201" s="44" t="s">
        <v>205</v>
      </c>
      <c r="B201" s="36" t="s">
        <v>50</v>
      </c>
      <c r="C201" s="69">
        <v>15113</v>
      </c>
      <c r="D201" s="69">
        <v>45656</v>
      </c>
      <c r="E201" s="69">
        <v>16223</v>
      </c>
      <c r="F201" s="69">
        <v>121232</v>
      </c>
      <c r="G201" s="69">
        <v>-29974</v>
      </c>
      <c r="H201" s="69">
        <v>168250</v>
      </c>
    </row>
    <row r="202" spans="1:8">
      <c r="A202" s="45" t="s">
        <v>206</v>
      </c>
      <c r="B202" s="40" t="s">
        <v>51</v>
      </c>
      <c r="C202" s="70">
        <v>10076</v>
      </c>
      <c r="D202" s="70">
        <v>7050</v>
      </c>
      <c r="E202" s="70">
        <v>86</v>
      </c>
      <c r="F202" s="70">
        <v>94955</v>
      </c>
      <c r="G202" s="70">
        <v>-17217</v>
      </c>
      <c r="H202" s="70">
        <v>94950</v>
      </c>
    </row>
    <row r="203" spans="1:8">
      <c r="A203" s="45" t="s">
        <v>207</v>
      </c>
      <c r="B203" s="40" t="s">
        <v>52</v>
      </c>
      <c r="C203" s="70">
        <v>7294</v>
      </c>
      <c r="D203" s="70">
        <v>0</v>
      </c>
      <c r="E203" s="70">
        <v>1188</v>
      </c>
      <c r="F203" s="70">
        <v>110936</v>
      </c>
      <c r="G203" s="70">
        <v>312</v>
      </c>
      <c r="H203" s="70">
        <v>119730</v>
      </c>
    </row>
    <row r="204" spans="1:8">
      <c r="A204" s="45" t="s">
        <v>208</v>
      </c>
      <c r="B204" s="40" t="s">
        <v>53</v>
      </c>
      <c r="C204" s="70">
        <v>0</v>
      </c>
      <c r="D204" s="70">
        <v>0</v>
      </c>
      <c r="E204" s="70">
        <v>0</v>
      </c>
      <c r="F204" s="70">
        <v>0</v>
      </c>
      <c r="G204" s="70">
        <v>0</v>
      </c>
      <c r="H204" s="70">
        <v>0</v>
      </c>
    </row>
    <row r="205" spans="1:8">
      <c r="A205" s="45" t="s">
        <v>209</v>
      </c>
      <c r="B205" s="40" t="s">
        <v>54</v>
      </c>
      <c r="C205" s="70">
        <v>0</v>
      </c>
      <c r="D205" s="70">
        <v>0</v>
      </c>
      <c r="E205" s="70">
        <v>0</v>
      </c>
      <c r="F205" s="70">
        <v>1139</v>
      </c>
      <c r="G205" s="70">
        <v>0</v>
      </c>
      <c r="H205" s="70">
        <v>1139</v>
      </c>
    </row>
    <row r="206" spans="1:8">
      <c r="A206" s="46" t="s">
        <v>210</v>
      </c>
      <c r="B206" s="47" t="s">
        <v>55</v>
      </c>
      <c r="C206" s="72">
        <v>0</v>
      </c>
      <c r="D206" s="72">
        <v>0</v>
      </c>
      <c r="E206" s="72">
        <v>-227</v>
      </c>
      <c r="F206" s="72">
        <v>0</v>
      </c>
      <c r="G206" s="72">
        <v>-461</v>
      </c>
      <c r="H206" s="72">
        <v>-688</v>
      </c>
    </row>
    <row r="207" spans="1:8">
      <c r="A207" s="45" t="s">
        <v>211</v>
      </c>
      <c r="B207" s="40" t="s">
        <v>56</v>
      </c>
      <c r="C207" s="70">
        <v>0</v>
      </c>
      <c r="D207" s="70">
        <v>37832</v>
      </c>
      <c r="E207" s="70">
        <v>13296</v>
      </c>
      <c r="F207" s="70">
        <v>-86820</v>
      </c>
      <c r="G207" s="70">
        <v>-12687</v>
      </c>
      <c r="H207" s="70">
        <v>-48379</v>
      </c>
    </row>
    <row r="208" spans="1:8">
      <c r="A208" s="45" t="s">
        <v>212</v>
      </c>
      <c r="B208" s="40" t="s">
        <v>57</v>
      </c>
      <c r="C208" s="70">
        <v>-2257</v>
      </c>
      <c r="D208" s="70">
        <v>774</v>
      </c>
      <c r="E208" s="70">
        <v>1880</v>
      </c>
      <c r="F208" s="70">
        <v>1022</v>
      </c>
      <c r="G208" s="70">
        <v>79</v>
      </c>
      <c r="H208" s="70">
        <v>1498</v>
      </c>
    </row>
    <row r="209" spans="1:8">
      <c r="A209" s="48" t="s">
        <v>213</v>
      </c>
      <c r="B209" s="49" t="s">
        <v>58</v>
      </c>
      <c r="C209" s="73">
        <v>0</v>
      </c>
      <c r="D209" s="73">
        <v>0</v>
      </c>
      <c r="E209" s="73">
        <v>0</v>
      </c>
      <c r="F209" s="73">
        <v>0</v>
      </c>
      <c r="G209" s="73">
        <v>756</v>
      </c>
      <c r="H209" s="73">
        <v>756</v>
      </c>
    </row>
    <row r="210" spans="1:8">
      <c r="A210" s="44" t="s">
        <v>214</v>
      </c>
      <c r="B210" s="36" t="s">
        <v>59</v>
      </c>
      <c r="C210" s="69">
        <v>501</v>
      </c>
      <c r="D210" s="69">
        <v>778</v>
      </c>
      <c r="E210" s="69">
        <v>21</v>
      </c>
      <c r="F210" s="69">
        <v>954</v>
      </c>
      <c r="G210" s="69">
        <v>2614</v>
      </c>
      <c r="H210" s="69">
        <v>4868</v>
      </c>
    </row>
    <row r="211" spans="1:8">
      <c r="A211" s="45" t="s">
        <v>215</v>
      </c>
      <c r="B211" s="40" t="s">
        <v>60</v>
      </c>
      <c r="C211" s="70">
        <v>0</v>
      </c>
      <c r="D211" s="70">
        <v>0</v>
      </c>
      <c r="E211" s="70">
        <v>0</v>
      </c>
      <c r="F211" s="70">
        <v>0</v>
      </c>
      <c r="G211" s="70">
        <v>0</v>
      </c>
      <c r="H211" s="70">
        <v>0</v>
      </c>
    </row>
    <row r="212" spans="1:8">
      <c r="A212" s="45" t="s">
        <v>216</v>
      </c>
      <c r="B212" s="40" t="s">
        <v>61</v>
      </c>
      <c r="C212" s="70">
        <v>117</v>
      </c>
      <c r="D212" s="70">
        <v>69</v>
      </c>
      <c r="E212" s="70">
        <v>0</v>
      </c>
      <c r="F212" s="70">
        <v>17</v>
      </c>
      <c r="G212" s="70">
        <v>0</v>
      </c>
      <c r="H212" s="70">
        <v>203</v>
      </c>
    </row>
    <row r="213" spans="1:8">
      <c r="A213" s="45" t="s">
        <v>217</v>
      </c>
      <c r="B213" s="40" t="s">
        <v>62</v>
      </c>
      <c r="C213" s="70">
        <v>0</v>
      </c>
      <c r="D213" s="70">
        <v>0</v>
      </c>
      <c r="E213" s="70">
        <v>0</v>
      </c>
      <c r="F213" s="70">
        <v>0</v>
      </c>
      <c r="G213" s="70">
        <v>0</v>
      </c>
      <c r="H213" s="70">
        <v>0</v>
      </c>
    </row>
    <row r="214" spans="1:8">
      <c r="A214" s="45" t="s">
        <v>218</v>
      </c>
      <c r="B214" s="40" t="s">
        <v>63</v>
      </c>
      <c r="C214" s="70">
        <v>30</v>
      </c>
      <c r="D214" s="70">
        <v>213</v>
      </c>
      <c r="E214" s="70">
        <v>0</v>
      </c>
      <c r="F214" s="70">
        <v>494</v>
      </c>
      <c r="G214" s="70">
        <v>2614</v>
      </c>
      <c r="H214" s="70">
        <v>3351</v>
      </c>
    </row>
    <row r="215" spans="1:8">
      <c r="A215" s="45" t="s">
        <v>219</v>
      </c>
      <c r="B215" s="40" t="s">
        <v>64</v>
      </c>
      <c r="C215" s="70">
        <v>345</v>
      </c>
      <c r="D215" s="70">
        <v>490</v>
      </c>
      <c r="E215" s="70">
        <v>16</v>
      </c>
      <c r="F215" s="70">
        <v>426</v>
      </c>
      <c r="G215" s="70">
        <v>0</v>
      </c>
      <c r="H215" s="70">
        <v>1277</v>
      </c>
    </row>
    <row r="216" spans="1:8">
      <c r="A216" s="45" t="s">
        <v>220</v>
      </c>
      <c r="B216" s="40" t="s">
        <v>65</v>
      </c>
      <c r="C216" s="70">
        <v>9</v>
      </c>
      <c r="D216" s="70">
        <v>6</v>
      </c>
      <c r="E216" s="70">
        <v>5</v>
      </c>
      <c r="F216" s="70">
        <v>17</v>
      </c>
      <c r="G216" s="70">
        <v>0</v>
      </c>
      <c r="H216" s="70">
        <v>37</v>
      </c>
    </row>
    <row r="217" spans="1:8">
      <c r="A217" s="45" t="s">
        <v>221</v>
      </c>
      <c r="B217" s="40" t="s">
        <v>66</v>
      </c>
      <c r="C217" s="70">
        <v>0</v>
      </c>
      <c r="D217" s="70">
        <v>0</v>
      </c>
      <c r="E217" s="70">
        <v>0</v>
      </c>
      <c r="F217" s="70">
        <v>0</v>
      </c>
      <c r="G217" s="70">
        <v>0</v>
      </c>
      <c r="H217" s="70">
        <v>0</v>
      </c>
    </row>
    <row r="218" spans="1:8">
      <c r="A218" s="44" t="s">
        <v>222</v>
      </c>
      <c r="B218" s="36" t="s">
        <v>67</v>
      </c>
      <c r="C218" s="69">
        <v>20372</v>
      </c>
      <c r="D218" s="69">
        <v>37730</v>
      </c>
      <c r="E218" s="69">
        <v>8929</v>
      </c>
      <c r="F218" s="69">
        <v>770</v>
      </c>
      <c r="G218" s="69">
        <v>-1765</v>
      </c>
      <c r="H218" s="69">
        <v>66036</v>
      </c>
    </row>
    <row r="219" spans="1:8">
      <c r="A219" s="45" t="s">
        <v>215</v>
      </c>
      <c r="B219" s="40" t="s">
        <v>60</v>
      </c>
      <c r="C219" s="70">
        <v>20</v>
      </c>
      <c r="D219" s="70">
        <v>0</v>
      </c>
      <c r="E219" s="70">
        <v>0</v>
      </c>
      <c r="F219" s="70">
        <v>4</v>
      </c>
      <c r="G219" s="70">
        <v>0</v>
      </c>
      <c r="H219" s="70">
        <v>24</v>
      </c>
    </row>
    <row r="220" spans="1:8">
      <c r="A220" s="45" t="s">
        <v>216</v>
      </c>
      <c r="B220" s="40" t="s">
        <v>61</v>
      </c>
      <c r="C220" s="70">
        <v>117</v>
      </c>
      <c r="D220" s="70">
        <v>50</v>
      </c>
      <c r="E220" s="70">
        <v>0</v>
      </c>
      <c r="F220" s="70">
        <v>53</v>
      </c>
      <c r="G220" s="70">
        <v>0</v>
      </c>
      <c r="H220" s="70">
        <v>220</v>
      </c>
    </row>
    <row r="221" spans="1:8">
      <c r="A221" s="45" t="s">
        <v>223</v>
      </c>
      <c r="B221" s="40" t="s">
        <v>68</v>
      </c>
      <c r="C221" s="70">
        <v>16089</v>
      </c>
      <c r="D221" s="70">
        <v>2152</v>
      </c>
      <c r="E221" s="70">
        <v>6699</v>
      </c>
      <c r="F221" s="70">
        <v>146</v>
      </c>
      <c r="G221" s="70">
        <v>-838</v>
      </c>
      <c r="H221" s="70">
        <v>24248</v>
      </c>
    </row>
    <row r="222" spans="1:8">
      <c r="A222" s="45" t="s">
        <v>224</v>
      </c>
      <c r="B222" s="40" t="s">
        <v>69</v>
      </c>
      <c r="C222" s="70">
        <v>0</v>
      </c>
      <c r="D222" s="70">
        <v>0</v>
      </c>
      <c r="E222" s="70">
        <v>433</v>
      </c>
      <c r="F222" s="70">
        <v>0</v>
      </c>
      <c r="G222" s="70">
        <v>0</v>
      </c>
      <c r="H222" s="70">
        <v>433</v>
      </c>
    </row>
    <row r="223" spans="1:8">
      <c r="A223" s="45" t="s">
        <v>225</v>
      </c>
      <c r="B223" s="40" t="s">
        <v>70</v>
      </c>
      <c r="C223" s="70">
        <v>4066</v>
      </c>
      <c r="D223" s="70">
        <v>35422</v>
      </c>
      <c r="E223" s="70">
        <v>1769</v>
      </c>
      <c r="F223" s="70">
        <v>416</v>
      </c>
      <c r="G223" s="70">
        <v>-927</v>
      </c>
      <c r="H223" s="70">
        <v>40746</v>
      </c>
    </row>
    <row r="224" spans="1:8">
      <c r="A224" s="45" t="s">
        <v>219</v>
      </c>
      <c r="B224" s="40" t="s">
        <v>64</v>
      </c>
      <c r="C224" s="70">
        <v>76</v>
      </c>
      <c r="D224" s="70">
        <v>64</v>
      </c>
      <c r="E224" s="70">
        <v>28</v>
      </c>
      <c r="F224" s="70">
        <v>34</v>
      </c>
      <c r="G224" s="70">
        <v>0</v>
      </c>
      <c r="H224" s="70">
        <v>202</v>
      </c>
    </row>
    <row r="225" spans="1:8">
      <c r="A225" s="45" t="s">
        <v>226</v>
      </c>
      <c r="B225" s="40" t="s">
        <v>65</v>
      </c>
      <c r="C225" s="70">
        <v>1</v>
      </c>
      <c r="D225" s="70">
        <v>20</v>
      </c>
      <c r="E225" s="70">
        <v>0</v>
      </c>
      <c r="F225" s="70">
        <v>76</v>
      </c>
      <c r="G225" s="70">
        <v>0</v>
      </c>
      <c r="H225" s="70">
        <v>97</v>
      </c>
    </row>
    <row r="226" spans="1:8">
      <c r="A226" s="45" t="s">
        <v>221</v>
      </c>
      <c r="B226" s="40" t="s">
        <v>66</v>
      </c>
      <c r="C226" s="70">
        <v>3</v>
      </c>
      <c r="D226" s="70">
        <v>22</v>
      </c>
      <c r="E226" s="70">
        <v>0</v>
      </c>
      <c r="F226" s="70">
        <v>41</v>
      </c>
      <c r="G226" s="70">
        <v>0</v>
      </c>
      <c r="H226" s="70">
        <v>66</v>
      </c>
    </row>
    <row r="227" spans="1:8" ht="24">
      <c r="A227" s="48" t="s">
        <v>227</v>
      </c>
      <c r="B227" s="49" t="s">
        <v>137</v>
      </c>
      <c r="C227" s="73">
        <v>0</v>
      </c>
      <c r="D227" s="73">
        <v>0</v>
      </c>
      <c r="E227" s="73">
        <v>0</v>
      </c>
      <c r="F227" s="73">
        <v>0</v>
      </c>
      <c r="G227" s="73">
        <v>0</v>
      </c>
      <c r="H227" s="73">
        <v>0</v>
      </c>
    </row>
    <row r="228" spans="1:8">
      <c r="A228" s="44" t="s">
        <v>228</v>
      </c>
      <c r="B228" s="36" t="s">
        <v>71</v>
      </c>
      <c r="C228" s="69">
        <v>35986</v>
      </c>
      <c r="D228" s="69">
        <v>84164</v>
      </c>
      <c r="E228" s="69">
        <v>25173</v>
      </c>
      <c r="F228" s="69">
        <v>122956</v>
      </c>
      <c r="G228" s="69">
        <v>-28369</v>
      </c>
      <c r="H228" s="69">
        <v>239910</v>
      </c>
    </row>
    <row r="229" spans="1:8">
      <c r="A229" s="50"/>
      <c r="B229" s="50"/>
      <c r="C229" s="68"/>
      <c r="D229" s="68"/>
      <c r="E229" s="4"/>
      <c r="F229" s="4"/>
      <c r="G229" s="4"/>
      <c r="H229" s="4"/>
    </row>
    <row r="230" spans="1:8" ht="48">
      <c r="A230" s="341" t="s">
        <v>230</v>
      </c>
      <c r="B230" s="340" t="s">
        <v>118</v>
      </c>
      <c r="C230" s="96" t="s">
        <v>133</v>
      </c>
      <c r="D230" s="96" t="s">
        <v>135</v>
      </c>
      <c r="E230" s="96" t="s">
        <v>134</v>
      </c>
      <c r="F230" s="96" t="s">
        <v>136</v>
      </c>
      <c r="G230" s="96" t="s">
        <v>120</v>
      </c>
      <c r="H230" s="97" t="s">
        <v>121</v>
      </c>
    </row>
    <row r="231" spans="1:8" ht="72">
      <c r="A231" s="341"/>
      <c r="B231" s="340"/>
      <c r="C231" s="96" t="s">
        <v>306</v>
      </c>
      <c r="D231" s="96" t="s">
        <v>281</v>
      </c>
      <c r="E231" s="96" t="s">
        <v>282</v>
      </c>
      <c r="F231" s="96" t="s">
        <v>283</v>
      </c>
      <c r="G231" s="96" t="s">
        <v>284</v>
      </c>
      <c r="H231" s="97" t="s">
        <v>285</v>
      </c>
    </row>
    <row r="232" spans="1:8">
      <c r="A232" s="44" t="s">
        <v>151</v>
      </c>
      <c r="B232" s="36" t="s">
        <v>0</v>
      </c>
      <c r="C232" s="62">
        <v>13471</v>
      </c>
      <c r="D232" s="62">
        <v>5005</v>
      </c>
      <c r="E232" s="62">
        <v>14172</v>
      </c>
      <c r="F232" s="62">
        <v>1720</v>
      </c>
      <c r="G232" s="62">
        <v>-3564</v>
      </c>
      <c r="H232" s="62">
        <v>30804</v>
      </c>
    </row>
    <row r="233" spans="1:8">
      <c r="A233" s="51" t="s">
        <v>152</v>
      </c>
      <c r="B233" s="39" t="s">
        <v>1</v>
      </c>
      <c r="C233" s="74">
        <v>0</v>
      </c>
      <c r="D233" s="74">
        <v>4946</v>
      </c>
      <c r="E233" s="74">
        <v>0</v>
      </c>
      <c r="F233" s="74">
        <v>0</v>
      </c>
      <c r="G233" s="74">
        <v>-145</v>
      </c>
      <c r="H233" s="74">
        <v>4801</v>
      </c>
    </row>
    <row r="234" spans="1:8">
      <c r="A234" s="51" t="s">
        <v>153</v>
      </c>
      <c r="B234" s="39" t="s">
        <v>2</v>
      </c>
      <c r="C234" s="74">
        <v>935</v>
      </c>
      <c r="D234" s="74">
        <v>0</v>
      </c>
      <c r="E234" s="74">
        <v>14172</v>
      </c>
      <c r="F234" s="74">
        <v>1720</v>
      </c>
      <c r="G234" s="74">
        <v>-3401</v>
      </c>
      <c r="H234" s="74">
        <v>13426</v>
      </c>
    </row>
    <row r="235" spans="1:8">
      <c r="A235" s="51" t="s">
        <v>154</v>
      </c>
      <c r="B235" s="39" t="s">
        <v>3</v>
      </c>
      <c r="C235" s="74">
        <v>12536</v>
      </c>
      <c r="D235" s="74">
        <v>59</v>
      </c>
      <c r="E235" s="74">
        <v>0</v>
      </c>
      <c r="F235" s="74">
        <v>0</v>
      </c>
      <c r="G235" s="74">
        <v>-18</v>
      </c>
      <c r="H235" s="74">
        <v>12577</v>
      </c>
    </row>
    <row r="236" spans="1:8">
      <c r="A236" s="44" t="s">
        <v>155</v>
      </c>
      <c r="B236" s="36" t="s">
        <v>4</v>
      </c>
      <c r="C236" s="62">
        <v>12519</v>
      </c>
      <c r="D236" s="62">
        <v>1675</v>
      </c>
      <c r="E236" s="62">
        <v>9124</v>
      </c>
      <c r="F236" s="62">
        <v>207</v>
      </c>
      <c r="G236" s="62">
        <v>-450</v>
      </c>
      <c r="H236" s="62">
        <v>23075</v>
      </c>
    </row>
    <row r="237" spans="1:8">
      <c r="A237" s="51" t="s">
        <v>156</v>
      </c>
      <c r="B237" s="39" t="s">
        <v>5</v>
      </c>
      <c r="C237" s="74">
        <v>699</v>
      </c>
      <c r="D237" s="74">
        <v>1643</v>
      </c>
      <c r="E237" s="74">
        <v>9124</v>
      </c>
      <c r="F237" s="74">
        <v>207</v>
      </c>
      <c r="G237" s="74">
        <v>-432</v>
      </c>
      <c r="H237" s="74">
        <v>11241</v>
      </c>
    </row>
    <row r="238" spans="1:8">
      <c r="A238" s="51" t="s">
        <v>157</v>
      </c>
      <c r="B238" s="39" t="s">
        <v>6</v>
      </c>
      <c r="C238" s="74">
        <v>11820</v>
      </c>
      <c r="D238" s="74">
        <v>32</v>
      </c>
      <c r="E238" s="74">
        <v>0</v>
      </c>
      <c r="F238" s="74">
        <v>0</v>
      </c>
      <c r="G238" s="74">
        <v>-18</v>
      </c>
      <c r="H238" s="74">
        <v>11834</v>
      </c>
    </row>
    <row r="239" spans="1:8">
      <c r="A239" s="119" t="s">
        <v>158</v>
      </c>
      <c r="B239" s="38" t="s">
        <v>7</v>
      </c>
      <c r="C239" s="62">
        <v>952</v>
      </c>
      <c r="D239" s="62">
        <v>3330</v>
      </c>
      <c r="E239" s="62">
        <v>5048</v>
      </c>
      <c r="F239" s="62">
        <v>1513</v>
      </c>
      <c r="G239" s="62">
        <v>-3114</v>
      </c>
      <c r="H239" s="62">
        <v>7729</v>
      </c>
    </row>
    <row r="240" spans="1:8">
      <c r="A240" s="45" t="s">
        <v>159</v>
      </c>
      <c r="B240" s="40" t="s">
        <v>8</v>
      </c>
      <c r="C240" s="74">
        <v>60</v>
      </c>
      <c r="D240" s="74">
        <v>621</v>
      </c>
      <c r="E240" s="74">
        <v>12</v>
      </c>
      <c r="F240" s="74">
        <v>1195</v>
      </c>
      <c r="G240" s="74">
        <v>-21</v>
      </c>
      <c r="H240" s="74">
        <v>1867</v>
      </c>
    </row>
    <row r="241" spans="1:8">
      <c r="A241" s="45" t="s">
        <v>160</v>
      </c>
      <c r="B241" s="40" t="s">
        <v>9</v>
      </c>
      <c r="C241" s="74">
        <v>2607</v>
      </c>
      <c r="D241" s="74">
        <v>1419</v>
      </c>
      <c r="E241" s="74">
        <v>2668</v>
      </c>
      <c r="F241" s="74">
        <v>452</v>
      </c>
      <c r="G241" s="74">
        <v>-1942</v>
      </c>
      <c r="H241" s="74">
        <v>5204</v>
      </c>
    </row>
    <row r="242" spans="1:8">
      <c r="A242" s="45" t="s">
        <v>161</v>
      </c>
      <c r="B242" s="40" t="s">
        <v>10</v>
      </c>
      <c r="C242" s="74">
        <v>986</v>
      </c>
      <c r="D242" s="74">
        <v>1553</v>
      </c>
      <c r="E242" s="74">
        <v>331</v>
      </c>
      <c r="F242" s="74">
        <v>1368</v>
      </c>
      <c r="G242" s="74">
        <v>-1137</v>
      </c>
      <c r="H242" s="74">
        <v>3101</v>
      </c>
    </row>
    <row r="243" spans="1:8">
      <c r="A243" s="45" t="s">
        <v>162</v>
      </c>
      <c r="B243" s="40" t="s">
        <v>11</v>
      </c>
      <c r="C243" s="74">
        <v>100</v>
      </c>
      <c r="D243" s="74">
        <v>556</v>
      </c>
      <c r="E243" s="74">
        <v>7</v>
      </c>
      <c r="F243" s="74">
        <v>40</v>
      </c>
      <c r="G243" s="74">
        <v>-21</v>
      </c>
      <c r="H243" s="74">
        <v>682</v>
      </c>
    </row>
    <row r="244" spans="1:8">
      <c r="A244" s="119" t="s">
        <v>163</v>
      </c>
      <c r="B244" s="38" t="s">
        <v>12</v>
      </c>
      <c r="C244" s="62">
        <v>-2681</v>
      </c>
      <c r="D244" s="62">
        <v>423</v>
      </c>
      <c r="E244" s="62">
        <v>2054</v>
      </c>
      <c r="F244" s="62">
        <v>848</v>
      </c>
      <c r="G244" s="62">
        <v>-35</v>
      </c>
      <c r="H244" s="62">
        <v>609</v>
      </c>
    </row>
    <row r="245" spans="1:8">
      <c r="A245" s="45" t="s">
        <v>164</v>
      </c>
      <c r="B245" s="40" t="s">
        <v>13</v>
      </c>
      <c r="C245" s="74">
        <v>216</v>
      </c>
      <c r="D245" s="74">
        <v>622</v>
      </c>
      <c r="E245" s="74">
        <v>108</v>
      </c>
      <c r="F245" s="74">
        <v>365</v>
      </c>
      <c r="G245" s="74">
        <v>-30</v>
      </c>
      <c r="H245" s="74">
        <v>1281</v>
      </c>
    </row>
    <row r="246" spans="1:8">
      <c r="A246" s="45" t="s">
        <v>165</v>
      </c>
      <c r="B246" s="40" t="s">
        <v>14</v>
      </c>
      <c r="C246" s="74">
        <v>74</v>
      </c>
      <c r="D246" s="74">
        <v>7</v>
      </c>
      <c r="E246" s="74">
        <v>3</v>
      </c>
      <c r="F246" s="74">
        <v>5</v>
      </c>
      <c r="G246" s="74">
        <v>-30</v>
      </c>
      <c r="H246" s="74">
        <v>59</v>
      </c>
    </row>
    <row r="247" spans="1:8" ht="22.8">
      <c r="A247" s="45" t="s">
        <v>166</v>
      </c>
      <c r="B247" s="40" t="s">
        <v>15</v>
      </c>
      <c r="C247" s="74">
        <v>0</v>
      </c>
      <c r="D247" s="74">
        <v>0</v>
      </c>
      <c r="E247" s="74">
        <v>0</v>
      </c>
      <c r="F247" s="74">
        <v>0</v>
      </c>
      <c r="G247" s="74">
        <v>0</v>
      </c>
      <c r="H247" s="74">
        <v>0</v>
      </c>
    </row>
    <row r="248" spans="1:8">
      <c r="A248" s="119" t="s">
        <v>167</v>
      </c>
      <c r="B248" s="38" t="s">
        <v>16</v>
      </c>
      <c r="C248" s="62">
        <v>-2539</v>
      </c>
      <c r="D248" s="62">
        <v>1038</v>
      </c>
      <c r="E248" s="62">
        <v>2159</v>
      </c>
      <c r="F248" s="62">
        <v>1208</v>
      </c>
      <c r="G248" s="62">
        <v>-35</v>
      </c>
      <c r="H248" s="62">
        <v>1831</v>
      </c>
    </row>
    <row r="249" spans="1:8">
      <c r="A249" s="45" t="s">
        <v>168</v>
      </c>
      <c r="B249" s="40" t="s">
        <v>17</v>
      </c>
      <c r="C249" s="74">
        <v>-282</v>
      </c>
      <c r="D249" s="74">
        <v>264</v>
      </c>
      <c r="E249" s="74">
        <v>279</v>
      </c>
      <c r="F249" s="74">
        <v>186</v>
      </c>
      <c r="G249" s="74">
        <v>-2</v>
      </c>
      <c r="H249" s="74">
        <v>445</v>
      </c>
    </row>
    <row r="250" spans="1:8">
      <c r="A250" s="45" t="s">
        <v>169</v>
      </c>
      <c r="B250" s="40" t="s">
        <v>18</v>
      </c>
      <c r="C250" s="74">
        <v>0</v>
      </c>
      <c r="D250" s="74">
        <v>0</v>
      </c>
      <c r="E250" s="74">
        <v>0</v>
      </c>
      <c r="F250" s="74">
        <v>0</v>
      </c>
      <c r="G250" s="74">
        <v>0</v>
      </c>
      <c r="H250" s="74">
        <v>0</v>
      </c>
    </row>
    <row r="251" spans="1:8">
      <c r="A251" s="119" t="s">
        <v>170</v>
      </c>
      <c r="B251" s="38" t="s">
        <v>19</v>
      </c>
      <c r="C251" s="62">
        <v>-2257</v>
      </c>
      <c r="D251" s="62">
        <v>774</v>
      </c>
      <c r="E251" s="62">
        <v>1880</v>
      </c>
      <c r="F251" s="62">
        <v>1022</v>
      </c>
      <c r="G251" s="62">
        <v>-33</v>
      </c>
      <c r="H251" s="62">
        <v>1386</v>
      </c>
    </row>
    <row r="252" spans="1:8">
      <c r="A252" s="48" t="s">
        <v>171</v>
      </c>
      <c r="B252" s="49" t="s">
        <v>20</v>
      </c>
      <c r="C252" s="81">
        <v>0</v>
      </c>
      <c r="D252" s="81">
        <v>0</v>
      </c>
      <c r="E252" s="81">
        <v>0</v>
      </c>
      <c r="F252" s="81">
        <v>0</v>
      </c>
      <c r="G252" s="81">
        <v>0</v>
      </c>
      <c r="H252" s="81">
        <v>0</v>
      </c>
    </row>
    <row r="253" spans="1:8">
      <c r="A253" s="119" t="s">
        <v>174</v>
      </c>
      <c r="B253" s="38" t="s">
        <v>21</v>
      </c>
      <c r="C253" s="62">
        <v>-2257</v>
      </c>
      <c r="D253" s="62">
        <v>774</v>
      </c>
      <c r="E253" s="62">
        <v>1880</v>
      </c>
      <c r="F253" s="62">
        <v>1022</v>
      </c>
      <c r="G253" s="62">
        <v>-33</v>
      </c>
      <c r="H253" s="62">
        <v>1386</v>
      </c>
    </row>
    <row r="254" spans="1:8">
      <c r="A254" s="120"/>
      <c r="B254" s="121"/>
      <c r="C254" s="81"/>
      <c r="D254" s="81"/>
      <c r="E254" s="81"/>
      <c r="F254" s="81"/>
      <c r="G254" s="81"/>
      <c r="H254" s="81"/>
    </row>
    <row r="255" spans="1:8">
      <c r="A255" s="58" t="s">
        <v>172</v>
      </c>
      <c r="B255" s="59" t="s">
        <v>126</v>
      </c>
      <c r="C255" s="77">
        <v>0</v>
      </c>
      <c r="D255" s="77">
        <v>0</v>
      </c>
      <c r="E255" s="77">
        <v>0</v>
      </c>
      <c r="F255" s="77">
        <v>0</v>
      </c>
      <c r="G255" s="77">
        <v>-112</v>
      </c>
      <c r="H255" s="77">
        <v>-112</v>
      </c>
    </row>
    <row r="256" spans="1:8">
      <c r="A256" s="60" t="s">
        <v>173</v>
      </c>
      <c r="B256" s="61" t="s">
        <v>127</v>
      </c>
      <c r="C256" s="78">
        <v>-2257</v>
      </c>
      <c r="D256" s="78">
        <v>774</v>
      </c>
      <c r="E256" s="78">
        <v>1880</v>
      </c>
      <c r="F256" s="78">
        <v>1022</v>
      </c>
      <c r="G256" s="78">
        <v>79</v>
      </c>
      <c r="H256" s="78">
        <v>1498</v>
      </c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8" tint="0.39997558519241921"/>
  </sheetPr>
  <dimension ref="A1:H256"/>
  <sheetViews>
    <sheetView workbookViewId="0"/>
  </sheetViews>
  <sheetFormatPr defaultColWidth="35.19921875" defaultRowHeight="13.8"/>
  <cols>
    <col min="1" max="2" width="50.19921875" style="13" customWidth="1"/>
    <col min="3" max="8" width="12.19921875" style="12" customWidth="1"/>
    <col min="9" max="16384" width="35.19921875" style="12"/>
  </cols>
  <sheetData>
    <row r="1" spans="1:4">
      <c r="A1" s="11" t="s">
        <v>365</v>
      </c>
    </row>
    <row r="2" spans="1:4">
      <c r="A2" s="11" t="s">
        <v>366</v>
      </c>
    </row>
    <row r="3" spans="1:4">
      <c r="A3" s="11"/>
    </row>
    <row r="4" spans="1:4">
      <c r="A4" s="11"/>
    </row>
    <row r="5" spans="1:4" ht="24">
      <c r="A5" s="14" t="s">
        <v>302</v>
      </c>
      <c r="B5" s="15" t="s">
        <v>298</v>
      </c>
    </row>
    <row r="6" spans="1:4" ht="31.2" customHeight="1">
      <c r="A6" s="93" t="s">
        <v>404</v>
      </c>
      <c r="B6" s="93" t="s">
        <v>405</v>
      </c>
      <c r="C6" s="94" t="s">
        <v>122</v>
      </c>
      <c r="D6" s="94" t="s">
        <v>123</v>
      </c>
    </row>
    <row r="7" spans="1:4">
      <c r="A7" s="16" t="s">
        <v>151</v>
      </c>
      <c r="B7" s="16" t="s">
        <v>0</v>
      </c>
      <c r="C7" s="80">
        <v>142172</v>
      </c>
      <c r="D7" s="80">
        <v>164040</v>
      </c>
    </row>
    <row r="8" spans="1:4">
      <c r="A8" s="17" t="s">
        <v>152</v>
      </c>
      <c r="B8" s="17" t="s">
        <v>1</v>
      </c>
      <c r="C8" s="74">
        <v>21989</v>
      </c>
      <c r="D8" s="74">
        <v>41641</v>
      </c>
    </row>
    <row r="9" spans="1:4">
      <c r="A9" s="17" t="s">
        <v>153</v>
      </c>
      <c r="B9" s="17" t="s">
        <v>2</v>
      </c>
      <c r="C9" s="74">
        <v>62220</v>
      </c>
      <c r="D9" s="74">
        <v>46756</v>
      </c>
    </row>
    <row r="10" spans="1:4">
      <c r="A10" s="17" t="s">
        <v>154</v>
      </c>
      <c r="B10" s="17" t="s">
        <v>3</v>
      </c>
      <c r="C10" s="74">
        <v>57963</v>
      </c>
      <c r="D10" s="74">
        <v>75643</v>
      </c>
    </row>
    <row r="11" spans="1:4">
      <c r="A11" s="16" t="s">
        <v>155</v>
      </c>
      <c r="B11" s="16" t="s">
        <v>4</v>
      </c>
      <c r="C11" s="80">
        <v>88827</v>
      </c>
      <c r="D11" s="80">
        <v>93264</v>
      </c>
    </row>
    <row r="12" spans="1:4">
      <c r="A12" s="17" t="s">
        <v>156</v>
      </c>
      <c r="B12" s="17" t="s">
        <v>5</v>
      </c>
      <c r="C12" s="74">
        <v>46029</v>
      </c>
      <c r="D12" s="74">
        <v>40954</v>
      </c>
    </row>
    <row r="13" spans="1:4">
      <c r="A13" s="17" t="s">
        <v>157</v>
      </c>
      <c r="B13" s="17" t="s">
        <v>6</v>
      </c>
      <c r="C13" s="74">
        <v>42798</v>
      </c>
      <c r="D13" s="74">
        <v>52310</v>
      </c>
    </row>
    <row r="14" spans="1:4">
      <c r="A14" s="18" t="s">
        <v>158</v>
      </c>
      <c r="B14" s="18" t="s">
        <v>7</v>
      </c>
      <c r="C14" s="80">
        <v>53345</v>
      </c>
      <c r="D14" s="80">
        <v>70776</v>
      </c>
    </row>
    <row r="15" spans="1:4">
      <c r="A15" s="19" t="s">
        <v>159</v>
      </c>
      <c r="B15" s="19" t="s">
        <v>8</v>
      </c>
      <c r="C15" s="74">
        <v>3420</v>
      </c>
      <c r="D15" s="74">
        <v>3056</v>
      </c>
    </row>
    <row r="16" spans="1:4">
      <c r="A16" s="19" t="s">
        <v>160</v>
      </c>
      <c r="B16" s="19" t="s">
        <v>9</v>
      </c>
      <c r="C16" s="74">
        <v>22377</v>
      </c>
      <c r="D16" s="74">
        <v>21597</v>
      </c>
    </row>
    <row r="17" spans="1:4">
      <c r="A17" s="19" t="s">
        <v>161</v>
      </c>
      <c r="B17" s="19" t="s">
        <v>10</v>
      </c>
      <c r="C17" s="74">
        <v>12856</v>
      </c>
      <c r="D17" s="74">
        <v>13063</v>
      </c>
    </row>
    <row r="18" spans="1:4">
      <c r="A18" s="19" t="s">
        <v>162</v>
      </c>
      <c r="B18" s="19" t="s">
        <v>11</v>
      </c>
      <c r="C18" s="74">
        <v>6658</v>
      </c>
      <c r="D18" s="74">
        <v>10805</v>
      </c>
    </row>
    <row r="19" spans="1:4">
      <c r="A19" s="18" t="s">
        <v>163</v>
      </c>
      <c r="B19" s="18" t="s">
        <v>12</v>
      </c>
      <c r="C19" s="80">
        <v>14874</v>
      </c>
      <c r="D19" s="80">
        <v>28367</v>
      </c>
    </row>
    <row r="20" spans="1:4">
      <c r="A20" s="19" t="s">
        <v>164</v>
      </c>
      <c r="B20" s="19" t="s">
        <v>13</v>
      </c>
      <c r="C20" s="74">
        <v>2995</v>
      </c>
      <c r="D20" s="74">
        <v>1887</v>
      </c>
    </row>
    <row r="21" spans="1:4">
      <c r="A21" s="19" t="s">
        <v>165</v>
      </c>
      <c r="B21" s="19" t="s">
        <v>14</v>
      </c>
      <c r="C21" s="74">
        <v>679</v>
      </c>
      <c r="D21" s="74">
        <v>1967</v>
      </c>
    </row>
    <row r="22" spans="1:4" ht="22.8">
      <c r="A22" s="19" t="s">
        <v>166</v>
      </c>
      <c r="B22" s="19" t="s">
        <v>15</v>
      </c>
      <c r="C22" s="74">
        <v>0</v>
      </c>
      <c r="D22" s="74">
        <v>0</v>
      </c>
    </row>
    <row r="23" spans="1:4">
      <c r="A23" s="18" t="s">
        <v>167</v>
      </c>
      <c r="B23" s="18" t="s">
        <v>16</v>
      </c>
      <c r="C23" s="80">
        <v>17190</v>
      </c>
      <c r="D23" s="80">
        <v>28287</v>
      </c>
    </row>
    <row r="24" spans="1:4">
      <c r="A24" s="19" t="s">
        <v>168</v>
      </c>
      <c r="B24" s="19" t="s">
        <v>17</v>
      </c>
      <c r="C24" s="74">
        <v>2339</v>
      </c>
      <c r="D24" s="74">
        <v>162</v>
      </c>
    </row>
    <row r="25" spans="1:4">
      <c r="A25" s="19" t="s">
        <v>169</v>
      </c>
      <c r="B25" s="19" t="s">
        <v>18</v>
      </c>
      <c r="C25" s="74">
        <v>0</v>
      </c>
      <c r="D25" s="74">
        <v>0</v>
      </c>
    </row>
    <row r="26" spans="1:4">
      <c r="A26" s="18" t="s">
        <v>170</v>
      </c>
      <c r="B26" s="18" t="s">
        <v>19</v>
      </c>
      <c r="C26" s="80">
        <v>14851</v>
      </c>
      <c r="D26" s="80">
        <v>28125</v>
      </c>
    </row>
    <row r="27" spans="1:4">
      <c r="A27" s="16" t="s">
        <v>171</v>
      </c>
      <c r="B27" s="16" t="s">
        <v>20</v>
      </c>
      <c r="C27" s="80">
        <v>0</v>
      </c>
      <c r="D27" s="80">
        <v>0</v>
      </c>
    </row>
    <row r="28" spans="1:4">
      <c r="A28" s="20"/>
      <c r="B28" s="20"/>
      <c r="C28" s="81"/>
      <c r="D28" s="81"/>
    </row>
    <row r="29" spans="1:4">
      <c r="A29" s="21" t="s">
        <v>174</v>
      </c>
      <c r="B29" s="21" t="s">
        <v>21</v>
      </c>
      <c r="C29" s="82">
        <v>14851</v>
      </c>
      <c r="D29" s="82">
        <v>28125</v>
      </c>
    </row>
    <row r="30" spans="1:4">
      <c r="A30" s="20"/>
      <c r="B30" s="20"/>
      <c r="C30" s="81"/>
      <c r="D30" s="81"/>
    </row>
    <row r="31" spans="1:4">
      <c r="A31" s="18" t="s">
        <v>172</v>
      </c>
      <c r="B31" s="18" t="s">
        <v>126</v>
      </c>
      <c r="C31" s="80">
        <v>-49</v>
      </c>
      <c r="D31" s="80">
        <v>0</v>
      </c>
    </row>
    <row r="32" spans="1:4">
      <c r="A32" s="18" t="s">
        <v>173</v>
      </c>
      <c r="B32" s="18" t="s">
        <v>127</v>
      </c>
      <c r="C32" s="80">
        <v>14900</v>
      </c>
      <c r="D32" s="80">
        <v>28125</v>
      </c>
    </row>
    <row r="33" spans="1:4">
      <c r="A33" s="22"/>
      <c r="B33" s="23"/>
      <c r="C33" s="63"/>
      <c r="D33" s="63"/>
    </row>
    <row r="34" spans="1:4">
      <c r="A34" s="22"/>
      <c r="B34" s="24"/>
      <c r="C34" s="64"/>
      <c r="D34" s="64"/>
    </row>
    <row r="35" spans="1:4">
      <c r="A35" s="25" t="s">
        <v>175</v>
      </c>
      <c r="B35" s="25" t="s">
        <v>22</v>
      </c>
      <c r="C35" s="83"/>
      <c r="D35" s="83"/>
    </row>
    <row r="36" spans="1:4">
      <c r="A36" s="26" t="s">
        <v>176</v>
      </c>
      <c r="B36" s="26" t="s">
        <v>23</v>
      </c>
      <c r="C36" s="84">
        <v>0.16</v>
      </c>
      <c r="D36" s="84">
        <v>0.3</v>
      </c>
    </row>
    <row r="37" spans="1:4">
      <c r="A37" s="27" t="s">
        <v>177</v>
      </c>
      <c r="B37" s="27" t="s">
        <v>24</v>
      </c>
      <c r="C37" s="84">
        <v>0.16</v>
      </c>
      <c r="D37" s="84">
        <v>0.3</v>
      </c>
    </row>
    <row r="38" spans="1:4" ht="24">
      <c r="A38" s="18" t="s">
        <v>178</v>
      </c>
      <c r="B38" s="18" t="s">
        <v>25</v>
      </c>
      <c r="C38" s="85"/>
      <c r="D38" s="85"/>
    </row>
    <row r="39" spans="1:4">
      <c r="A39" s="27" t="s">
        <v>176</v>
      </c>
      <c r="B39" s="27" t="s">
        <v>23</v>
      </c>
      <c r="C39" s="84">
        <v>0.16</v>
      </c>
      <c r="D39" s="84">
        <v>0.3</v>
      </c>
    </row>
    <row r="40" spans="1:4">
      <c r="A40" s="27" t="s">
        <v>177</v>
      </c>
      <c r="B40" s="27" t="s">
        <v>24</v>
      </c>
      <c r="C40" s="84">
        <v>0.16</v>
      </c>
      <c r="D40" s="84">
        <v>0.3</v>
      </c>
    </row>
    <row r="41" spans="1:4">
      <c r="A41" s="18" t="s">
        <v>289</v>
      </c>
      <c r="B41" s="18" t="s">
        <v>288</v>
      </c>
      <c r="C41" s="85"/>
      <c r="D41" s="85"/>
    </row>
    <row r="42" spans="1:4">
      <c r="A42" s="27" t="s">
        <v>176</v>
      </c>
      <c r="B42" s="27" t="s">
        <v>23</v>
      </c>
      <c r="C42" s="84">
        <v>0</v>
      </c>
      <c r="D42" s="84">
        <v>0</v>
      </c>
    </row>
    <row r="43" spans="1:4">
      <c r="A43" s="27" t="s">
        <v>177</v>
      </c>
      <c r="B43" s="27" t="s">
        <v>24</v>
      </c>
      <c r="C43" s="84">
        <v>0</v>
      </c>
      <c r="D43" s="84">
        <v>0</v>
      </c>
    </row>
    <row r="46" spans="1:4">
      <c r="A46" s="25" t="s">
        <v>174</v>
      </c>
      <c r="B46" s="25" t="s">
        <v>21</v>
      </c>
      <c r="C46" s="80">
        <v>14851</v>
      </c>
      <c r="D46" s="80">
        <v>28125</v>
      </c>
    </row>
    <row r="47" spans="1:4" ht="22.8">
      <c r="A47" s="79" t="s">
        <v>317</v>
      </c>
      <c r="B47" s="79" t="s">
        <v>319</v>
      </c>
      <c r="C47" s="74"/>
      <c r="D47" s="74"/>
    </row>
    <row r="48" spans="1:4">
      <c r="A48" s="79" t="s">
        <v>315</v>
      </c>
      <c r="B48" s="79" t="s">
        <v>307</v>
      </c>
      <c r="C48" s="74">
        <v>47</v>
      </c>
      <c r="D48" s="74">
        <v>-559</v>
      </c>
    </row>
    <row r="49" spans="1:4">
      <c r="A49" s="79" t="s">
        <v>316</v>
      </c>
      <c r="B49" s="79" t="s">
        <v>308</v>
      </c>
      <c r="C49" s="74">
        <v>-1</v>
      </c>
      <c r="D49" s="74">
        <v>1</v>
      </c>
    </row>
    <row r="50" spans="1:4" ht="22.8">
      <c r="A50" s="79" t="s">
        <v>318</v>
      </c>
      <c r="B50" s="79" t="s">
        <v>320</v>
      </c>
      <c r="C50" s="74"/>
      <c r="D50" s="74"/>
    </row>
    <row r="51" spans="1:4">
      <c r="A51" s="25" t="s">
        <v>312</v>
      </c>
      <c r="B51" s="25" t="s">
        <v>309</v>
      </c>
      <c r="C51" s="80">
        <v>14897</v>
      </c>
      <c r="D51" s="80">
        <v>27567</v>
      </c>
    </row>
    <row r="52" spans="1:4" ht="23.4">
      <c r="A52" s="26" t="s">
        <v>313</v>
      </c>
      <c r="B52" s="26" t="s">
        <v>310</v>
      </c>
      <c r="C52" s="74">
        <v>-49</v>
      </c>
      <c r="D52" s="74">
        <v>0</v>
      </c>
    </row>
    <row r="53" spans="1:4" ht="24">
      <c r="A53" s="25" t="s">
        <v>314</v>
      </c>
      <c r="B53" s="25" t="s">
        <v>311</v>
      </c>
      <c r="C53" s="80">
        <v>14946</v>
      </c>
      <c r="D53" s="80">
        <v>27567</v>
      </c>
    </row>
    <row r="56" spans="1:4" ht="24">
      <c r="A56" s="14" t="s">
        <v>304</v>
      </c>
      <c r="B56" s="14" t="s">
        <v>299</v>
      </c>
    </row>
    <row r="57" spans="1:4" ht="31.2" customHeight="1">
      <c r="A57" s="93" t="s">
        <v>203</v>
      </c>
      <c r="B57" s="93" t="s">
        <v>73</v>
      </c>
      <c r="C57" s="94" t="s">
        <v>124</v>
      </c>
      <c r="D57" s="94" t="s">
        <v>125</v>
      </c>
    </row>
    <row r="58" spans="1:4">
      <c r="A58" s="28" t="s">
        <v>181</v>
      </c>
      <c r="B58" s="28" t="s">
        <v>26</v>
      </c>
      <c r="C58" s="86">
        <v>95047</v>
      </c>
      <c r="D58" s="86">
        <v>94202</v>
      </c>
    </row>
    <row r="59" spans="1:4">
      <c r="A59" s="19" t="s">
        <v>182</v>
      </c>
      <c r="B59" s="19" t="s">
        <v>27</v>
      </c>
      <c r="C59" s="70">
        <v>11187</v>
      </c>
      <c r="D59" s="70">
        <v>10755</v>
      </c>
    </row>
    <row r="60" spans="1:4">
      <c r="A60" s="19" t="s">
        <v>183</v>
      </c>
      <c r="B60" s="19" t="s">
        <v>28</v>
      </c>
      <c r="C60" s="70">
        <v>36403</v>
      </c>
      <c r="D60" s="70">
        <v>34801</v>
      </c>
    </row>
    <row r="61" spans="1:4">
      <c r="A61" s="19" t="s">
        <v>184</v>
      </c>
      <c r="B61" s="19" t="s">
        <v>29</v>
      </c>
      <c r="C61" s="70">
        <v>46417</v>
      </c>
      <c r="D61" s="70">
        <v>46417</v>
      </c>
    </row>
    <row r="62" spans="1:4">
      <c r="A62" s="19" t="s">
        <v>185</v>
      </c>
      <c r="B62" s="19" t="s">
        <v>30</v>
      </c>
      <c r="C62" s="70">
        <v>0</v>
      </c>
      <c r="D62" s="70">
        <v>0</v>
      </c>
    </row>
    <row r="63" spans="1:4">
      <c r="A63" s="19" t="s">
        <v>186</v>
      </c>
      <c r="B63" s="19" t="s">
        <v>31</v>
      </c>
      <c r="C63" s="70">
        <v>0</v>
      </c>
      <c r="D63" s="70">
        <v>0</v>
      </c>
    </row>
    <row r="64" spans="1:4" ht="22.8">
      <c r="A64" s="19" t="s">
        <v>187</v>
      </c>
      <c r="B64" s="19" t="s">
        <v>32</v>
      </c>
      <c r="C64" s="70">
        <v>0</v>
      </c>
      <c r="D64" s="70">
        <v>0</v>
      </c>
    </row>
    <row r="65" spans="1:4">
      <c r="A65" s="19" t="s">
        <v>188</v>
      </c>
      <c r="B65" s="19" t="s">
        <v>33</v>
      </c>
      <c r="C65" s="70">
        <v>0</v>
      </c>
      <c r="D65" s="70">
        <v>0</v>
      </c>
    </row>
    <row r="66" spans="1:4">
      <c r="A66" s="19" t="s">
        <v>189</v>
      </c>
      <c r="B66" s="19" t="s">
        <v>34</v>
      </c>
      <c r="C66" s="70">
        <v>0</v>
      </c>
      <c r="D66" s="70">
        <v>0</v>
      </c>
    </row>
    <row r="67" spans="1:4">
      <c r="A67" s="19" t="s">
        <v>190</v>
      </c>
      <c r="B67" s="19" t="s">
        <v>35</v>
      </c>
      <c r="C67" s="70">
        <v>755</v>
      </c>
      <c r="D67" s="70">
        <v>1980</v>
      </c>
    </row>
    <row r="68" spans="1:4">
      <c r="A68" s="19" t="s">
        <v>191</v>
      </c>
      <c r="B68" s="19" t="s">
        <v>36</v>
      </c>
      <c r="C68" s="70">
        <v>285</v>
      </c>
      <c r="D68" s="70">
        <v>249</v>
      </c>
    </row>
    <row r="69" spans="1:4">
      <c r="A69" s="28" t="s">
        <v>192</v>
      </c>
      <c r="B69" s="28" t="s">
        <v>37</v>
      </c>
      <c r="C69" s="86">
        <v>122588</v>
      </c>
      <c r="D69" s="86">
        <v>108690</v>
      </c>
    </row>
    <row r="70" spans="1:4">
      <c r="A70" s="19" t="s">
        <v>193</v>
      </c>
      <c r="B70" s="19" t="s">
        <v>38</v>
      </c>
      <c r="C70" s="70">
        <v>51966</v>
      </c>
      <c r="D70" s="70">
        <v>33367</v>
      </c>
    </row>
    <row r="71" spans="1:4">
      <c r="A71" s="19" t="s">
        <v>194</v>
      </c>
      <c r="B71" s="19" t="s">
        <v>39</v>
      </c>
      <c r="C71" s="70">
        <v>17064</v>
      </c>
      <c r="D71" s="70">
        <v>31247</v>
      </c>
    </row>
    <row r="72" spans="1:4">
      <c r="A72" s="29" t="s">
        <v>195</v>
      </c>
      <c r="B72" s="29" t="s">
        <v>40</v>
      </c>
      <c r="C72" s="87">
        <v>901</v>
      </c>
      <c r="D72" s="87">
        <v>0</v>
      </c>
    </row>
    <row r="73" spans="1:4">
      <c r="A73" s="19" t="s">
        <v>196</v>
      </c>
      <c r="B73" s="19" t="s">
        <v>41</v>
      </c>
      <c r="C73" s="70">
        <v>3856</v>
      </c>
      <c r="D73" s="70">
        <v>4635</v>
      </c>
    </row>
    <row r="74" spans="1:4">
      <c r="A74" s="19" t="s">
        <v>197</v>
      </c>
      <c r="B74" s="19" t="s">
        <v>42</v>
      </c>
      <c r="C74" s="70">
        <v>0</v>
      </c>
      <c r="D74" s="70">
        <v>0</v>
      </c>
    </row>
    <row r="75" spans="1:4">
      <c r="A75" s="19" t="s">
        <v>198</v>
      </c>
      <c r="B75" s="19" t="s">
        <v>43</v>
      </c>
      <c r="C75" s="70">
        <v>0</v>
      </c>
      <c r="D75" s="70">
        <v>0</v>
      </c>
    </row>
    <row r="76" spans="1:4">
      <c r="A76" s="19" t="s">
        <v>189</v>
      </c>
      <c r="B76" s="19" t="s">
        <v>34</v>
      </c>
      <c r="C76" s="70">
        <v>805</v>
      </c>
      <c r="D76" s="70">
        <v>855</v>
      </c>
    </row>
    <row r="77" spans="1:4">
      <c r="A77" s="19" t="s">
        <v>199</v>
      </c>
      <c r="B77" s="19" t="s">
        <v>44</v>
      </c>
      <c r="C77" s="70">
        <v>8312</v>
      </c>
      <c r="D77" s="70">
        <v>11720</v>
      </c>
    </row>
    <row r="78" spans="1:4">
      <c r="A78" s="19" t="s">
        <v>200</v>
      </c>
      <c r="B78" s="19" t="s">
        <v>45</v>
      </c>
      <c r="C78" s="70">
        <v>39684</v>
      </c>
      <c r="D78" s="70">
        <v>26866</v>
      </c>
    </row>
    <row r="79" spans="1:4">
      <c r="A79" s="19" t="s">
        <v>201</v>
      </c>
      <c r="B79" s="19" t="s">
        <v>46</v>
      </c>
      <c r="C79" s="70">
        <v>0</v>
      </c>
      <c r="D79" s="70">
        <v>0</v>
      </c>
    </row>
    <row r="80" spans="1:4">
      <c r="A80" s="28" t="s">
        <v>202</v>
      </c>
      <c r="B80" s="28" t="s">
        <v>47</v>
      </c>
      <c r="C80" s="86">
        <v>217635</v>
      </c>
      <c r="D80" s="86">
        <v>202892</v>
      </c>
    </row>
    <row r="81" spans="1:4">
      <c r="A81" s="22"/>
      <c r="B81" s="22"/>
      <c r="C81" s="2"/>
    </row>
    <row r="82" spans="1:4" ht="31.2" customHeight="1">
      <c r="A82" s="93" t="s">
        <v>229</v>
      </c>
      <c r="B82" s="93" t="s">
        <v>48</v>
      </c>
      <c r="C82" s="94" t="s">
        <v>124</v>
      </c>
      <c r="D82" s="94" t="s">
        <v>125</v>
      </c>
    </row>
    <row r="83" spans="1:4">
      <c r="A83" s="28" t="s">
        <v>204</v>
      </c>
      <c r="B83" s="28" t="s">
        <v>49</v>
      </c>
      <c r="C83" s="86">
        <v>167368</v>
      </c>
      <c r="D83" s="86">
        <v>151530</v>
      </c>
    </row>
    <row r="84" spans="1:4">
      <c r="A84" s="28" t="s">
        <v>205</v>
      </c>
      <c r="B84" s="28" t="s">
        <v>50</v>
      </c>
      <c r="C84" s="86">
        <v>166500</v>
      </c>
      <c r="D84" s="86">
        <v>151530</v>
      </c>
    </row>
    <row r="85" spans="1:4">
      <c r="A85" s="19" t="s">
        <v>206</v>
      </c>
      <c r="B85" s="19" t="s">
        <v>51</v>
      </c>
      <c r="C85" s="70">
        <v>94950</v>
      </c>
      <c r="D85" s="70">
        <v>94950</v>
      </c>
    </row>
    <row r="86" spans="1:4">
      <c r="A86" s="19" t="s">
        <v>207</v>
      </c>
      <c r="B86" s="19" t="s">
        <v>52</v>
      </c>
      <c r="C86" s="70">
        <v>112438</v>
      </c>
      <c r="D86" s="70">
        <v>105200</v>
      </c>
    </row>
    <row r="87" spans="1:4">
      <c r="A87" s="19" t="s">
        <v>208</v>
      </c>
      <c r="B87" s="19" t="s">
        <v>53</v>
      </c>
      <c r="C87" s="70">
        <v>0</v>
      </c>
      <c r="D87" s="70">
        <v>0</v>
      </c>
    </row>
    <row r="88" spans="1:4">
      <c r="A88" s="19" t="s">
        <v>209</v>
      </c>
      <c r="B88" s="19" t="s">
        <v>54</v>
      </c>
      <c r="C88" s="70">
        <v>989</v>
      </c>
      <c r="D88" s="70">
        <v>551</v>
      </c>
    </row>
    <row r="89" spans="1:4">
      <c r="A89" s="19" t="s">
        <v>210</v>
      </c>
      <c r="B89" s="19" t="s">
        <v>55</v>
      </c>
      <c r="C89" s="70">
        <v>-790</v>
      </c>
      <c r="D89" s="70">
        <v>-837</v>
      </c>
    </row>
    <row r="90" spans="1:4">
      <c r="A90" s="19" t="s">
        <v>211</v>
      </c>
      <c r="B90" s="19" t="s">
        <v>56</v>
      </c>
      <c r="C90" s="70">
        <v>-55987</v>
      </c>
      <c r="D90" s="70">
        <v>-76459</v>
      </c>
    </row>
    <row r="91" spans="1:4">
      <c r="A91" s="19" t="s">
        <v>212</v>
      </c>
      <c r="B91" s="19" t="s">
        <v>57</v>
      </c>
      <c r="C91" s="70">
        <v>14900</v>
      </c>
      <c r="D91" s="70">
        <v>28125</v>
      </c>
    </row>
    <row r="92" spans="1:4">
      <c r="A92" s="16" t="s">
        <v>213</v>
      </c>
      <c r="B92" s="16" t="s">
        <v>58</v>
      </c>
      <c r="C92" s="88">
        <v>868</v>
      </c>
      <c r="D92" s="88">
        <v>0</v>
      </c>
    </row>
    <row r="93" spans="1:4">
      <c r="A93" s="28" t="s">
        <v>214</v>
      </c>
      <c r="B93" s="28" t="s">
        <v>59</v>
      </c>
      <c r="C93" s="86">
        <v>5276</v>
      </c>
      <c r="D93" s="86">
        <v>7604</v>
      </c>
    </row>
    <row r="94" spans="1:4">
      <c r="A94" s="19" t="s">
        <v>215</v>
      </c>
      <c r="B94" s="19" t="s">
        <v>60</v>
      </c>
      <c r="C94" s="70">
        <v>0</v>
      </c>
      <c r="D94" s="70">
        <v>0</v>
      </c>
    </row>
    <row r="95" spans="1:4">
      <c r="A95" s="19" t="s">
        <v>216</v>
      </c>
      <c r="B95" s="19" t="s">
        <v>61</v>
      </c>
      <c r="C95" s="70">
        <v>177</v>
      </c>
      <c r="D95" s="70">
        <v>235</v>
      </c>
    </row>
    <row r="96" spans="1:4">
      <c r="A96" s="19" t="s">
        <v>217</v>
      </c>
      <c r="B96" s="19" t="s">
        <v>62</v>
      </c>
      <c r="C96" s="70">
        <v>0</v>
      </c>
      <c r="D96" s="70">
        <v>0</v>
      </c>
    </row>
    <row r="97" spans="1:4">
      <c r="A97" s="19" t="s">
        <v>218</v>
      </c>
      <c r="B97" s="19" t="s">
        <v>63</v>
      </c>
      <c r="C97" s="70">
        <v>3686</v>
      </c>
      <c r="D97" s="70">
        <v>6658</v>
      </c>
    </row>
    <row r="98" spans="1:4">
      <c r="A98" s="19" t="s">
        <v>219</v>
      </c>
      <c r="B98" s="19" t="s">
        <v>64</v>
      </c>
      <c r="C98" s="70">
        <v>1376</v>
      </c>
      <c r="D98" s="70">
        <v>679</v>
      </c>
    </row>
    <row r="99" spans="1:4">
      <c r="A99" s="19" t="s">
        <v>220</v>
      </c>
      <c r="B99" s="19" t="s">
        <v>65</v>
      </c>
      <c r="C99" s="70">
        <v>37</v>
      </c>
      <c r="D99" s="70">
        <v>26</v>
      </c>
    </row>
    <row r="100" spans="1:4">
      <c r="A100" s="19" t="s">
        <v>221</v>
      </c>
      <c r="B100" s="19" t="s">
        <v>66</v>
      </c>
      <c r="C100" s="70">
        <v>0</v>
      </c>
      <c r="D100" s="70">
        <v>6</v>
      </c>
    </row>
    <row r="101" spans="1:4">
      <c r="A101" s="28" t="s">
        <v>222</v>
      </c>
      <c r="B101" s="28" t="s">
        <v>67</v>
      </c>
      <c r="C101" s="86">
        <v>44991</v>
      </c>
      <c r="D101" s="86">
        <v>43758</v>
      </c>
    </row>
    <row r="102" spans="1:4">
      <c r="A102" s="19" t="s">
        <v>215</v>
      </c>
      <c r="B102" s="19" t="s">
        <v>60</v>
      </c>
      <c r="C102" s="70">
        <v>21</v>
      </c>
      <c r="D102" s="70">
        <v>4745</v>
      </c>
    </row>
    <row r="103" spans="1:4">
      <c r="A103" s="19" t="s">
        <v>216</v>
      </c>
      <c r="B103" s="19" t="s">
        <v>61</v>
      </c>
      <c r="C103" s="70">
        <v>260</v>
      </c>
      <c r="D103" s="70">
        <v>277</v>
      </c>
    </row>
    <row r="104" spans="1:4">
      <c r="A104" s="19" t="s">
        <v>223</v>
      </c>
      <c r="B104" s="19" t="s">
        <v>68</v>
      </c>
      <c r="C104" s="70">
        <v>24738</v>
      </c>
      <c r="D104" s="70">
        <v>33930</v>
      </c>
    </row>
    <row r="105" spans="1:4">
      <c r="A105" s="19" t="s">
        <v>224</v>
      </c>
      <c r="B105" s="19" t="s">
        <v>69</v>
      </c>
      <c r="C105" s="70">
        <v>1270</v>
      </c>
      <c r="D105" s="70">
        <v>184</v>
      </c>
    </row>
    <row r="106" spans="1:4">
      <c r="A106" s="19" t="s">
        <v>225</v>
      </c>
      <c r="B106" s="19" t="s">
        <v>70</v>
      </c>
      <c r="C106" s="70">
        <v>18218</v>
      </c>
      <c r="D106" s="70">
        <v>4020</v>
      </c>
    </row>
    <row r="107" spans="1:4">
      <c r="A107" s="19" t="s">
        <v>219</v>
      </c>
      <c r="B107" s="19" t="s">
        <v>64</v>
      </c>
      <c r="C107" s="70">
        <v>211</v>
      </c>
      <c r="D107" s="70">
        <v>197</v>
      </c>
    </row>
    <row r="108" spans="1:4">
      <c r="A108" s="19" t="s">
        <v>226</v>
      </c>
      <c r="B108" s="19" t="s">
        <v>65</v>
      </c>
      <c r="C108" s="70">
        <v>145</v>
      </c>
      <c r="D108" s="70">
        <v>238</v>
      </c>
    </row>
    <row r="109" spans="1:4">
      <c r="A109" s="19" t="s">
        <v>221</v>
      </c>
      <c r="B109" s="19" t="s">
        <v>66</v>
      </c>
      <c r="C109" s="70">
        <v>128</v>
      </c>
      <c r="D109" s="70">
        <v>167</v>
      </c>
    </row>
    <row r="110" spans="1:4" ht="24">
      <c r="A110" s="30" t="s">
        <v>227</v>
      </c>
      <c r="B110" s="30" t="s">
        <v>72</v>
      </c>
      <c r="C110" s="89">
        <v>0</v>
      </c>
      <c r="D110" s="89">
        <v>0</v>
      </c>
    </row>
    <row r="111" spans="1:4">
      <c r="A111" s="28" t="s">
        <v>228</v>
      </c>
      <c r="B111" s="28" t="s">
        <v>71</v>
      </c>
      <c r="C111" s="86">
        <v>217635</v>
      </c>
      <c r="D111" s="86">
        <v>202892</v>
      </c>
    </row>
    <row r="114" spans="1:4" ht="24">
      <c r="A114" s="14" t="s">
        <v>303</v>
      </c>
      <c r="B114" s="14" t="s">
        <v>300</v>
      </c>
    </row>
    <row r="115" spans="1:4" ht="31.2" customHeight="1">
      <c r="A115" s="93" t="s">
        <v>280</v>
      </c>
      <c r="B115" s="93" t="s">
        <v>119</v>
      </c>
      <c r="C115" s="95" t="s">
        <v>122</v>
      </c>
      <c r="D115" s="95" t="s">
        <v>123</v>
      </c>
    </row>
    <row r="116" spans="1:4">
      <c r="A116" s="31" t="s">
        <v>231</v>
      </c>
      <c r="B116" s="31" t="s">
        <v>74</v>
      </c>
      <c r="C116" s="5"/>
      <c r="D116" s="5"/>
    </row>
    <row r="117" spans="1:4">
      <c r="A117" s="32" t="s">
        <v>232</v>
      </c>
      <c r="B117" s="32" t="s">
        <v>128</v>
      </c>
      <c r="C117" s="6">
        <v>14851</v>
      </c>
      <c r="D117" s="6">
        <v>28125</v>
      </c>
    </row>
    <row r="118" spans="1:4">
      <c r="A118" s="32" t="s">
        <v>233</v>
      </c>
      <c r="B118" s="32" t="s">
        <v>75</v>
      </c>
      <c r="C118" s="6">
        <v>8096</v>
      </c>
      <c r="D118" s="6">
        <v>-2170</v>
      </c>
    </row>
    <row r="119" spans="1:4" ht="24">
      <c r="A119" s="33" t="s">
        <v>279</v>
      </c>
      <c r="B119" s="33" t="s">
        <v>129</v>
      </c>
      <c r="C119" s="7"/>
      <c r="D119" s="7"/>
    </row>
    <row r="120" spans="1:4">
      <c r="A120" s="34" t="s">
        <v>234</v>
      </c>
      <c r="B120" s="34" t="s">
        <v>76</v>
      </c>
      <c r="C120" s="7">
        <v>3139</v>
      </c>
      <c r="D120" s="7">
        <v>2617</v>
      </c>
    </row>
    <row r="121" spans="1:4">
      <c r="A121" s="34" t="s">
        <v>235</v>
      </c>
      <c r="B121" s="34" t="s">
        <v>77</v>
      </c>
      <c r="C121" s="7">
        <v>0</v>
      </c>
      <c r="D121" s="7">
        <v>0</v>
      </c>
    </row>
    <row r="122" spans="1:4">
      <c r="A122" s="34" t="s">
        <v>236</v>
      </c>
      <c r="B122" s="34" t="s">
        <v>78</v>
      </c>
      <c r="C122" s="7">
        <v>-262</v>
      </c>
      <c r="D122" s="7">
        <v>602</v>
      </c>
    </row>
    <row r="123" spans="1:4">
      <c r="A123" s="34" t="s">
        <v>237</v>
      </c>
      <c r="B123" s="34" t="s">
        <v>79</v>
      </c>
      <c r="C123" s="7">
        <v>-43</v>
      </c>
      <c r="D123" s="7">
        <v>-570</v>
      </c>
    </row>
    <row r="124" spans="1:4">
      <c r="A124" s="34" t="s">
        <v>238</v>
      </c>
      <c r="B124" s="34" t="s">
        <v>80</v>
      </c>
      <c r="C124" s="7">
        <v>-127</v>
      </c>
      <c r="D124" s="7">
        <v>-509</v>
      </c>
    </row>
    <row r="125" spans="1:4">
      <c r="A125" s="34" t="s">
        <v>239</v>
      </c>
      <c r="B125" s="34" t="s">
        <v>81</v>
      </c>
      <c r="C125" s="7">
        <v>-18600</v>
      </c>
      <c r="D125" s="7">
        <v>-2255</v>
      </c>
    </row>
    <row r="126" spans="1:4">
      <c r="A126" s="34" t="s">
        <v>240</v>
      </c>
      <c r="B126" s="34" t="s">
        <v>82</v>
      </c>
      <c r="C126" s="7">
        <v>14264</v>
      </c>
      <c r="D126" s="7">
        <v>-2586</v>
      </c>
    </row>
    <row r="127" spans="1:4">
      <c r="A127" s="34" t="s">
        <v>241</v>
      </c>
      <c r="B127" s="34" t="s">
        <v>83</v>
      </c>
      <c r="C127" s="7">
        <v>4990</v>
      </c>
      <c r="D127" s="7">
        <v>-2436</v>
      </c>
    </row>
    <row r="128" spans="1:4">
      <c r="A128" s="34" t="s">
        <v>242</v>
      </c>
      <c r="B128" s="34" t="s">
        <v>130</v>
      </c>
      <c r="C128" s="7">
        <v>4047</v>
      </c>
      <c r="D128" s="7">
        <v>2985</v>
      </c>
    </row>
    <row r="129" spans="1:4">
      <c r="A129" s="34" t="s">
        <v>243</v>
      </c>
      <c r="B129" s="34" t="s">
        <v>84</v>
      </c>
      <c r="C129" s="7">
        <v>688</v>
      </c>
      <c r="D129" s="7">
        <v>-18</v>
      </c>
    </row>
    <row r="130" spans="1:4">
      <c r="A130" s="32" t="s">
        <v>244</v>
      </c>
      <c r="B130" s="32" t="s">
        <v>85</v>
      </c>
      <c r="C130" s="6">
        <v>22947</v>
      </c>
      <c r="D130" s="6">
        <v>25955</v>
      </c>
    </row>
    <row r="131" spans="1:4">
      <c r="A131" s="35" t="s">
        <v>245</v>
      </c>
      <c r="B131" s="35" t="s">
        <v>131</v>
      </c>
      <c r="C131" s="8">
        <v>2339</v>
      </c>
      <c r="D131" s="8">
        <v>162</v>
      </c>
    </row>
    <row r="132" spans="1:4">
      <c r="A132" s="34" t="s">
        <v>246</v>
      </c>
      <c r="B132" s="34" t="s">
        <v>86</v>
      </c>
      <c r="C132" s="7">
        <v>-3232</v>
      </c>
      <c r="D132" s="7">
        <v>578</v>
      </c>
    </row>
    <row r="133" spans="1:4">
      <c r="A133" s="36" t="s">
        <v>247</v>
      </c>
      <c r="B133" s="36" t="s">
        <v>87</v>
      </c>
      <c r="C133" s="6">
        <v>22054</v>
      </c>
      <c r="D133" s="6">
        <v>26695</v>
      </c>
    </row>
    <row r="134" spans="1:4">
      <c r="A134" s="31" t="s">
        <v>248</v>
      </c>
      <c r="B134" s="31" t="s">
        <v>88</v>
      </c>
      <c r="C134" s="5"/>
      <c r="D134" s="5"/>
    </row>
    <row r="135" spans="1:4">
      <c r="A135" s="37" t="s">
        <v>249</v>
      </c>
      <c r="B135" s="37" t="s">
        <v>89</v>
      </c>
      <c r="C135" s="5">
        <v>880</v>
      </c>
      <c r="D135" s="5">
        <v>4418</v>
      </c>
    </row>
    <row r="136" spans="1:4">
      <c r="A136" s="34" t="s">
        <v>250</v>
      </c>
      <c r="B136" s="34" t="s">
        <v>90</v>
      </c>
      <c r="C136" s="7">
        <v>67</v>
      </c>
      <c r="D136" s="7">
        <v>206</v>
      </c>
    </row>
    <row r="137" spans="1:4">
      <c r="A137" s="34" t="s">
        <v>251</v>
      </c>
      <c r="B137" s="34" t="s">
        <v>91</v>
      </c>
      <c r="C137" s="7">
        <v>0</v>
      </c>
      <c r="D137" s="7">
        <v>0</v>
      </c>
    </row>
    <row r="138" spans="1:4">
      <c r="A138" s="34" t="s">
        <v>252</v>
      </c>
      <c r="B138" s="34" t="s">
        <v>92</v>
      </c>
      <c r="C138" s="7">
        <v>143</v>
      </c>
      <c r="D138" s="7">
        <v>3512</v>
      </c>
    </row>
    <row r="139" spans="1:4">
      <c r="A139" s="34" t="s">
        <v>253</v>
      </c>
      <c r="B139" s="34" t="s">
        <v>142</v>
      </c>
      <c r="C139" s="7">
        <v>670</v>
      </c>
      <c r="D139" s="7">
        <v>700</v>
      </c>
    </row>
    <row r="140" spans="1:4">
      <c r="A140" s="34" t="s">
        <v>254</v>
      </c>
      <c r="B140" s="34" t="s">
        <v>93</v>
      </c>
      <c r="C140" s="7">
        <v>0</v>
      </c>
      <c r="D140" s="7">
        <v>0</v>
      </c>
    </row>
    <row r="141" spans="1:4">
      <c r="A141" s="32" t="s">
        <v>255</v>
      </c>
      <c r="B141" s="32" t="s">
        <v>94</v>
      </c>
      <c r="C141" s="6">
        <v>5007</v>
      </c>
      <c r="D141" s="6">
        <v>4543</v>
      </c>
    </row>
    <row r="142" spans="1:4">
      <c r="A142" s="34" t="s">
        <v>256</v>
      </c>
      <c r="B142" s="34" t="s">
        <v>95</v>
      </c>
      <c r="C142" s="7">
        <v>4175</v>
      </c>
      <c r="D142" s="7">
        <v>4145</v>
      </c>
    </row>
    <row r="143" spans="1:4">
      <c r="A143" s="34" t="s">
        <v>257</v>
      </c>
      <c r="B143" s="34" t="s">
        <v>96</v>
      </c>
      <c r="C143" s="7">
        <v>0</v>
      </c>
      <c r="D143" s="7">
        <v>0</v>
      </c>
    </row>
    <row r="144" spans="1:4">
      <c r="A144" s="34" t="s">
        <v>258</v>
      </c>
      <c r="B144" s="34" t="s">
        <v>97</v>
      </c>
      <c r="C144" s="7">
        <v>0</v>
      </c>
      <c r="D144" s="7">
        <v>0</v>
      </c>
    </row>
    <row r="145" spans="1:4">
      <c r="A145" s="34" t="s">
        <v>259</v>
      </c>
      <c r="B145" s="34" t="s">
        <v>98</v>
      </c>
      <c r="C145" s="7">
        <v>832</v>
      </c>
      <c r="D145" s="7">
        <v>398</v>
      </c>
    </row>
    <row r="146" spans="1:4">
      <c r="A146" s="36" t="s">
        <v>260</v>
      </c>
      <c r="B146" s="36" t="s">
        <v>99</v>
      </c>
      <c r="C146" s="6">
        <v>-4127</v>
      </c>
      <c r="D146" s="6">
        <v>-125</v>
      </c>
    </row>
    <row r="147" spans="1:4">
      <c r="A147" s="31" t="s">
        <v>261</v>
      </c>
      <c r="B147" s="31" t="s">
        <v>100</v>
      </c>
      <c r="C147" s="5"/>
      <c r="D147" s="5"/>
    </row>
    <row r="148" spans="1:4">
      <c r="A148" s="37" t="s">
        <v>249</v>
      </c>
      <c r="B148" s="37" t="s">
        <v>89</v>
      </c>
      <c r="C148" s="5">
        <v>71</v>
      </c>
      <c r="D148" s="5">
        <v>1674</v>
      </c>
    </row>
    <row r="149" spans="1:4" ht="22.8">
      <c r="A149" s="34" t="s">
        <v>262</v>
      </c>
      <c r="B149" s="34" t="s">
        <v>101</v>
      </c>
      <c r="C149" s="7">
        <v>0</v>
      </c>
      <c r="D149" s="7">
        <v>0</v>
      </c>
    </row>
    <row r="150" spans="1:4">
      <c r="A150" s="34" t="s">
        <v>215</v>
      </c>
      <c r="B150" s="34" t="s">
        <v>60</v>
      </c>
      <c r="C150" s="7">
        <v>1</v>
      </c>
      <c r="D150" s="7">
        <v>1250</v>
      </c>
    </row>
    <row r="151" spans="1:4">
      <c r="A151" s="34" t="s">
        <v>263</v>
      </c>
      <c r="B151" s="34" t="s">
        <v>102</v>
      </c>
      <c r="C151" s="7">
        <v>0</v>
      </c>
      <c r="D151" s="7">
        <v>0</v>
      </c>
    </row>
    <row r="152" spans="1:4">
      <c r="A152" s="34" t="s">
        <v>264</v>
      </c>
      <c r="B152" s="34" t="s">
        <v>103</v>
      </c>
      <c r="C152" s="7">
        <v>70</v>
      </c>
      <c r="D152" s="7">
        <v>424</v>
      </c>
    </row>
    <row r="153" spans="1:4">
      <c r="A153" s="32" t="s">
        <v>255</v>
      </c>
      <c r="B153" s="32" t="s">
        <v>94</v>
      </c>
      <c r="C153" s="6">
        <v>5180</v>
      </c>
      <c r="D153" s="6">
        <v>11197</v>
      </c>
    </row>
    <row r="154" spans="1:4">
      <c r="A154" s="34" t="s">
        <v>265</v>
      </c>
      <c r="B154" s="34" t="s">
        <v>104</v>
      </c>
      <c r="C154" s="7">
        <v>0</v>
      </c>
      <c r="D154" s="7">
        <v>0</v>
      </c>
    </row>
    <row r="155" spans="1:4">
      <c r="A155" s="34" t="s">
        <v>266</v>
      </c>
      <c r="B155" s="34" t="s">
        <v>105</v>
      </c>
      <c r="C155" s="7">
        <v>0</v>
      </c>
      <c r="D155" s="7">
        <v>0</v>
      </c>
    </row>
    <row r="156" spans="1:4" ht="22.8">
      <c r="A156" s="34" t="s">
        <v>267</v>
      </c>
      <c r="B156" s="34" t="s">
        <v>106</v>
      </c>
      <c r="C156" s="7">
        <v>0</v>
      </c>
      <c r="D156" s="7">
        <v>0</v>
      </c>
    </row>
    <row r="157" spans="1:4">
      <c r="A157" s="34" t="s">
        <v>268</v>
      </c>
      <c r="B157" s="34" t="s">
        <v>107</v>
      </c>
      <c r="C157" s="7">
        <v>4725</v>
      </c>
      <c r="D157" s="7">
        <v>9909</v>
      </c>
    </row>
    <row r="158" spans="1:4">
      <c r="A158" s="34" t="s">
        <v>269</v>
      </c>
      <c r="B158" s="34" t="s">
        <v>108</v>
      </c>
      <c r="C158" s="7">
        <v>0</v>
      </c>
      <c r="D158" s="7">
        <v>0</v>
      </c>
    </row>
    <row r="159" spans="1:4">
      <c r="A159" s="34" t="s">
        <v>216</v>
      </c>
      <c r="B159" s="34" t="s">
        <v>109</v>
      </c>
      <c r="C159" s="7">
        <v>0</v>
      </c>
      <c r="D159" s="7">
        <v>0</v>
      </c>
    </row>
    <row r="160" spans="1:4">
      <c r="A160" s="34" t="s">
        <v>270</v>
      </c>
      <c r="B160" s="34" t="s">
        <v>110</v>
      </c>
      <c r="C160" s="7">
        <v>299</v>
      </c>
      <c r="D160" s="7">
        <v>289</v>
      </c>
    </row>
    <row r="161" spans="1:8">
      <c r="A161" s="34" t="s">
        <v>271</v>
      </c>
      <c r="B161" s="34" t="s">
        <v>111</v>
      </c>
      <c r="C161" s="7">
        <v>156</v>
      </c>
      <c r="D161" s="7">
        <v>999</v>
      </c>
    </row>
    <row r="162" spans="1:8">
      <c r="A162" s="34" t="s">
        <v>272</v>
      </c>
      <c r="B162" s="34" t="s">
        <v>112</v>
      </c>
      <c r="C162" s="7">
        <v>0</v>
      </c>
      <c r="D162" s="7">
        <v>0</v>
      </c>
    </row>
    <row r="163" spans="1:8">
      <c r="A163" s="36" t="s">
        <v>273</v>
      </c>
      <c r="B163" s="36" t="s">
        <v>113</v>
      </c>
      <c r="C163" s="6">
        <v>-5109</v>
      </c>
      <c r="D163" s="6">
        <v>-9523</v>
      </c>
    </row>
    <row r="164" spans="1:8">
      <c r="A164" s="38" t="s">
        <v>274</v>
      </c>
      <c r="B164" s="38" t="s">
        <v>114</v>
      </c>
      <c r="C164" s="6">
        <v>12818</v>
      </c>
      <c r="D164" s="6">
        <v>17047</v>
      </c>
    </row>
    <row r="165" spans="1:8">
      <c r="A165" s="38" t="s">
        <v>275</v>
      </c>
      <c r="B165" s="38" t="s">
        <v>115</v>
      </c>
      <c r="C165" s="6">
        <v>12818</v>
      </c>
      <c r="D165" s="6">
        <v>17047</v>
      </c>
    </row>
    <row r="166" spans="1:8">
      <c r="A166" s="39" t="s">
        <v>276</v>
      </c>
      <c r="B166" s="39" t="s">
        <v>132</v>
      </c>
      <c r="C166" s="7">
        <v>0</v>
      </c>
      <c r="D166" s="7">
        <v>0</v>
      </c>
    </row>
    <row r="167" spans="1:8">
      <c r="A167" s="38" t="s">
        <v>277</v>
      </c>
      <c r="B167" s="38" t="s">
        <v>116</v>
      </c>
      <c r="C167" s="6">
        <v>26866</v>
      </c>
      <c r="D167" s="6">
        <v>9819</v>
      </c>
    </row>
    <row r="168" spans="1:8">
      <c r="A168" s="38" t="s">
        <v>278</v>
      </c>
      <c r="B168" s="38" t="s">
        <v>117</v>
      </c>
      <c r="C168" s="62">
        <v>39684</v>
      </c>
      <c r="D168" s="62">
        <v>26866</v>
      </c>
    </row>
    <row r="171" spans="1:8" ht="24">
      <c r="A171" s="14" t="s">
        <v>305</v>
      </c>
      <c r="B171" s="14" t="s">
        <v>301</v>
      </c>
    </row>
    <row r="172" spans="1:8" ht="48">
      <c r="A172" s="340" t="s">
        <v>203</v>
      </c>
      <c r="B172" s="340" t="s">
        <v>73</v>
      </c>
      <c r="C172" s="96" t="s">
        <v>133</v>
      </c>
      <c r="D172" s="96" t="s">
        <v>135</v>
      </c>
      <c r="E172" s="96" t="s">
        <v>134</v>
      </c>
      <c r="F172" s="96" t="s">
        <v>136</v>
      </c>
      <c r="G172" s="96" t="s">
        <v>120</v>
      </c>
      <c r="H172" s="97" t="s">
        <v>121</v>
      </c>
    </row>
    <row r="173" spans="1:8" ht="72">
      <c r="A173" s="340" t="s">
        <v>203</v>
      </c>
      <c r="B173" s="340"/>
      <c r="C173" s="96" t="s">
        <v>306</v>
      </c>
      <c r="D173" s="96" t="s">
        <v>281</v>
      </c>
      <c r="E173" s="96" t="s">
        <v>282</v>
      </c>
      <c r="F173" s="96" t="s">
        <v>283</v>
      </c>
      <c r="G173" s="96" t="s">
        <v>284</v>
      </c>
      <c r="H173" s="97" t="s">
        <v>285</v>
      </c>
    </row>
    <row r="174" spans="1:8">
      <c r="A174" s="36" t="s">
        <v>181</v>
      </c>
      <c r="B174" s="36" t="s">
        <v>26</v>
      </c>
      <c r="C174" s="69">
        <v>2451</v>
      </c>
      <c r="D174" s="69">
        <v>6161</v>
      </c>
      <c r="E174" s="69">
        <v>1237</v>
      </c>
      <c r="F174" s="69">
        <v>111767</v>
      </c>
      <c r="G174" s="69">
        <v>-26569</v>
      </c>
      <c r="H174" s="69">
        <v>95047</v>
      </c>
    </row>
    <row r="175" spans="1:8">
      <c r="A175" s="40" t="s">
        <v>182</v>
      </c>
      <c r="B175" s="40" t="s">
        <v>27</v>
      </c>
      <c r="C175" s="70">
        <v>1059</v>
      </c>
      <c r="D175" s="70">
        <v>3114</v>
      </c>
      <c r="E175" s="70">
        <v>924</v>
      </c>
      <c r="F175" s="70">
        <v>6090</v>
      </c>
      <c r="G175" s="70">
        <v>0</v>
      </c>
      <c r="H175" s="70">
        <v>11187</v>
      </c>
    </row>
    <row r="176" spans="1:8">
      <c r="A176" s="40" t="s">
        <v>183</v>
      </c>
      <c r="B176" s="40" t="s">
        <v>28</v>
      </c>
      <c r="C176" s="70">
        <v>872</v>
      </c>
      <c r="D176" s="70">
        <v>3017</v>
      </c>
      <c r="E176" s="70">
        <v>300</v>
      </c>
      <c r="F176" s="70">
        <v>57949</v>
      </c>
      <c r="G176" s="70">
        <v>-25735</v>
      </c>
      <c r="H176" s="70">
        <v>36403</v>
      </c>
    </row>
    <row r="177" spans="1:8">
      <c r="A177" s="40" t="s">
        <v>184</v>
      </c>
      <c r="B177" s="40" t="s">
        <v>29</v>
      </c>
      <c r="C177" s="70">
        <v>0</v>
      </c>
      <c r="D177" s="70">
        <v>0</v>
      </c>
      <c r="E177" s="70">
        <v>0</v>
      </c>
      <c r="F177" s="70">
        <v>0</v>
      </c>
      <c r="G177" s="70">
        <v>46417</v>
      </c>
      <c r="H177" s="70">
        <v>46417</v>
      </c>
    </row>
    <row r="178" spans="1:8">
      <c r="A178" s="40" t="s">
        <v>185</v>
      </c>
      <c r="B178" s="40" t="s">
        <v>30</v>
      </c>
      <c r="C178" s="70">
        <v>0</v>
      </c>
      <c r="D178" s="70">
        <v>0</v>
      </c>
      <c r="E178" s="70">
        <v>0</v>
      </c>
      <c r="F178" s="70">
        <v>0</v>
      </c>
      <c r="G178" s="70">
        <v>0</v>
      </c>
      <c r="H178" s="70">
        <v>0</v>
      </c>
    </row>
    <row r="179" spans="1:8">
      <c r="A179" s="40" t="s">
        <v>186</v>
      </c>
      <c r="B179" s="40" t="s">
        <v>31</v>
      </c>
      <c r="C179" s="70">
        <v>0</v>
      </c>
      <c r="D179" s="70">
        <v>0</v>
      </c>
      <c r="E179" s="70">
        <v>0</v>
      </c>
      <c r="F179" s="70">
        <v>47251</v>
      </c>
      <c r="G179" s="70">
        <v>-47251</v>
      </c>
      <c r="H179" s="70">
        <v>0</v>
      </c>
    </row>
    <row r="180" spans="1:8" ht="22.8">
      <c r="A180" s="40" t="s">
        <v>187</v>
      </c>
      <c r="B180" s="40" t="s">
        <v>32</v>
      </c>
      <c r="C180" s="70">
        <v>0</v>
      </c>
      <c r="D180" s="70">
        <v>0</v>
      </c>
      <c r="E180" s="70">
        <v>0</v>
      </c>
      <c r="F180" s="70">
        <v>0</v>
      </c>
      <c r="G180" s="70">
        <v>0</v>
      </c>
      <c r="H180" s="70">
        <v>0</v>
      </c>
    </row>
    <row r="181" spans="1:8">
      <c r="A181" s="40" t="s">
        <v>188</v>
      </c>
      <c r="B181" s="40" t="s">
        <v>33</v>
      </c>
      <c r="C181" s="70">
        <v>0</v>
      </c>
      <c r="D181" s="70">
        <v>0</v>
      </c>
      <c r="E181" s="70">
        <v>0</v>
      </c>
      <c r="F181" s="70">
        <v>0</v>
      </c>
      <c r="G181" s="70">
        <v>0</v>
      </c>
      <c r="H181" s="70">
        <v>0</v>
      </c>
    </row>
    <row r="182" spans="1:8">
      <c r="A182" s="40" t="s">
        <v>189</v>
      </c>
      <c r="B182" s="40" t="s">
        <v>34</v>
      </c>
      <c r="C182" s="70">
        <v>0</v>
      </c>
      <c r="D182" s="70">
        <v>0</v>
      </c>
      <c r="E182" s="70">
        <v>0</v>
      </c>
      <c r="F182" s="70">
        <v>0</v>
      </c>
      <c r="G182" s="70">
        <v>0</v>
      </c>
      <c r="H182" s="70">
        <v>0</v>
      </c>
    </row>
    <row r="183" spans="1:8">
      <c r="A183" s="40" t="s">
        <v>190</v>
      </c>
      <c r="B183" s="40" t="s">
        <v>35</v>
      </c>
      <c r="C183" s="70">
        <v>493</v>
      </c>
      <c r="D183" s="70">
        <v>13</v>
      </c>
      <c r="E183" s="70">
        <v>13</v>
      </c>
      <c r="F183" s="70">
        <v>236</v>
      </c>
      <c r="G183" s="70">
        <v>0</v>
      </c>
      <c r="H183" s="70">
        <v>755</v>
      </c>
    </row>
    <row r="184" spans="1:8">
      <c r="A184" s="40" t="s">
        <v>191</v>
      </c>
      <c r="B184" s="40" t="s">
        <v>36</v>
      </c>
      <c r="C184" s="70">
        <v>27</v>
      </c>
      <c r="D184" s="70">
        <v>17</v>
      </c>
      <c r="E184" s="70">
        <v>0</v>
      </c>
      <c r="F184" s="70">
        <v>241</v>
      </c>
      <c r="G184" s="70">
        <v>0</v>
      </c>
      <c r="H184" s="70">
        <v>285</v>
      </c>
    </row>
    <row r="185" spans="1:8">
      <c r="A185" s="36" t="s">
        <v>192</v>
      </c>
      <c r="B185" s="36" t="s">
        <v>37</v>
      </c>
      <c r="C185" s="69">
        <v>35454</v>
      </c>
      <c r="D185" s="69">
        <v>57312</v>
      </c>
      <c r="E185" s="69">
        <v>23876</v>
      </c>
      <c r="F185" s="69">
        <v>18805</v>
      </c>
      <c r="G185" s="69">
        <v>-12859</v>
      </c>
      <c r="H185" s="69">
        <v>122588</v>
      </c>
    </row>
    <row r="186" spans="1:8">
      <c r="A186" s="40" t="s">
        <v>193</v>
      </c>
      <c r="B186" s="40" t="s">
        <v>38</v>
      </c>
      <c r="C186" s="70">
        <v>7452</v>
      </c>
      <c r="D186" s="70">
        <v>44514</v>
      </c>
      <c r="E186" s="70">
        <v>0</v>
      </c>
      <c r="F186" s="70">
        <v>0</v>
      </c>
      <c r="G186" s="70">
        <v>0</v>
      </c>
      <c r="H186" s="70">
        <v>51966</v>
      </c>
    </row>
    <row r="187" spans="1:8">
      <c r="A187" s="40" t="s">
        <v>194</v>
      </c>
      <c r="B187" s="40" t="s">
        <v>39</v>
      </c>
      <c r="C187" s="70">
        <v>19117</v>
      </c>
      <c r="D187" s="70">
        <v>3487</v>
      </c>
      <c r="E187" s="70">
        <v>4547</v>
      </c>
      <c r="F187" s="70">
        <v>69</v>
      </c>
      <c r="G187" s="70">
        <v>-10156</v>
      </c>
      <c r="H187" s="70">
        <v>17064</v>
      </c>
    </row>
    <row r="188" spans="1:8">
      <c r="A188" s="40" t="s">
        <v>195</v>
      </c>
      <c r="B188" s="40" t="s">
        <v>40</v>
      </c>
      <c r="C188" s="70">
        <v>0</v>
      </c>
      <c r="D188" s="70">
        <v>900</v>
      </c>
      <c r="E188" s="70">
        <v>0</v>
      </c>
      <c r="F188" s="70">
        <v>1</v>
      </c>
      <c r="G188" s="70">
        <v>0</v>
      </c>
      <c r="H188" s="70">
        <v>901</v>
      </c>
    </row>
    <row r="189" spans="1:8">
      <c r="A189" s="40" t="s">
        <v>196</v>
      </c>
      <c r="B189" s="40" t="s">
        <v>41</v>
      </c>
      <c r="C189" s="70">
        <v>432</v>
      </c>
      <c r="D189" s="70">
        <v>3035</v>
      </c>
      <c r="E189" s="70">
        <v>174</v>
      </c>
      <c r="F189" s="70">
        <v>2918</v>
      </c>
      <c r="G189" s="70">
        <v>-2703</v>
      </c>
      <c r="H189" s="70">
        <v>3856</v>
      </c>
    </row>
    <row r="190" spans="1:8">
      <c r="A190" s="40" t="s">
        <v>197</v>
      </c>
      <c r="B190" s="40" t="s">
        <v>42</v>
      </c>
      <c r="C190" s="70">
        <v>0</v>
      </c>
      <c r="D190" s="70">
        <v>0</v>
      </c>
      <c r="E190" s="70">
        <v>0</v>
      </c>
      <c r="F190" s="70">
        <v>0</v>
      </c>
      <c r="G190" s="70">
        <v>0</v>
      </c>
      <c r="H190" s="70">
        <v>0</v>
      </c>
    </row>
    <row r="191" spans="1:8">
      <c r="A191" s="40" t="s">
        <v>198</v>
      </c>
      <c r="B191" s="40" t="s">
        <v>43</v>
      </c>
      <c r="C191" s="70">
        <v>0</v>
      </c>
      <c r="D191" s="70">
        <v>0</v>
      </c>
      <c r="E191" s="70">
        <v>0</v>
      </c>
      <c r="F191" s="70">
        <v>0</v>
      </c>
      <c r="G191" s="70">
        <v>0</v>
      </c>
      <c r="H191" s="70">
        <v>0</v>
      </c>
    </row>
    <row r="192" spans="1:8">
      <c r="A192" s="40" t="s">
        <v>189</v>
      </c>
      <c r="B192" s="40" t="s">
        <v>34</v>
      </c>
      <c r="C192" s="70">
        <v>0</v>
      </c>
      <c r="D192" s="70">
        <v>0</v>
      </c>
      <c r="E192" s="70">
        <v>0</v>
      </c>
      <c r="F192" s="70">
        <v>805</v>
      </c>
      <c r="G192" s="70">
        <v>0</v>
      </c>
      <c r="H192" s="70">
        <v>805</v>
      </c>
    </row>
    <row r="193" spans="1:8">
      <c r="A193" s="40" t="s">
        <v>199</v>
      </c>
      <c r="B193" s="40" t="s">
        <v>44</v>
      </c>
      <c r="C193" s="70">
        <v>5261</v>
      </c>
      <c r="D193" s="70">
        <v>346</v>
      </c>
      <c r="E193" s="70">
        <v>2668</v>
      </c>
      <c r="F193" s="70">
        <v>37</v>
      </c>
      <c r="G193" s="70">
        <v>0</v>
      </c>
      <c r="H193" s="70">
        <v>8312</v>
      </c>
    </row>
    <row r="194" spans="1:8">
      <c r="A194" s="40" t="s">
        <v>200</v>
      </c>
      <c r="B194" s="40" t="s">
        <v>45</v>
      </c>
      <c r="C194" s="70">
        <v>3192</v>
      </c>
      <c r="D194" s="70">
        <v>5030</v>
      </c>
      <c r="E194" s="70">
        <v>16487</v>
      </c>
      <c r="F194" s="70">
        <v>14975</v>
      </c>
      <c r="G194" s="70">
        <v>0</v>
      </c>
      <c r="H194" s="70">
        <v>39684</v>
      </c>
    </row>
    <row r="195" spans="1:8">
      <c r="A195" s="41" t="s">
        <v>201</v>
      </c>
      <c r="B195" s="41" t="s">
        <v>46</v>
      </c>
      <c r="C195" s="71">
        <v>0</v>
      </c>
      <c r="D195" s="71">
        <v>0</v>
      </c>
      <c r="E195" s="71">
        <v>0</v>
      </c>
      <c r="F195" s="71">
        <v>0</v>
      </c>
      <c r="G195" s="71">
        <v>0</v>
      </c>
      <c r="H195" s="71">
        <v>0</v>
      </c>
    </row>
    <row r="196" spans="1:8">
      <c r="A196" s="36" t="s">
        <v>202</v>
      </c>
      <c r="B196" s="36" t="s">
        <v>47</v>
      </c>
      <c r="C196" s="69">
        <v>37905</v>
      </c>
      <c r="D196" s="69">
        <v>63473</v>
      </c>
      <c r="E196" s="69">
        <v>25113</v>
      </c>
      <c r="F196" s="69">
        <v>130572</v>
      </c>
      <c r="G196" s="69">
        <v>-39428</v>
      </c>
      <c r="H196" s="69">
        <v>217635</v>
      </c>
    </row>
    <row r="197" spans="1:8">
      <c r="A197" s="42"/>
      <c r="B197" s="43"/>
      <c r="C197" s="66"/>
      <c r="D197" s="66"/>
      <c r="E197" s="3"/>
      <c r="F197" s="3"/>
      <c r="G197" s="3"/>
      <c r="H197" s="3"/>
    </row>
    <row r="198" spans="1:8" ht="48">
      <c r="A198" s="334" t="s">
        <v>229</v>
      </c>
      <c r="B198" s="336" t="s">
        <v>48</v>
      </c>
      <c r="C198" s="96" t="s">
        <v>133</v>
      </c>
      <c r="D198" s="96" t="s">
        <v>135</v>
      </c>
      <c r="E198" s="96" t="s">
        <v>134</v>
      </c>
      <c r="F198" s="96" t="s">
        <v>136</v>
      </c>
      <c r="G198" s="96" t="s">
        <v>120</v>
      </c>
      <c r="H198" s="97" t="s">
        <v>121</v>
      </c>
    </row>
    <row r="199" spans="1:8" ht="72">
      <c r="A199" s="335"/>
      <c r="B199" s="337"/>
      <c r="C199" s="96" t="s">
        <v>306</v>
      </c>
      <c r="D199" s="96" t="s">
        <v>281</v>
      </c>
      <c r="E199" s="96" t="s">
        <v>282</v>
      </c>
      <c r="F199" s="96" t="s">
        <v>283</v>
      </c>
      <c r="G199" s="96" t="s">
        <v>284</v>
      </c>
      <c r="H199" s="97" t="s">
        <v>285</v>
      </c>
    </row>
    <row r="200" spans="1:8">
      <c r="A200" s="44" t="s">
        <v>204</v>
      </c>
      <c r="B200" s="36" t="s">
        <v>49</v>
      </c>
      <c r="C200" s="69">
        <v>17369</v>
      </c>
      <c r="D200" s="69">
        <v>44883</v>
      </c>
      <c r="E200" s="69">
        <v>14243</v>
      </c>
      <c r="F200" s="69">
        <v>120060</v>
      </c>
      <c r="G200" s="69">
        <v>-29187</v>
      </c>
      <c r="H200" s="69">
        <v>167368</v>
      </c>
    </row>
    <row r="201" spans="1:8">
      <c r="A201" s="44" t="s">
        <v>205</v>
      </c>
      <c r="B201" s="36" t="s">
        <v>50</v>
      </c>
      <c r="C201" s="69">
        <v>17369</v>
      </c>
      <c r="D201" s="69">
        <v>44883</v>
      </c>
      <c r="E201" s="69">
        <v>14243</v>
      </c>
      <c r="F201" s="69">
        <v>120060</v>
      </c>
      <c r="G201" s="69">
        <v>-30055</v>
      </c>
      <c r="H201" s="69">
        <v>166500</v>
      </c>
    </row>
    <row r="202" spans="1:8">
      <c r="A202" s="45" t="s">
        <v>206</v>
      </c>
      <c r="B202" s="40" t="s">
        <v>51</v>
      </c>
      <c r="C202" s="70">
        <v>10076</v>
      </c>
      <c r="D202" s="70">
        <v>7050</v>
      </c>
      <c r="E202" s="70">
        <v>86</v>
      </c>
      <c r="F202" s="70">
        <v>94955</v>
      </c>
      <c r="G202" s="70">
        <v>-17217</v>
      </c>
      <c r="H202" s="70">
        <v>94950</v>
      </c>
    </row>
    <row r="203" spans="1:8">
      <c r="A203" s="45" t="s">
        <v>207</v>
      </c>
      <c r="B203" s="40" t="s">
        <v>52</v>
      </c>
      <c r="C203" s="70">
        <v>38</v>
      </c>
      <c r="D203" s="70">
        <v>0</v>
      </c>
      <c r="E203" s="70">
        <v>1152</v>
      </c>
      <c r="F203" s="70">
        <v>110936</v>
      </c>
      <c r="G203" s="70">
        <v>312</v>
      </c>
      <c r="H203" s="70">
        <v>112438</v>
      </c>
    </row>
    <row r="204" spans="1:8">
      <c r="A204" s="45" t="s">
        <v>208</v>
      </c>
      <c r="B204" s="40" t="s">
        <v>53</v>
      </c>
      <c r="C204" s="70">
        <v>0</v>
      </c>
      <c r="D204" s="70">
        <v>0</v>
      </c>
      <c r="E204" s="70">
        <v>0</v>
      </c>
      <c r="F204" s="70">
        <v>0</v>
      </c>
      <c r="G204" s="70">
        <v>0</v>
      </c>
      <c r="H204" s="70">
        <v>0</v>
      </c>
    </row>
    <row r="205" spans="1:8">
      <c r="A205" s="45" t="s">
        <v>209</v>
      </c>
      <c r="B205" s="40" t="s">
        <v>54</v>
      </c>
      <c r="C205" s="70">
        <v>0</v>
      </c>
      <c r="D205" s="70">
        <v>0</v>
      </c>
      <c r="E205" s="70">
        <v>0</v>
      </c>
      <c r="F205" s="70">
        <v>989</v>
      </c>
      <c r="G205" s="70">
        <v>0</v>
      </c>
      <c r="H205" s="70">
        <v>989</v>
      </c>
    </row>
    <row r="206" spans="1:8">
      <c r="A206" s="46" t="s">
        <v>210</v>
      </c>
      <c r="B206" s="47" t="s">
        <v>55</v>
      </c>
      <c r="C206" s="72">
        <v>0</v>
      </c>
      <c r="D206" s="72">
        <v>0</v>
      </c>
      <c r="E206" s="72">
        <v>-329</v>
      </c>
      <c r="F206" s="72">
        <v>0</v>
      </c>
      <c r="G206" s="72">
        <v>-461</v>
      </c>
      <c r="H206" s="72">
        <v>-790</v>
      </c>
    </row>
    <row r="207" spans="1:8">
      <c r="A207" s="45" t="s">
        <v>211</v>
      </c>
      <c r="B207" s="40" t="s">
        <v>56</v>
      </c>
      <c r="C207" s="70">
        <v>0</v>
      </c>
      <c r="D207" s="70">
        <v>32737</v>
      </c>
      <c r="E207" s="70">
        <v>3819</v>
      </c>
      <c r="F207" s="70">
        <v>-100402</v>
      </c>
      <c r="G207" s="70">
        <v>7859</v>
      </c>
      <c r="H207" s="70">
        <v>-55987</v>
      </c>
    </row>
    <row r="208" spans="1:8">
      <c r="A208" s="45" t="s">
        <v>212</v>
      </c>
      <c r="B208" s="40" t="s">
        <v>57</v>
      </c>
      <c r="C208" s="70">
        <v>7255</v>
      </c>
      <c r="D208" s="70">
        <v>5096</v>
      </c>
      <c r="E208" s="70">
        <v>9515</v>
      </c>
      <c r="F208" s="70">
        <v>13582</v>
      </c>
      <c r="G208" s="70">
        <v>-20548</v>
      </c>
      <c r="H208" s="70">
        <v>14900</v>
      </c>
    </row>
    <row r="209" spans="1:8">
      <c r="A209" s="48" t="s">
        <v>213</v>
      </c>
      <c r="B209" s="49" t="s">
        <v>58</v>
      </c>
      <c r="C209" s="73">
        <v>0</v>
      </c>
      <c r="D209" s="73">
        <v>0</v>
      </c>
      <c r="E209" s="73">
        <v>0</v>
      </c>
      <c r="F209" s="73">
        <v>0</v>
      </c>
      <c r="G209" s="73">
        <v>868</v>
      </c>
      <c r="H209" s="73">
        <v>868</v>
      </c>
    </row>
    <row r="210" spans="1:8">
      <c r="A210" s="44" t="s">
        <v>214</v>
      </c>
      <c r="B210" s="36" t="s">
        <v>59</v>
      </c>
      <c r="C210" s="69">
        <v>480</v>
      </c>
      <c r="D210" s="69">
        <v>1280</v>
      </c>
      <c r="E210" s="69">
        <v>24</v>
      </c>
      <c r="F210" s="69">
        <v>874</v>
      </c>
      <c r="G210" s="69">
        <v>2618</v>
      </c>
      <c r="H210" s="69">
        <v>5276</v>
      </c>
    </row>
    <row r="211" spans="1:8">
      <c r="A211" s="45" t="s">
        <v>215</v>
      </c>
      <c r="B211" s="40" t="s">
        <v>60</v>
      </c>
      <c r="C211" s="70">
        <v>0</v>
      </c>
      <c r="D211" s="70">
        <v>0</v>
      </c>
      <c r="E211" s="70">
        <v>0</v>
      </c>
      <c r="F211" s="70">
        <v>0</v>
      </c>
      <c r="G211" s="70">
        <v>0</v>
      </c>
      <c r="H211" s="70">
        <v>0</v>
      </c>
    </row>
    <row r="212" spans="1:8">
      <c r="A212" s="45" t="s">
        <v>216</v>
      </c>
      <c r="B212" s="40" t="s">
        <v>61</v>
      </c>
      <c r="C212" s="70">
        <v>77</v>
      </c>
      <c r="D212" s="70">
        <v>65</v>
      </c>
      <c r="E212" s="70">
        <v>0</v>
      </c>
      <c r="F212" s="70">
        <v>35</v>
      </c>
      <c r="G212" s="70">
        <v>0</v>
      </c>
      <c r="H212" s="70">
        <v>177</v>
      </c>
    </row>
    <row r="213" spans="1:8">
      <c r="A213" s="45" t="s">
        <v>217</v>
      </c>
      <c r="B213" s="40" t="s">
        <v>62</v>
      </c>
      <c r="C213" s="70">
        <v>0</v>
      </c>
      <c r="D213" s="70">
        <v>0</v>
      </c>
      <c r="E213" s="70">
        <v>0</v>
      </c>
      <c r="F213" s="70">
        <v>0</v>
      </c>
      <c r="G213" s="70">
        <v>0</v>
      </c>
      <c r="H213" s="70">
        <v>0</v>
      </c>
    </row>
    <row r="214" spans="1:8">
      <c r="A214" s="45" t="s">
        <v>218</v>
      </c>
      <c r="B214" s="40" t="s">
        <v>63</v>
      </c>
      <c r="C214" s="70">
        <v>41</v>
      </c>
      <c r="D214" s="70">
        <v>708</v>
      </c>
      <c r="E214" s="70">
        <v>0</v>
      </c>
      <c r="F214" s="70">
        <v>319</v>
      </c>
      <c r="G214" s="70">
        <v>2618</v>
      </c>
      <c r="H214" s="70">
        <v>3686</v>
      </c>
    </row>
    <row r="215" spans="1:8">
      <c r="A215" s="45" t="s">
        <v>219</v>
      </c>
      <c r="B215" s="40" t="s">
        <v>64</v>
      </c>
      <c r="C215" s="70">
        <v>353</v>
      </c>
      <c r="D215" s="70">
        <v>501</v>
      </c>
      <c r="E215" s="70">
        <v>19</v>
      </c>
      <c r="F215" s="70">
        <v>503</v>
      </c>
      <c r="G215" s="70">
        <v>0</v>
      </c>
      <c r="H215" s="70">
        <v>1376</v>
      </c>
    </row>
    <row r="216" spans="1:8">
      <c r="A216" s="45" t="s">
        <v>220</v>
      </c>
      <c r="B216" s="40" t="s">
        <v>65</v>
      </c>
      <c r="C216" s="70">
        <v>9</v>
      </c>
      <c r="D216" s="70">
        <v>6</v>
      </c>
      <c r="E216" s="70">
        <v>5</v>
      </c>
      <c r="F216" s="70">
        <v>17</v>
      </c>
      <c r="G216" s="70">
        <v>0</v>
      </c>
      <c r="H216" s="70">
        <v>37</v>
      </c>
    </row>
    <row r="217" spans="1:8">
      <c r="A217" s="45" t="s">
        <v>221</v>
      </c>
      <c r="B217" s="40" t="s">
        <v>66</v>
      </c>
      <c r="C217" s="70">
        <v>0</v>
      </c>
      <c r="D217" s="70">
        <v>0</v>
      </c>
      <c r="E217" s="70">
        <v>0</v>
      </c>
      <c r="F217" s="70">
        <v>0</v>
      </c>
      <c r="G217" s="70">
        <v>0</v>
      </c>
      <c r="H217" s="70">
        <v>0</v>
      </c>
    </row>
    <row r="218" spans="1:8">
      <c r="A218" s="44" t="s">
        <v>222</v>
      </c>
      <c r="B218" s="36" t="s">
        <v>67</v>
      </c>
      <c r="C218" s="69">
        <v>20056</v>
      </c>
      <c r="D218" s="69">
        <v>17310</v>
      </c>
      <c r="E218" s="69">
        <v>10846</v>
      </c>
      <c r="F218" s="69">
        <v>9638</v>
      </c>
      <c r="G218" s="69">
        <v>-12859</v>
      </c>
      <c r="H218" s="69">
        <v>44991</v>
      </c>
    </row>
    <row r="219" spans="1:8">
      <c r="A219" s="45" t="s">
        <v>215</v>
      </c>
      <c r="B219" s="40" t="s">
        <v>60</v>
      </c>
      <c r="C219" s="70">
        <v>19</v>
      </c>
      <c r="D219" s="70">
        <v>0</v>
      </c>
      <c r="E219" s="70">
        <v>1</v>
      </c>
      <c r="F219" s="70">
        <v>1</v>
      </c>
      <c r="G219" s="70">
        <v>0</v>
      </c>
      <c r="H219" s="70">
        <v>21</v>
      </c>
    </row>
    <row r="220" spans="1:8">
      <c r="A220" s="45" t="s">
        <v>216</v>
      </c>
      <c r="B220" s="40" t="s">
        <v>61</v>
      </c>
      <c r="C220" s="70">
        <v>132</v>
      </c>
      <c r="D220" s="70">
        <v>69</v>
      </c>
      <c r="E220" s="70">
        <v>0</v>
      </c>
      <c r="F220" s="70">
        <v>59</v>
      </c>
      <c r="G220" s="70">
        <v>0</v>
      </c>
      <c r="H220" s="70">
        <v>260</v>
      </c>
    </row>
    <row r="221" spans="1:8">
      <c r="A221" s="45" t="s">
        <v>223</v>
      </c>
      <c r="B221" s="40" t="s">
        <v>68</v>
      </c>
      <c r="C221" s="70">
        <v>16124</v>
      </c>
      <c r="D221" s="70">
        <v>963</v>
      </c>
      <c r="E221" s="70">
        <v>8512</v>
      </c>
      <c r="F221" s="70">
        <v>9295</v>
      </c>
      <c r="G221" s="70">
        <v>-10156</v>
      </c>
      <c r="H221" s="70">
        <v>24738</v>
      </c>
    </row>
    <row r="222" spans="1:8">
      <c r="A222" s="45" t="s">
        <v>224</v>
      </c>
      <c r="B222" s="40" t="s">
        <v>69</v>
      </c>
      <c r="C222" s="70">
        <v>1074</v>
      </c>
      <c r="D222" s="70">
        <v>0</v>
      </c>
      <c r="E222" s="70">
        <v>196</v>
      </c>
      <c r="F222" s="70">
        <v>0</v>
      </c>
      <c r="G222" s="70">
        <v>0</v>
      </c>
      <c r="H222" s="70">
        <v>1270</v>
      </c>
    </row>
    <row r="223" spans="1:8">
      <c r="A223" s="45" t="s">
        <v>225</v>
      </c>
      <c r="B223" s="40" t="s">
        <v>70</v>
      </c>
      <c r="C223" s="70">
        <v>2597</v>
      </c>
      <c r="D223" s="70">
        <v>16180</v>
      </c>
      <c r="E223" s="70">
        <v>2063</v>
      </c>
      <c r="F223" s="70">
        <v>81</v>
      </c>
      <c r="G223" s="70">
        <v>-2703</v>
      </c>
      <c r="H223" s="70">
        <v>18218</v>
      </c>
    </row>
    <row r="224" spans="1:8">
      <c r="A224" s="45" t="s">
        <v>219</v>
      </c>
      <c r="B224" s="40" t="s">
        <v>64</v>
      </c>
      <c r="C224" s="70">
        <v>87</v>
      </c>
      <c r="D224" s="70">
        <v>71</v>
      </c>
      <c r="E224" s="70">
        <v>17</v>
      </c>
      <c r="F224" s="70">
        <v>36</v>
      </c>
      <c r="G224" s="70">
        <v>0</v>
      </c>
      <c r="H224" s="70">
        <v>211</v>
      </c>
    </row>
    <row r="225" spans="1:8">
      <c r="A225" s="45" t="s">
        <v>226</v>
      </c>
      <c r="B225" s="40" t="s">
        <v>65</v>
      </c>
      <c r="C225" s="70">
        <v>1</v>
      </c>
      <c r="D225" s="70">
        <v>20</v>
      </c>
      <c r="E225" s="70">
        <v>57</v>
      </c>
      <c r="F225" s="70">
        <v>67</v>
      </c>
      <c r="G225" s="70">
        <v>0</v>
      </c>
      <c r="H225" s="70">
        <v>145</v>
      </c>
    </row>
    <row r="226" spans="1:8">
      <c r="A226" s="45" t="s">
        <v>221</v>
      </c>
      <c r="B226" s="40" t="s">
        <v>66</v>
      </c>
      <c r="C226" s="70">
        <v>22</v>
      </c>
      <c r="D226" s="70">
        <v>7</v>
      </c>
      <c r="E226" s="70">
        <v>0</v>
      </c>
      <c r="F226" s="70">
        <v>99</v>
      </c>
      <c r="G226" s="70">
        <v>0</v>
      </c>
      <c r="H226" s="70">
        <v>128</v>
      </c>
    </row>
    <row r="227" spans="1:8" ht="24">
      <c r="A227" s="48" t="s">
        <v>227</v>
      </c>
      <c r="B227" s="49" t="s">
        <v>137</v>
      </c>
      <c r="C227" s="73">
        <v>0</v>
      </c>
      <c r="D227" s="73">
        <v>0</v>
      </c>
      <c r="E227" s="73">
        <v>0</v>
      </c>
      <c r="F227" s="73">
        <v>0</v>
      </c>
      <c r="G227" s="73">
        <v>0</v>
      </c>
      <c r="H227" s="73">
        <v>0</v>
      </c>
    </row>
    <row r="228" spans="1:8">
      <c r="A228" s="44" t="s">
        <v>228</v>
      </c>
      <c r="B228" s="36" t="s">
        <v>71</v>
      </c>
      <c r="C228" s="69">
        <v>37905</v>
      </c>
      <c r="D228" s="69">
        <v>63473</v>
      </c>
      <c r="E228" s="69">
        <v>25113</v>
      </c>
      <c r="F228" s="69">
        <v>130572</v>
      </c>
      <c r="G228" s="69">
        <v>-39428</v>
      </c>
      <c r="H228" s="69">
        <v>217635</v>
      </c>
    </row>
    <row r="229" spans="1:8">
      <c r="A229" s="50"/>
      <c r="B229" s="50"/>
      <c r="C229" s="68"/>
      <c r="D229" s="68"/>
      <c r="E229" s="4"/>
      <c r="F229" s="4"/>
      <c r="G229" s="4"/>
      <c r="H229" s="4"/>
    </row>
    <row r="230" spans="1:8" ht="48">
      <c r="A230" s="341" t="s">
        <v>230</v>
      </c>
      <c r="B230" s="340" t="s">
        <v>118</v>
      </c>
      <c r="C230" s="96" t="s">
        <v>133</v>
      </c>
      <c r="D230" s="96" t="s">
        <v>135</v>
      </c>
      <c r="E230" s="96" t="s">
        <v>134</v>
      </c>
      <c r="F230" s="96" t="s">
        <v>136</v>
      </c>
      <c r="G230" s="96" t="s">
        <v>120</v>
      </c>
      <c r="H230" s="97" t="s">
        <v>121</v>
      </c>
    </row>
    <row r="231" spans="1:8" ht="72">
      <c r="A231" s="341"/>
      <c r="B231" s="340"/>
      <c r="C231" s="96" t="s">
        <v>306</v>
      </c>
      <c r="D231" s="96" t="s">
        <v>281</v>
      </c>
      <c r="E231" s="96" t="s">
        <v>282</v>
      </c>
      <c r="F231" s="96" t="s">
        <v>283</v>
      </c>
      <c r="G231" s="96" t="s">
        <v>284</v>
      </c>
      <c r="H231" s="97" t="s">
        <v>285</v>
      </c>
    </row>
    <row r="232" spans="1:8">
      <c r="A232" s="44" t="s">
        <v>151</v>
      </c>
      <c r="B232" s="36" t="s">
        <v>0</v>
      </c>
      <c r="C232" s="62">
        <v>61255</v>
      </c>
      <c r="D232" s="62">
        <v>23579</v>
      </c>
      <c r="E232" s="62">
        <v>63806</v>
      </c>
      <c r="F232" s="62">
        <v>6473</v>
      </c>
      <c r="G232" s="62">
        <v>-12941</v>
      </c>
      <c r="H232" s="62">
        <v>142172</v>
      </c>
    </row>
    <row r="233" spans="1:8">
      <c r="A233" s="51" t="s">
        <v>152</v>
      </c>
      <c r="B233" s="39" t="s">
        <v>1</v>
      </c>
      <c r="C233" s="74">
        <v>0</v>
      </c>
      <c r="D233" s="74">
        <v>23208</v>
      </c>
      <c r="E233" s="74">
        <v>0</v>
      </c>
      <c r="F233" s="74">
        <v>0</v>
      </c>
      <c r="G233" s="74">
        <v>-1219</v>
      </c>
      <c r="H233" s="74">
        <v>21989</v>
      </c>
    </row>
    <row r="234" spans="1:8">
      <c r="A234" s="51" t="s">
        <v>153</v>
      </c>
      <c r="B234" s="39" t="s">
        <v>2</v>
      </c>
      <c r="C234" s="74">
        <v>3571</v>
      </c>
      <c r="D234" s="74">
        <v>0</v>
      </c>
      <c r="E234" s="74">
        <v>63806</v>
      </c>
      <c r="F234" s="74">
        <v>6471</v>
      </c>
      <c r="G234" s="74">
        <v>-11628</v>
      </c>
      <c r="H234" s="74">
        <v>62220</v>
      </c>
    </row>
    <row r="235" spans="1:8">
      <c r="A235" s="51" t="s">
        <v>154</v>
      </c>
      <c r="B235" s="39" t="s">
        <v>3</v>
      </c>
      <c r="C235" s="74">
        <v>57684</v>
      </c>
      <c r="D235" s="74">
        <v>371</v>
      </c>
      <c r="E235" s="74">
        <v>0</v>
      </c>
      <c r="F235" s="74">
        <v>2</v>
      </c>
      <c r="G235" s="74">
        <v>-94</v>
      </c>
      <c r="H235" s="74">
        <v>57963</v>
      </c>
    </row>
    <row r="236" spans="1:8">
      <c r="A236" s="44" t="s">
        <v>155</v>
      </c>
      <c r="B236" s="36" t="s">
        <v>4</v>
      </c>
      <c r="C236" s="62">
        <v>43690</v>
      </c>
      <c r="D236" s="62">
        <v>6337</v>
      </c>
      <c r="E236" s="62">
        <v>45501</v>
      </c>
      <c r="F236" s="62">
        <v>654</v>
      </c>
      <c r="G236" s="62">
        <v>-7355</v>
      </c>
      <c r="H236" s="62">
        <v>88827</v>
      </c>
    </row>
    <row r="237" spans="1:8">
      <c r="A237" s="51" t="s">
        <v>156</v>
      </c>
      <c r="B237" s="39" t="s">
        <v>5</v>
      </c>
      <c r="C237" s="74">
        <v>940</v>
      </c>
      <c r="D237" s="74">
        <v>6133</v>
      </c>
      <c r="E237" s="74">
        <v>45501</v>
      </c>
      <c r="F237" s="74">
        <v>651</v>
      </c>
      <c r="G237" s="74">
        <v>-7196</v>
      </c>
      <c r="H237" s="74">
        <v>46029</v>
      </c>
    </row>
    <row r="238" spans="1:8">
      <c r="A238" s="51" t="s">
        <v>157</v>
      </c>
      <c r="B238" s="39" t="s">
        <v>6</v>
      </c>
      <c r="C238" s="74">
        <v>42750</v>
      </c>
      <c r="D238" s="74">
        <v>204</v>
      </c>
      <c r="E238" s="74">
        <v>0</v>
      </c>
      <c r="F238" s="74">
        <v>3</v>
      </c>
      <c r="G238" s="74">
        <v>-159</v>
      </c>
      <c r="H238" s="74">
        <v>42798</v>
      </c>
    </row>
    <row r="239" spans="1:8">
      <c r="A239" s="119" t="s">
        <v>158</v>
      </c>
      <c r="B239" s="38" t="s">
        <v>7</v>
      </c>
      <c r="C239" s="62">
        <v>17565</v>
      </c>
      <c r="D239" s="62">
        <v>17242</v>
      </c>
      <c r="E239" s="62">
        <v>18305</v>
      </c>
      <c r="F239" s="62">
        <v>5819</v>
      </c>
      <c r="G239" s="62">
        <v>-5586</v>
      </c>
      <c r="H239" s="62">
        <v>53345</v>
      </c>
    </row>
    <row r="240" spans="1:8">
      <c r="A240" s="45" t="s">
        <v>159</v>
      </c>
      <c r="B240" s="40" t="s">
        <v>8</v>
      </c>
      <c r="C240" s="74">
        <v>11156</v>
      </c>
      <c r="D240" s="74">
        <v>525</v>
      </c>
      <c r="E240" s="74">
        <v>64</v>
      </c>
      <c r="F240" s="74">
        <v>1085</v>
      </c>
      <c r="G240" s="74">
        <v>-9410</v>
      </c>
      <c r="H240" s="74">
        <v>3420</v>
      </c>
    </row>
    <row r="241" spans="1:8">
      <c r="A241" s="45" t="s">
        <v>160</v>
      </c>
      <c r="B241" s="40" t="s">
        <v>9</v>
      </c>
      <c r="C241" s="74">
        <v>11161</v>
      </c>
      <c r="D241" s="74">
        <v>6419</v>
      </c>
      <c r="E241" s="74">
        <v>4594</v>
      </c>
      <c r="F241" s="74">
        <v>1356</v>
      </c>
      <c r="G241" s="74">
        <v>-1153</v>
      </c>
      <c r="H241" s="74">
        <v>22377</v>
      </c>
    </row>
    <row r="242" spans="1:8">
      <c r="A242" s="45" t="s">
        <v>161</v>
      </c>
      <c r="B242" s="40" t="s">
        <v>10</v>
      </c>
      <c r="C242" s="74">
        <v>3943</v>
      </c>
      <c r="D242" s="74">
        <v>6779</v>
      </c>
      <c r="E242" s="74">
        <v>1966</v>
      </c>
      <c r="F242" s="74">
        <v>4601</v>
      </c>
      <c r="G242" s="74">
        <v>-4433</v>
      </c>
      <c r="H242" s="74">
        <v>12856</v>
      </c>
    </row>
    <row r="243" spans="1:8">
      <c r="A243" s="45" t="s">
        <v>162</v>
      </c>
      <c r="B243" s="40" t="s">
        <v>11</v>
      </c>
      <c r="C243" s="74">
        <v>5748</v>
      </c>
      <c r="D243" s="74">
        <v>133</v>
      </c>
      <c r="E243" s="74">
        <v>370</v>
      </c>
      <c r="F243" s="74">
        <v>635</v>
      </c>
      <c r="G243" s="74">
        <v>-228</v>
      </c>
      <c r="H243" s="74">
        <v>6658</v>
      </c>
    </row>
    <row r="244" spans="1:8">
      <c r="A244" s="119" t="s">
        <v>163</v>
      </c>
      <c r="B244" s="38" t="s">
        <v>12</v>
      </c>
      <c r="C244" s="62">
        <v>7869</v>
      </c>
      <c r="D244" s="62">
        <v>4436</v>
      </c>
      <c r="E244" s="62">
        <v>11439</v>
      </c>
      <c r="F244" s="62">
        <v>312</v>
      </c>
      <c r="G244" s="62">
        <v>-9182</v>
      </c>
      <c r="H244" s="62">
        <v>14874</v>
      </c>
    </row>
    <row r="245" spans="1:8">
      <c r="A245" s="45" t="s">
        <v>164</v>
      </c>
      <c r="B245" s="40" t="s">
        <v>13</v>
      </c>
      <c r="C245" s="74">
        <v>1271</v>
      </c>
      <c r="D245" s="74">
        <v>2017</v>
      </c>
      <c r="E245" s="74">
        <v>156</v>
      </c>
      <c r="F245" s="74">
        <v>13868</v>
      </c>
      <c r="G245" s="74">
        <v>-14317</v>
      </c>
      <c r="H245" s="74">
        <v>2995</v>
      </c>
    </row>
    <row r="246" spans="1:8">
      <c r="A246" s="45" t="s">
        <v>165</v>
      </c>
      <c r="B246" s="40" t="s">
        <v>14</v>
      </c>
      <c r="C246" s="74">
        <v>471</v>
      </c>
      <c r="D246" s="74">
        <v>385</v>
      </c>
      <c r="E246" s="74">
        <v>623</v>
      </c>
      <c r="F246" s="74">
        <v>345</v>
      </c>
      <c r="G246" s="74">
        <v>-1145</v>
      </c>
      <c r="H246" s="74">
        <v>679</v>
      </c>
    </row>
    <row r="247" spans="1:8" ht="22.8">
      <c r="A247" s="45" t="s">
        <v>166</v>
      </c>
      <c r="B247" s="40" t="s">
        <v>15</v>
      </c>
      <c r="C247" s="74">
        <v>0</v>
      </c>
      <c r="D247" s="74">
        <v>0</v>
      </c>
      <c r="E247" s="74">
        <v>0</v>
      </c>
      <c r="F247" s="74">
        <v>0</v>
      </c>
      <c r="G247" s="74">
        <v>0</v>
      </c>
      <c r="H247" s="74">
        <v>0</v>
      </c>
    </row>
    <row r="248" spans="1:8">
      <c r="A248" s="119" t="s">
        <v>167</v>
      </c>
      <c r="B248" s="38" t="s">
        <v>16</v>
      </c>
      <c r="C248" s="62">
        <v>8669</v>
      </c>
      <c r="D248" s="62">
        <v>6068</v>
      </c>
      <c r="E248" s="62">
        <v>10972</v>
      </c>
      <c r="F248" s="62">
        <v>13835</v>
      </c>
      <c r="G248" s="62">
        <v>-22354</v>
      </c>
      <c r="H248" s="62">
        <v>17190</v>
      </c>
    </row>
    <row r="249" spans="1:8">
      <c r="A249" s="45" t="s">
        <v>168</v>
      </c>
      <c r="B249" s="40" t="s">
        <v>17</v>
      </c>
      <c r="C249" s="74">
        <v>1414</v>
      </c>
      <c r="D249" s="74">
        <v>972</v>
      </c>
      <c r="E249" s="74">
        <v>1457</v>
      </c>
      <c r="F249" s="74">
        <v>253</v>
      </c>
      <c r="G249" s="74">
        <v>-1757</v>
      </c>
      <c r="H249" s="74">
        <v>2339</v>
      </c>
    </row>
    <row r="250" spans="1:8">
      <c r="A250" s="45" t="s">
        <v>169</v>
      </c>
      <c r="B250" s="40" t="s">
        <v>18</v>
      </c>
      <c r="C250" s="74">
        <v>0</v>
      </c>
      <c r="D250" s="74">
        <v>0</v>
      </c>
      <c r="E250" s="74">
        <v>0</v>
      </c>
      <c r="F250" s="74">
        <v>0</v>
      </c>
      <c r="G250" s="74">
        <v>0</v>
      </c>
      <c r="H250" s="74">
        <v>0</v>
      </c>
    </row>
    <row r="251" spans="1:8">
      <c r="A251" s="119" t="s">
        <v>170</v>
      </c>
      <c r="B251" s="38" t="s">
        <v>19</v>
      </c>
      <c r="C251" s="62">
        <v>7255</v>
      </c>
      <c r="D251" s="62">
        <v>5096</v>
      </c>
      <c r="E251" s="62">
        <v>9515</v>
      </c>
      <c r="F251" s="62">
        <v>13582</v>
      </c>
      <c r="G251" s="62">
        <v>-20597</v>
      </c>
      <c r="H251" s="62">
        <v>14851</v>
      </c>
    </row>
    <row r="252" spans="1:8">
      <c r="A252" s="48" t="s">
        <v>171</v>
      </c>
      <c r="B252" s="49" t="s">
        <v>20</v>
      </c>
      <c r="C252" s="81">
        <v>0</v>
      </c>
      <c r="D252" s="81">
        <v>0</v>
      </c>
      <c r="E252" s="81">
        <v>0</v>
      </c>
      <c r="F252" s="81">
        <v>0</v>
      </c>
      <c r="G252" s="81">
        <v>0</v>
      </c>
      <c r="H252" s="81">
        <v>0</v>
      </c>
    </row>
    <row r="253" spans="1:8">
      <c r="A253" s="119" t="s">
        <v>174</v>
      </c>
      <c r="B253" s="38" t="s">
        <v>21</v>
      </c>
      <c r="C253" s="62">
        <v>7255</v>
      </c>
      <c r="D253" s="62">
        <v>5096</v>
      </c>
      <c r="E253" s="62">
        <v>9515</v>
      </c>
      <c r="F253" s="62">
        <v>13582</v>
      </c>
      <c r="G253" s="62">
        <v>-20597</v>
      </c>
      <c r="H253" s="62">
        <v>14851</v>
      </c>
    </row>
    <row r="254" spans="1:8">
      <c r="A254" s="120"/>
      <c r="B254" s="121"/>
      <c r="C254" s="81"/>
      <c r="D254" s="81"/>
      <c r="E254" s="81"/>
      <c r="F254" s="81"/>
      <c r="G254" s="81"/>
      <c r="H254" s="81"/>
    </row>
    <row r="255" spans="1:8">
      <c r="A255" s="58" t="s">
        <v>172</v>
      </c>
      <c r="B255" s="59" t="s">
        <v>126</v>
      </c>
      <c r="C255" s="77"/>
      <c r="D255" s="77"/>
      <c r="E255" s="77"/>
      <c r="F255" s="77"/>
      <c r="G255" s="77">
        <v>-49</v>
      </c>
      <c r="H255" s="77">
        <v>-49</v>
      </c>
    </row>
    <row r="256" spans="1:8">
      <c r="A256" s="60" t="s">
        <v>173</v>
      </c>
      <c r="B256" s="61" t="s">
        <v>127</v>
      </c>
      <c r="C256" s="78">
        <v>7255</v>
      </c>
      <c r="D256" s="78">
        <v>5096</v>
      </c>
      <c r="E256" s="78">
        <v>9515</v>
      </c>
      <c r="F256" s="78">
        <v>13582</v>
      </c>
      <c r="G256" s="78">
        <v>-20548</v>
      </c>
      <c r="H256" s="78">
        <v>14900</v>
      </c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8" tint="0.39997558519241921"/>
  </sheetPr>
  <dimension ref="A1:H256"/>
  <sheetViews>
    <sheetView workbookViewId="0"/>
  </sheetViews>
  <sheetFormatPr defaultColWidth="8.19921875" defaultRowHeight="13.8"/>
  <cols>
    <col min="1" max="2" width="50.19921875" style="13" customWidth="1"/>
    <col min="3" max="8" width="12.19921875" style="12" customWidth="1"/>
    <col min="9" max="16384" width="8.19921875" style="12"/>
  </cols>
  <sheetData>
    <row r="1" spans="1:6">
      <c r="A1" s="11" t="s">
        <v>363</v>
      </c>
    </row>
    <row r="2" spans="1:6">
      <c r="A2" s="11" t="s">
        <v>364</v>
      </c>
    </row>
    <row r="3" spans="1:6">
      <c r="A3" s="11"/>
    </row>
    <row r="4" spans="1:6">
      <c r="A4" s="11"/>
    </row>
    <row r="5" spans="1:6" ht="24">
      <c r="A5" s="14" t="s">
        <v>302</v>
      </c>
      <c r="B5" s="15" t="s">
        <v>298</v>
      </c>
    </row>
    <row r="6" spans="1:6" ht="31.2" customHeight="1">
      <c r="A6" s="93" t="s">
        <v>404</v>
      </c>
      <c r="B6" s="93" t="s">
        <v>405</v>
      </c>
      <c r="C6" s="94" t="s">
        <v>180</v>
      </c>
      <c r="D6" s="94" t="s">
        <v>148</v>
      </c>
      <c r="E6" s="94" t="s">
        <v>321</v>
      </c>
      <c r="F6" s="94" t="s">
        <v>322</v>
      </c>
    </row>
    <row r="7" spans="1:6">
      <c r="A7" s="16" t="s">
        <v>151</v>
      </c>
      <c r="B7" s="16" t="s">
        <v>0</v>
      </c>
      <c r="C7" s="80">
        <v>40222</v>
      </c>
      <c r="D7" s="80">
        <v>103211</v>
      </c>
      <c r="E7" s="80">
        <v>42081</v>
      </c>
      <c r="F7" s="80">
        <v>113108</v>
      </c>
    </row>
    <row r="8" spans="1:6">
      <c r="A8" s="17" t="s">
        <v>152</v>
      </c>
      <c r="B8" s="17" t="s">
        <v>1</v>
      </c>
      <c r="C8" s="74">
        <v>7346</v>
      </c>
      <c r="D8" s="74">
        <v>17110</v>
      </c>
      <c r="E8" s="74">
        <v>6682</v>
      </c>
      <c r="F8" s="74">
        <v>26790</v>
      </c>
    </row>
    <row r="9" spans="1:6">
      <c r="A9" s="17" t="s">
        <v>153</v>
      </c>
      <c r="B9" s="17" t="s">
        <v>2</v>
      </c>
      <c r="C9" s="74">
        <v>12569</v>
      </c>
      <c r="D9" s="74">
        <v>45051</v>
      </c>
      <c r="E9" s="74">
        <v>10358</v>
      </c>
      <c r="F9" s="74">
        <v>27810</v>
      </c>
    </row>
    <row r="10" spans="1:6">
      <c r="A10" s="17" t="s">
        <v>154</v>
      </c>
      <c r="B10" s="17" t="s">
        <v>3</v>
      </c>
      <c r="C10" s="74">
        <v>20307</v>
      </c>
      <c r="D10" s="74">
        <v>41050</v>
      </c>
      <c r="E10" s="74">
        <v>25041</v>
      </c>
      <c r="F10" s="74">
        <v>58508</v>
      </c>
    </row>
    <row r="11" spans="1:6">
      <c r="A11" s="16" t="s">
        <v>155</v>
      </c>
      <c r="B11" s="16" t="s">
        <v>4</v>
      </c>
      <c r="C11" s="80">
        <v>25220</v>
      </c>
      <c r="D11" s="80">
        <v>63828</v>
      </c>
      <c r="E11" s="80">
        <v>26011</v>
      </c>
      <c r="F11" s="80">
        <v>65419</v>
      </c>
    </row>
    <row r="12" spans="1:6">
      <c r="A12" s="17" t="s">
        <v>156</v>
      </c>
      <c r="B12" s="17" t="s">
        <v>5</v>
      </c>
      <c r="C12" s="74">
        <v>10297</v>
      </c>
      <c r="D12" s="74">
        <v>33203</v>
      </c>
      <c r="E12" s="74">
        <v>9158</v>
      </c>
      <c r="F12" s="74">
        <v>24997</v>
      </c>
    </row>
    <row r="13" spans="1:6">
      <c r="A13" s="17" t="s">
        <v>157</v>
      </c>
      <c r="B13" s="17" t="s">
        <v>6</v>
      </c>
      <c r="C13" s="74">
        <v>14923</v>
      </c>
      <c r="D13" s="74">
        <v>30625</v>
      </c>
      <c r="E13" s="74">
        <v>16853</v>
      </c>
      <c r="F13" s="74">
        <v>40422</v>
      </c>
    </row>
    <row r="14" spans="1:6">
      <c r="A14" s="18" t="s">
        <v>158</v>
      </c>
      <c r="B14" s="18" t="s">
        <v>7</v>
      </c>
      <c r="C14" s="80">
        <v>15002</v>
      </c>
      <c r="D14" s="80">
        <v>39383</v>
      </c>
      <c r="E14" s="80">
        <v>16070</v>
      </c>
      <c r="F14" s="80">
        <v>47689</v>
      </c>
    </row>
    <row r="15" spans="1:6">
      <c r="A15" s="19" t="s">
        <v>159</v>
      </c>
      <c r="B15" s="19" t="s">
        <v>8</v>
      </c>
      <c r="C15" s="74">
        <v>336</v>
      </c>
      <c r="D15" s="74">
        <v>1993</v>
      </c>
      <c r="E15" s="74">
        <v>145</v>
      </c>
      <c r="F15" s="74">
        <v>1221</v>
      </c>
    </row>
    <row r="16" spans="1:6">
      <c r="A16" s="19" t="s">
        <v>160</v>
      </c>
      <c r="B16" s="19" t="s">
        <v>9</v>
      </c>
      <c r="C16" s="74">
        <v>5581</v>
      </c>
      <c r="D16" s="74">
        <v>16098</v>
      </c>
      <c r="E16" s="74">
        <v>5404</v>
      </c>
      <c r="F16" s="74">
        <v>14758</v>
      </c>
    </row>
    <row r="17" spans="1:6">
      <c r="A17" s="19" t="s">
        <v>161</v>
      </c>
      <c r="B17" s="19" t="s">
        <v>10</v>
      </c>
      <c r="C17" s="74">
        <v>3915</v>
      </c>
      <c r="D17" s="74">
        <v>10043</v>
      </c>
      <c r="E17" s="74">
        <v>2540</v>
      </c>
      <c r="F17" s="74">
        <v>10027</v>
      </c>
    </row>
    <row r="18" spans="1:6">
      <c r="A18" s="19" t="s">
        <v>162</v>
      </c>
      <c r="B18" s="19" t="s">
        <v>11</v>
      </c>
      <c r="C18" s="74">
        <v>896</v>
      </c>
      <c r="D18" s="74">
        <v>3332</v>
      </c>
      <c r="E18" s="74">
        <v>2494</v>
      </c>
      <c r="F18" s="74">
        <v>4548</v>
      </c>
    </row>
    <row r="19" spans="1:6">
      <c r="A19" s="18" t="s">
        <v>163</v>
      </c>
      <c r="B19" s="18" t="s">
        <v>12</v>
      </c>
      <c r="C19" s="80">
        <v>4946</v>
      </c>
      <c r="D19" s="80">
        <v>11903</v>
      </c>
      <c r="E19" s="80">
        <v>5777</v>
      </c>
      <c r="F19" s="80">
        <v>19577</v>
      </c>
    </row>
    <row r="20" spans="1:6">
      <c r="A20" s="19" t="s">
        <v>164</v>
      </c>
      <c r="B20" s="19" t="s">
        <v>13</v>
      </c>
      <c r="C20" s="74">
        <v>481</v>
      </c>
      <c r="D20" s="74">
        <v>1558</v>
      </c>
      <c r="E20" s="74">
        <v>685</v>
      </c>
      <c r="F20" s="74">
        <v>1766</v>
      </c>
    </row>
    <row r="21" spans="1:6">
      <c r="A21" s="19" t="s">
        <v>165</v>
      </c>
      <c r="B21" s="19" t="s">
        <v>14</v>
      </c>
      <c r="C21" s="74">
        <v>183</v>
      </c>
      <c r="D21" s="74">
        <v>597</v>
      </c>
      <c r="E21" s="74">
        <v>850</v>
      </c>
      <c r="F21" s="74">
        <v>1549</v>
      </c>
    </row>
    <row r="22" spans="1:6" ht="22.8">
      <c r="A22" s="19" t="s">
        <v>166</v>
      </c>
      <c r="B22" s="19" t="s">
        <v>15</v>
      </c>
      <c r="C22" s="74">
        <v>0</v>
      </c>
      <c r="D22" s="74">
        <v>0</v>
      </c>
      <c r="E22" s="74">
        <v>0</v>
      </c>
      <c r="F22" s="74">
        <v>0</v>
      </c>
    </row>
    <row r="23" spans="1:6">
      <c r="A23" s="18" t="s">
        <v>167</v>
      </c>
      <c r="B23" s="18" t="s">
        <v>16</v>
      </c>
      <c r="C23" s="80">
        <v>5244</v>
      </c>
      <c r="D23" s="80">
        <v>12864</v>
      </c>
      <c r="E23" s="80">
        <v>5612</v>
      </c>
      <c r="F23" s="80">
        <v>19794</v>
      </c>
    </row>
    <row r="24" spans="1:6">
      <c r="A24" s="19" t="s">
        <v>168</v>
      </c>
      <c r="B24" s="19" t="s">
        <v>17</v>
      </c>
      <c r="C24" s="74">
        <v>817</v>
      </c>
      <c r="D24" s="74">
        <v>726</v>
      </c>
      <c r="E24" s="74">
        <v>-164</v>
      </c>
      <c r="F24" s="74">
        <v>208</v>
      </c>
    </row>
    <row r="25" spans="1:6">
      <c r="A25" s="19" t="s">
        <v>169</v>
      </c>
      <c r="B25" s="19" t="s">
        <v>18</v>
      </c>
      <c r="C25" s="74">
        <v>0</v>
      </c>
      <c r="D25" s="74">
        <v>0</v>
      </c>
      <c r="E25" s="74">
        <v>0</v>
      </c>
      <c r="F25" s="74">
        <v>0</v>
      </c>
    </row>
    <row r="26" spans="1:6">
      <c r="A26" s="18" t="s">
        <v>170</v>
      </c>
      <c r="B26" s="18" t="s">
        <v>19</v>
      </c>
      <c r="C26" s="80">
        <v>4427</v>
      </c>
      <c r="D26" s="80">
        <v>12138</v>
      </c>
      <c r="E26" s="80">
        <v>5776</v>
      </c>
      <c r="F26" s="80">
        <v>19586</v>
      </c>
    </row>
    <row r="27" spans="1:6">
      <c r="A27" s="16" t="s">
        <v>171</v>
      </c>
      <c r="B27" s="16" t="s">
        <v>20</v>
      </c>
      <c r="C27" s="80">
        <v>0</v>
      </c>
      <c r="D27" s="80">
        <v>0</v>
      </c>
      <c r="E27" s="80">
        <v>0</v>
      </c>
      <c r="F27" s="80">
        <v>0</v>
      </c>
    </row>
    <row r="28" spans="1:6">
      <c r="A28" s="20"/>
      <c r="B28" s="20"/>
      <c r="C28" s="81"/>
      <c r="D28" s="81"/>
      <c r="E28" s="81"/>
      <c r="F28" s="81"/>
    </row>
    <row r="29" spans="1:6">
      <c r="A29" s="21" t="s">
        <v>174</v>
      </c>
      <c r="B29" s="21" t="s">
        <v>21</v>
      </c>
      <c r="C29" s="82">
        <v>4427</v>
      </c>
      <c r="D29" s="82">
        <v>12138</v>
      </c>
      <c r="E29" s="82">
        <v>5776</v>
      </c>
      <c r="F29" s="82">
        <v>19586</v>
      </c>
    </row>
    <row r="30" spans="1:6">
      <c r="A30" s="20"/>
      <c r="B30" s="20"/>
      <c r="C30" s="81"/>
      <c r="D30" s="81"/>
      <c r="E30" s="81"/>
      <c r="F30" s="81"/>
    </row>
    <row r="31" spans="1:6">
      <c r="A31" s="18" t="s">
        <v>172</v>
      </c>
      <c r="B31" s="18" t="s">
        <v>126</v>
      </c>
      <c r="C31" s="80">
        <v>0</v>
      </c>
      <c r="D31" s="80">
        <v>0</v>
      </c>
      <c r="E31" s="80">
        <v>0</v>
      </c>
      <c r="F31" s="80">
        <v>0</v>
      </c>
    </row>
    <row r="32" spans="1:6">
      <c r="A32" s="18" t="s">
        <v>173</v>
      </c>
      <c r="B32" s="18" t="s">
        <v>127</v>
      </c>
      <c r="C32" s="80">
        <v>4427</v>
      </c>
      <c r="D32" s="80">
        <v>12138</v>
      </c>
      <c r="E32" s="80">
        <v>5776</v>
      </c>
      <c r="F32" s="80">
        <v>19586</v>
      </c>
    </row>
    <row r="33" spans="1:6">
      <c r="A33" s="22"/>
      <c r="B33" s="23"/>
      <c r="C33" s="63"/>
      <c r="D33" s="63"/>
      <c r="E33" s="63"/>
      <c r="F33" s="63"/>
    </row>
    <row r="34" spans="1:6">
      <c r="A34" s="22"/>
      <c r="B34" s="24"/>
      <c r="C34" s="64"/>
      <c r="D34" s="64"/>
      <c r="E34" s="64"/>
      <c r="F34" s="64"/>
    </row>
    <row r="35" spans="1:6">
      <c r="A35" s="25" t="s">
        <v>175</v>
      </c>
      <c r="B35" s="25" t="s">
        <v>22</v>
      </c>
      <c r="C35" s="83"/>
      <c r="D35" s="83"/>
      <c r="E35" s="83"/>
      <c r="F35" s="83"/>
    </row>
    <row r="36" spans="1:6">
      <c r="A36" s="26" t="s">
        <v>176</v>
      </c>
      <c r="B36" s="26" t="s">
        <v>23</v>
      </c>
      <c r="C36" s="84">
        <v>0.05</v>
      </c>
      <c r="D36" s="84">
        <v>0.13</v>
      </c>
      <c r="E36" s="84">
        <v>0.06</v>
      </c>
      <c r="F36" s="84">
        <v>0.21</v>
      </c>
    </row>
    <row r="37" spans="1:6">
      <c r="A37" s="27" t="s">
        <v>177</v>
      </c>
      <c r="B37" s="27" t="s">
        <v>24</v>
      </c>
      <c r="C37" s="84">
        <v>0.05</v>
      </c>
      <c r="D37" s="84">
        <v>0.13</v>
      </c>
      <c r="E37" s="84">
        <v>0.06</v>
      </c>
      <c r="F37" s="84">
        <v>0.21</v>
      </c>
    </row>
    <row r="38" spans="1:6" ht="24">
      <c r="A38" s="18" t="s">
        <v>178</v>
      </c>
      <c r="B38" s="18" t="s">
        <v>25</v>
      </c>
      <c r="C38" s="85"/>
      <c r="D38" s="85"/>
      <c r="E38" s="85"/>
      <c r="F38" s="85"/>
    </row>
    <row r="39" spans="1:6">
      <c r="A39" s="27" t="s">
        <v>176</v>
      </c>
      <c r="B39" s="27" t="s">
        <v>23</v>
      </c>
      <c r="C39" s="84">
        <v>0.05</v>
      </c>
      <c r="D39" s="84">
        <v>0.13</v>
      </c>
      <c r="E39" s="84">
        <v>0.06</v>
      </c>
      <c r="F39" s="84">
        <v>0.21</v>
      </c>
    </row>
    <row r="40" spans="1:6">
      <c r="A40" s="27" t="s">
        <v>177</v>
      </c>
      <c r="B40" s="27" t="s">
        <v>24</v>
      </c>
      <c r="C40" s="84">
        <v>0.05</v>
      </c>
      <c r="D40" s="84">
        <v>0.13</v>
      </c>
      <c r="E40" s="84">
        <v>0.06</v>
      </c>
      <c r="F40" s="84">
        <v>0.21</v>
      </c>
    </row>
    <row r="41" spans="1:6">
      <c r="A41" s="18" t="s">
        <v>289</v>
      </c>
      <c r="B41" s="18" t="s">
        <v>288</v>
      </c>
      <c r="C41" s="85"/>
      <c r="D41" s="85"/>
      <c r="E41" s="85"/>
      <c r="F41" s="85"/>
    </row>
    <row r="42" spans="1:6">
      <c r="A42" s="27" t="s">
        <v>176</v>
      </c>
      <c r="B42" s="27" t="s">
        <v>23</v>
      </c>
      <c r="C42" s="84">
        <v>0</v>
      </c>
      <c r="D42" s="84">
        <v>0</v>
      </c>
      <c r="E42" s="84">
        <v>0</v>
      </c>
      <c r="F42" s="84">
        <v>0</v>
      </c>
    </row>
    <row r="43" spans="1:6">
      <c r="A43" s="27" t="s">
        <v>177</v>
      </c>
      <c r="B43" s="27" t="s">
        <v>24</v>
      </c>
      <c r="C43" s="84">
        <v>0</v>
      </c>
      <c r="D43" s="84">
        <v>0</v>
      </c>
      <c r="E43" s="84">
        <v>0</v>
      </c>
      <c r="F43" s="84">
        <v>0</v>
      </c>
    </row>
    <row r="46" spans="1:6">
      <c r="A46" s="25" t="s">
        <v>174</v>
      </c>
      <c r="B46" s="25" t="s">
        <v>21</v>
      </c>
      <c r="C46" s="80">
        <v>4427</v>
      </c>
      <c r="D46" s="80">
        <v>12138</v>
      </c>
      <c r="E46" s="80">
        <v>5776</v>
      </c>
      <c r="F46" s="80">
        <v>19586</v>
      </c>
    </row>
    <row r="47" spans="1:6" ht="22.8">
      <c r="A47" s="79" t="s">
        <v>317</v>
      </c>
      <c r="B47" s="79" t="s">
        <v>319</v>
      </c>
      <c r="C47" s="74"/>
      <c r="D47" s="74"/>
      <c r="E47" s="74"/>
      <c r="F47" s="74"/>
    </row>
    <row r="48" spans="1:6">
      <c r="A48" s="79" t="s">
        <v>315</v>
      </c>
      <c r="B48" s="79" t="s">
        <v>307</v>
      </c>
      <c r="C48" s="74">
        <v>-287</v>
      </c>
      <c r="D48" s="74">
        <v>239</v>
      </c>
      <c r="E48" s="74">
        <v>-188</v>
      </c>
      <c r="F48" s="74">
        <v>-477</v>
      </c>
    </row>
    <row r="49" spans="1:6">
      <c r="A49" s="79" t="s">
        <v>316</v>
      </c>
      <c r="B49" s="79" t="s">
        <v>308</v>
      </c>
      <c r="C49" s="74"/>
      <c r="D49" s="74">
        <v>-1</v>
      </c>
      <c r="E49" s="74"/>
      <c r="F49" s="74">
        <v>1</v>
      </c>
    </row>
    <row r="50" spans="1:6" ht="22.8">
      <c r="A50" s="79" t="s">
        <v>318</v>
      </c>
      <c r="B50" s="79" t="s">
        <v>320</v>
      </c>
      <c r="C50" s="74"/>
      <c r="D50" s="74"/>
      <c r="E50" s="74"/>
      <c r="F50" s="74"/>
    </row>
    <row r="51" spans="1:6">
      <c r="A51" s="25" t="s">
        <v>312</v>
      </c>
      <c r="B51" s="25" t="s">
        <v>309</v>
      </c>
      <c r="C51" s="80">
        <v>4140</v>
      </c>
      <c r="D51" s="80">
        <v>12376</v>
      </c>
      <c r="E51" s="80">
        <v>5588</v>
      </c>
      <c r="F51" s="80">
        <v>19110</v>
      </c>
    </row>
    <row r="52" spans="1:6" ht="23.4">
      <c r="A52" s="26" t="s">
        <v>313</v>
      </c>
      <c r="B52" s="26" t="s">
        <v>310</v>
      </c>
      <c r="C52" s="74"/>
      <c r="D52" s="74"/>
      <c r="E52" s="74"/>
      <c r="F52" s="74"/>
    </row>
    <row r="53" spans="1:6" ht="24">
      <c r="A53" s="25" t="s">
        <v>314</v>
      </c>
      <c r="B53" s="25" t="s">
        <v>311</v>
      </c>
      <c r="C53" s="80">
        <v>4140</v>
      </c>
      <c r="D53" s="80">
        <v>12376</v>
      </c>
      <c r="E53" s="80">
        <v>5588</v>
      </c>
      <c r="F53" s="80">
        <v>19110</v>
      </c>
    </row>
    <row r="56" spans="1:6" ht="24">
      <c r="A56" s="14" t="s">
        <v>304</v>
      </c>
      <c r="B56" s="14" t="s">
        <v>299</v>
      </c>
    </row>
    <row r="57" spans="1:6" ht="31.2" customHeight="1">
      <c r="A57" s="93" t="s">
        <v>203</v>
      </c>
      <c r="B57" s="93" t="s">
        <v>73</v>
      </c>
      <c r="C57" s="94" t="s">
        <v>150</v>
      </c>
      <c r="D57" s="94" t="s">
        <v>323</v>
      </c>
    </row>
    <row r="58" spans="1:6">
      <c r="A58" s="28" t="s">
        <v>181</v>
      </c>
      <c r="B58" s="28" t="s">
        <v>26</v>
      </c>
      <c r="C58" s="86">
        <v>95412</v>
      </c>
      <c r="D58" s="86">
        <v>92224</v>
      </c>
    </row>
    <row r="59" spans="1:6">
      <c r="A59" s="19" t="s">
        <v>182</v>
      </c>
      <c r="B59" s="19" t="s">
        <v>27</v>
      </c>
      <c r="C59" s="70">
        <v>11301</v>
      </c>
      <c r="D59" s="70">
        <v>10615</v>
      </c>
    </row>
    <row r="60" spans="1:6">
      <c r="A60" s="19" t="s">
        <v>183</v>
      </c>
      <c r="B60" s="19" t="s">
        <v>28</v>
      </c>
      <c r="C60" s="70">
        <v>35245</v>
      </c>
      <c r="D60" s="70">
        <v>34592</v>
      </c>
    </row>
    <row r="61" spans="1:6">
      <c r="A61" s="19" t="s">
        <v>184</v>
      </c>
      <c r="B61" s="19" t="s">
        <v>29</v>
      </c>
      <c r="C61" s="70">
        <v>46417</v>
      </c>
      <c r="D61" s="70">
        <v>46417</v>
      </c>
    </row>
    <row r="62" spans="1:6">
      <c r="A62" s="19" t="s">
        <v>185</v>
      </c>
      <c r="B62" s="19" t="s">
        <v>30</v>
      </c>
      <c r="C62" s="70">
        <v>0</v>
      </c>
      <c r="D62" s="70">
        <v>0</v>
      </c>
    </row>
    <row r="63" spans="1:6">
      <c r="A63" s="19" t="s">
        <v>186</v>
      </c>
      <c r="B63" s="19" t="s">
        <v>31</v>
      </c>
      <c r="C63" s="70">
        <v>0</v>
      </c>
      <c r="D63" s="70">
        <v>0</v>
      </c>
    </row>
    <row r="64" spans="1:6" ht="22.8">
      <c r="A64" s="19" t="s">
        <v>187</v>
      </c>
      <c r="B64" s="19" t="s">
        <v>32</v>
      </c>
      <c r="C64" s="70">
        <v>0</v>
      </c>
      <c r="D64" s="70">
        <v>0</v>
      </c>
    </row>
    <row r="65" spans="1:4">
      <c r="A65" s="19" t="s">
        <v>188</v>
      </c>
      <c r="B65" s="19" t="s">
        <v>33</v>
      </c>
      <c r="C65" s="70">
        <v>0</v>
      </c>
      <c r="D65" s="70">
        <v>0</v>
      </c>
    </row>
    <row r="66" spans="1:4">
      <c r="A66" s="19" t="s">
        <v>189</v>
      </c>
      <c r="B66" s="19" t="s">
        <v>34</v>
      </c>
      <c r="C66" s="70">
        <v>0</v>
      </c>
      <c r="D66" s="70">
        <v>0</v>
      </c>
    </row>
    <row r="67" spans="1:4">
      <c r="A67" s="19" t="s">
        <v>190</v>
      </c>
      <c r="B67" s="19" t="s">
        <v>35</v>
      </c>
      <c r="C67" s="70">
        <v>2203</v>
      </c>
      <c r="D67" s="70">
        <v>290</v>
      </c>
    </row>
    <row r="68" spans="1:4">
      <c r="A68" s="19" t="s">
        <v>191</v>
      </c>
      <c r="B68" s="19" t="s">
        <v>36</v>
      </c>
      <c r="C68" s="70">
        <v>246</v>
      </c>
      <c r="D68" s="70">
        <v>310</v>
      </c>
    </row>
    <row r="69" spans="1:4">
      <c r="A69" s="28" t="s">
        <v>192</v>
      </c>
      <c r="B69" s="28" t="s">
        <v>37</v>
      </c>
      <c r="C69" s="86">
        <v>116716</v>
      </c>
      <c r="D69" s="86">
        <v>107312</v>
      </c>
    </row>
    <row r="70" spans="1:4">
      <c r="A70" s="19" t="s">
        <v>193</v>
      </c>
      <c r="B70" s="19" t="s">
        <v>38</v>
      </c>
      <c r="C70" s="70">
        <v>47102</v>
      </c>
      <c r="D70" s="70">
        <v>33591</v>
      </c>
    </row>
    <row r="71" spans="1:4">
      <c r="A71" s="19" t="s">
        <v>194</v>
      </c>
      <c r="B71" s="19" t="s">
        <v>39</v>
      </c>
      <c r="C71" s="70">
        <v>22503</v>
      </c>
      <c r="D71" s="70">
        <v>30715</v>
      </c>
    </row>
    <row r="72" spans="1:4">
      <c r="A72" s="29" t="s">
        <v>195</v>
      </c>
      <c r="B72" s="29" t="s">
        <v>40</v>
      </c>
      <c r="C72" s="87">
        <v>1</v>
      </c>
      <c r="D72" s="87">
        <v>7</v>
      </c>
    </row>
    <row r="73" spans="1:4">
      <c r="A73" s="19" t="s">
        <v>196</v>
      </c>
      <c r="B73" s="19" t="s">
        <v>41</v>
      </c>
      <c r="C73" s="70">
        <v>4741</v>
      </c>
      <c r="D73" s="70">
        <v>3200</v>
      </c>
    </row>
    <row r="74" spans="1:4">
      <c r="A74" s="19" t="s">
        <v>197</v>
      </c>
      <c r="B74" s="19" t="s">
        <v>42</v>
      </c>
      <c r="C74" s="70">
        <v>0</v>
      </c>
      <c r="D74" s="70">
        <v>0</v>
      </c>
    </row>
    <row r="75" spans="1:4">
      <c r="A75" s="19" t="s">
        <v>198</v>
      </c>
      <c r="B75" s="19" t="s">
        <v>43</v>
      </c>
      <c r="C75" s="70">
        <v>0</v>
      </c>
      <c r="D75" s="70">
        <v>0</v>
      </c>
    </row>
    <row r="76" spans="1:4">
      <c r="A76" s="19" t="s">
        <v>189</v>
      </c>
      <c r="B76" s="19" t="s">
        <v>34</v>
      </c>
      <c r="C76" s="70">
        <v>843</v>
      </c>
      <c r="D76" s="70">
        <v>836</v>
      </c>
    </row>
    <row r="77" spans="1:4">
      <c r="A77" s="19" t="s">
        <v>199</v>
      </c>
      <c r="B77" s="19" t="s">
        <v>44</v>
      </c>
      <c r="C77" s="70">
        <v>11369</v>
      </c>
      <c r="D77" s="70">
        <v>16808</v>
      </c>
    </row>
    <row r="78" spans="1:4">
      <c r="A78" s="19" t="s">
        <v>200</v>
      </c>
      <c r="B78" s="19" t="s">
        <v>45</v>
      </c>
      <c r="C78" s="70">
        <v>30157</v>
      </c>
      <c r="D78" s="70">
        <v>22155</v>
      </c>
    </row>
    <row r="79" spans="1:4">
      <c r="A79" s="19" t="s">
        <v>201</v>
      </c>
      <c r="B79" s="19" t="s">
        <v>46</v>
      </c>
      <c r="C79" s="70">
        <v>0</v>
      </c>
      <c r="D79" s="70">
        <v>0</v>
      </c>
    </row>
    <row r="80" spans="1:4">
      <c r="A80" s="28" t="s">
        <v>202</v>
      </c>
      <c r="B80" s="28" t="s">
        <v>47</v>
      </c>
      <c r="C80" s="86">
        <v>212128</v>
      </c>
      <c r="D80" s="86">
        <v>199536</v>
      </c>
    </row>
    <row r="81" spans="1:4">
      <c r="A81" s="22"/>
      <c r="B81" s="22"/>
      <c r="C81" s="2"/>
    </row>
    <row r="82" spans="1:4" ht="31.2" customHeight="1">
      <c r="A82" s="93" t="s">
        <v>229</v>
      </c>
      <c r="B82" s="93" t="s">
        <v>48</v>
      </c>
      <c r="C82" s="94" t="s">
        <v>150</v>
      </c>
      <c r="D82" s="94" t="s">
        <v>323</v>
      </c>
    </row>
    <row r="83" spans="1:4">
      <c r="A83" s="28" t="s">
        <v>204</v>
      </c>
      <c r="B83" s="28" t="s">
        <v>49</v>
      </c>
      <c r="C83" s="86">
        <v>164431</v>
      </c>
      <c r="D83" s="86">
        <v>142896</v>
      </c>
    </row>
    <row r="84" spans="1:4">
      <c r="A84" s="28" t="s">
        <v>205</v>
      </c>
      <c r="B84" s="28" t="s">
        <v>50</v>
      </c>
      <c r="C84" s="86">
        <v>164431</v>
      </c>
      <c r="D84" s="86">
        <v>142896</v>
      </c>
    </row>
    <row r="85" spans="1:4">
      <c r="A85" s="19" t="s">
        <v>206</v>
      </c>
      <c r="B85" s="19" t="s">
        <v>51</v>
      </c>
      <c r="C85" s="70">
        <v>94950</v>
      </c>
      <c r="D85" s="70">
        <v>94950</v>
      </c>
    </row>
    <row r="86" spans="1:4">
      <c r="A86" s="19" t="s">
        <v>207</v>
      </c>
      <c r="B86" s="19" t="s">
        <v>52</v>
      </c>
      <c r="C86" s="70">
        <v>112438</v>
      </c>
      <c r="D86" s="70">
        <v>105200</v>
      </c>
    </row>
    <row r="87" spans="1:4">
      <c r="A87" s="19" t="s">
        <v>208</v>
      </c>
      <c r="B87" s="19" t="s">
        <v>53</v>
      </c>
      <c r="C87" s="70">
        <v>0</v>
      </c>
      <c r="D87" s="70">
        <v>0</v>
      </c>
    </row>
    <row r="88" spans="1:4">
      <c r="A88" s="19" t="s">
        <v>209</v>
      </c>
      <c r="B88" s="19" t="s">
        <v>54</v>
      </c>
      <c r="C88" s="70">
        <v>1076</v>
      </c>
      <c r="D88" s="70">
        <v>374</v>
      </c>
    </row>
    <row r="89" spans="1:4">
      <c r="A89" s="19" t="s">
        <v>210</v>
      </c>
      <c r="B89" s="19" t="s">
        <v>55</v>
      </c>
      <c r="C89" s="70">
        <v>-598</v>
      </c>
      <c r="D89" s="70">
        <v>-755</v>
      </c>
    </row>
    <row r="90" spans="1:4">
      <c r="A90" s="19" t="s">
        <v>211</v>
      </c>
      <c r="B90" s="19" t="s">
        <v>56</v>
      </c>
      <c r="C90" s="70">
        <v>-55573</v>
      </c>
      <c r="D90" s="70">
        <v>-76459</v>
      </c>
    </row>
    <row r="91" spans="1:4">
      <c r="A91" s="19" t="s">
        <v>212</v>
      </c>
      <c r="B91" s="19" t="s">
        <v>57</v>
      </c>
      <c r="C91" s="70">
        <v>12138</v>
      </c>
      <c r="D91" s="70">
        <v>19586</v>
      </c>
    </row>
    <row r="92" spans="1:4">
      <c r="A92" s="16" t="s">
        <v>213</v>
      </c>
      <c r="B92" s="16" t="s">
        <v>58</v>
      </c>
      <c r="C92" s="88">
        <v>0</v>
      </c>
      <c r="D92" s="88">
        <v>0</v>
      </c>
    </row>
    <row r="93" spans="1:4">
      <c r="A93" s="28" t="s">
        <v>214</v>
      </c>
      <c r="B93" s="28" t="s">
        <v>59</v>
      </c>
      <c r="C93" s="86">
        <v>5696</v>
      </c>
      <c r="D93" s="86">
        <v>7099</v>
      </c>
    </row>
    <row r="94" spans="1:4">
      <c r="A94" s="19" t="s">
        <v>215</v>
      </c>
      <c r="B94" s="19" t="s">
        <v>60</v>
      </c>
      <c r="C94" s="70">
        <v>250</v>
      </c>
      <c r="D94" s="70">
        <v>0</v>
      </c>
    </row>
    <row r="95" spans="1:4">
      <c r="A95" s="19" t="s">
        <v>216</v>
      </c>
      <c r="B95" s="19" t="s">
        <v>61</v>
      </c>
      <c r="C95" s="70">
        <v>151</v>
      </c>
      <c r="D95" s="70">
        <v>320</v>
      </c>
    </row>
    <row r="96" spans="1:4">
      <c r="A96" s="19" t="s">
        <v>217</v>
      </c>
      <c r="B96" s="19" t="s">
        <v>62</v>
      </c>
      <c r="C96" s="70">
        <v>0</v>
      </c>
      <c r="D96" s="70">
        <v>0</v>
      </c>
    </row>
    <row r="97" spans="1:4">
      <c r="A97" s="19" t="s">
        <v>218</v>
      </c>
      <c r="B97" s="19" t="s">
        <v>63</v>
      </c>
      <c r="C97" s="70">
        <v>4703</v>
      </c>
      <c r="D97" s="70">
        <v>6134</v>
      </c>
    </row>
    <row r="98" spans="1:4">
      <c r="A98" s="19" t="s">
        <v>219</v>
      </c>
      <c r="B98" s="19" t="s">
        <v>64</v>
      </c>
      <c r="C98" s="70">
        <v>566</v>
      </c>
      <c r="D98" s="70">
        <v>608</v>
      </c>
    </row>
    <row r="99" spans="1:4">
      <c r="A99" s="19" t="s">
        <v>220</v>
      </c>
      <c r="B99" s="19" t="s">
        <v>65</v>
      </c>
      <c r="C99" s="70">
        <v>26</v>
      </c>
      <c r="D99" s="70">
        <v>30</v>
      </c>
    </row>
    <row r="100" spans="1:4">
      <c r="A100" s="19" t="s">
        <v>221</v>
      </c>
      <c r="B100" s="19" t="s">
        <v>66</v>
      </c>
      <c r="C100" s="70">
        <v>0</v>
      </c>
      <c r="D100" s="70">
        <v>7</v>
      </c>
    </row>
    <row r="101" spans="1:4">
      <c r="A101" s="28" t="s">
        <v>222</v>
      </c>
      <c r="B101" s="28" t="s">
        <v>67</v>
      </c>
      <c r="C101" s="86">
        <v>42001</v>
      </c>
      <c r="D101" s="86">
        <v>49541</v>
      </c>
    </row>
    <row r="102" spans="1:4">
      <c r="A102" s="19" t="s">
        <v>215</v>
      </c>
      <c r="B102" s="19" t="s">
        <v>60</v>
      </c>
      <c r="C102" s="70">
        <v>16</v>
      </c>
      <c r="D102" s="70">
        <v>7154</v>
      </c>
    </row>
    <row r="103" spans="1:4">
      <c r="A103" s="19" t="s">
        <v>216</v>
      </c>
      <c r="B103" s="19" t="s">
        <v>61</v>
      </c>
      <c r="C103" s="70">
        <v>259</v>
      </c>
      <c r="D103" s="70">
        <v>284</v>
      </c>
    </row>
    <row r="104" spans="1:4">
      <c r="A104" s="19" t="s">
        <v>223</v>
      </c>
      <c r="B104" s="19" t="s">
        <v>68</v>
      </c>
      <c r="C104" s="70">
        <v>28489</v>
      </c>
      <c r="D104" s="70">
        <v>38126</v>
      </c>
    </row>
    <row r="105" spans="1:4">
      <c r="A105" s="19" t="s">
        <v>224</v>
      </c>
      <c r="B105" s="19" t="s">
        <v>69</v>
      </c>
      <c r="C105" s="70">
        <v>536</v>
      </c>
      <c r="D105" s="70">
        <v>66</v>
      </c>
    </row>
    <row r="106" spans="1:4">
      <c r="A106" s="19" t="s">
        <v>225</v>
      </c>
      <c r="B106" s="19" t="s">
        <v>70</v>
      </c>
      <c r="C106" s="70">
        <v>10840</v>
      </c>
      <c r="D106" s="70">
        <v>3301</v>
      </c>
    </row>
    <row r="107" spans="1:4">
      <c r="A107" s="19" t="s">
        <v>219</v>
      </c>
      <c r="B107" s="19" t="s">
        <v>64</v>
      </c>
      <c r="C107" s="70">
        <v>618</v>
      </c>
      <c r="D107" s="70">
        <v>200</v>
      </c>
    </row>
    <row r="108" spans="1:4">
      <c r="A108" s="19" t="s">
        <v>226</v>
      </c>
      <c r="B108" s="19" t="s">
        <v>65</v>
      </c>
      <c r="C108" s="70">
        <v>1034</v>
      </c>
      <c r="D108" s="70">
        <v>91</v>
      </c>
    </row>
    <row r="109" spans="1:4">
      <c r="A109" s="19" t="s">
        <v>221</v>
      </c>
      <c r="B109" s="19" t="s">
        <v>66</v>
      </c>
      <c r="C109" s="70">
        <v>209</v>
      </c>
      <c r="D109" s="70">
        <v>319</v>
      </c>
    </row>
    <row r="110" spans="1:4" ht="24">
      <c r="A110" s="30" t="s">
        <v>227</v>
      </c>
      <c r="B110" s="30" t="s">
        <v>72</v>
      </c>
      <c r="C110" s="89">
        <v>0</v>
      </c>
      <c r="D110" s="89">
        <v>0</v>
      </c>
    </row>
    <row r="111" spans="1:4">
      <c r="A111" s="28" t="s">
        <v>228</v>
      </c>
      <c r="B111" s="28" t="s">
        <v>71</v>
      </c>
      <c r="C111" s="86">
        <v>212128</v>
      </c>
      <c r="D111" s="86">
        <v>199536</v>
      </c>
    </row>
    <row r="114" spans="1:6" ht="24">
      <c r="A114" s="14" t="s">
        <v>303</v>
      </c>
      <c r="B114" s="14" t="s">
        <v>300</v>
      </c>
    </row>
    <row r="115" spans="1:6" ht="31.2" customHeight="1">
      <c r="A115" s="93" t="s">
        <v>280</v>
      </c>
      <c r="B115" s="93" t="s">
        <v>119</v>
      </c>
      <c r="C115" s="95" t="s">
        <v>180</v>
      </c>
      <c r="D115" s="95" t="s">
        <v>148</v>
      </c>
      <c r="E115" s="95" t="s">
        <v>321</v>
      </c>
      <c r="F115" s="95" t="s">
        <v>322</v>
      </c>
    </row>
    <row r="116" spans="1:6">
      <c r="A116" s="31" t="s">
        <v>231</v>
      </c>
      <c r="B116" s="31" t="s">
        <v>74</v>
      </c>
      <c r="C116" s="5"/>
      <c r="D116" s="5"/>
      <c r="E116" s="5"/>
      <c r="F116" s="5"/>
    </row>
    <row r="117" spans="1:6">
      <c r="A117" s="32" t="s">
        <v>232</v>
      </c>
      <c r="B117" s="32" t="s">
        <v>128</v>
      </c>
      <c r="C117" s="6">
        <v>4427</v>
      </c>
      <c r="D117" s="6">
        <v>12138</v>
      </c>
      <c r="E117" s="6">
        <v>5776</v>
      </c>
      <c r="F117" s="6">
        <v>19586</v>
      </c>
    </row>
    <row r="118" spans="1:6">
      <c r="A118" s="32" t="s">
        <v>233</v>
      </c>
      <c r="B118" s="32" t="s">
        <v>75</v>
      </c>
      <c r="C118" s="6">
        <v>1154</v>
      </c>
      <c r="D118" s="6">
        <v>690</v>
      </c>
      <c r="E118" s="6">
        <v>8920</v>
      </c>
      <c r="F118" s="6">
        <v>-2317</v>
      </c>
    </row>
    <row r="119" spans="1:6" ht="24">
      <c r="A119" s="33" t="s">
        <v>279</v>
      </c>
      <c r="B119" s="33" t="s">
        <v>129</v>
      </c>
      <c r="C119" s="7"/>
      <c r="D119" s="7"/>
      <c r="E119" s="7"/>
      <c r="F119" s="7"/>
    </row>
    <row r="120" spans="1:6">
      <c r="A120" s="34" t="s">
        <v>234</v>
      </c>
      <c r="B120" s="34" t="s">
        <v>76</v>
      </c>
      <c r="C120" s="7">
        <v>804</v>
      </c>
      <c r="D120" s="7">
        <v>2338</v>
      </c>
      <c r="E120" s="7">
        <v>687</v>
      </c>
      <c r="F120" s="7">
        <v>1835</v>
      </c>
    </row>
    <row r="121" spans="1:6">
      <c r="A121" s="34" t="s">
        <v>235</v>
      </c>
      <c r="B121" s="34" t="s">
        <v>77</v>
      </c>
      <c r="C121" s="7">
        <v>0</v>
      </c>
      <c r="D121" s="7">
        <v>0</v>
      </c>
      <c r="E121" s="7">
        <v>0</v>
      </c>
      <c r="F121" s="7">
        <v>0</v>
      </c>
    </row>
    <row r="122" spans="1:6">
      <c r="A122" s="34" t="s">
        <v>236</v>
      </c>
      <c r="B122" s="34" t="s">
        <v>78</v>
      </c>
      <c r="C122" s="7">
        <v>-215</v>
      </c>
      <c r="D122" s="7">
        <v>-49</v>
      </c>
      <c r="E122" s="7">
        <v>181</v>
      </c>
      <c r="F122" s="7">
        <v>469</v>
      </c>
    </row>
    <row r="123" spans="1:6">
      <c r="A123" s="34" t="s">
        <v>237</v>
      </c>
      <c r="B123" s="34" t="s">
        <v>79</v>
      </c>
      <c r="C123" s="7">
        <v>-75</v>
      </c>
      <c r="D123" s="7">
        <v>-100</v>
      </c>
      <c r="E123" s="7">
        <v>-295</v>
      </c>
      <c r="F123" s="7">
        <v>-542</v>
      </c>
    </row>
    <row r="124" spans="1:6">
      <c r="A124" s="34" t="s">
        <v>238</v>
      </c>
      <c r="B124" s="34" t="s">
        <v>80</v>
      </c>
      <c r="C124" s="7">
        <v>105</v>
      </c>
      <c r="D124" s="7">
        <v>832</v>
      </c>
      <c r="E124" s="7">
        <v>-2335</v>
      </c>
      <c r="F124" s="7">
        <v>-548</v>
      </c>
    </row>
    <row r="125" spans="1:6">
      <c r="A125" s="34" t="s">
        <v>239</v>
      </c>
      <c r="B125" s="34" t="s">
        <v>81</v>
      </c>
      <c r="C125" s="7">
        <v>-5936</v>
      </c>
      <c r="D125" s="7">
        <v>-13734</v>
      </c>
      <c r="E125" s="7">
        <v>-1923</v>
      </c>
      <c r="F125" s="7">
        <v>-2479</v>
      </c>
    </row>
    <row r="126" spans="1:6">
      <c r="A126" s="34" t="s">
        <v>240</v>
      </c>
      <c r="B126" s="34" t="s">
        <v>82</v>
      </c>
      <c r="C126" s="7">
        <v>-3337</v>
      </c>
      <c r="D126" s="7">
        <v>8640</v>
      </c>
      <c r="E126" s="7">
        <v>1434</v>
      </c>
      <c r="F126" s="7">
        <v>-2070</v>
      </c>
    </row>
    <row r="127" spans="1:6">
      <c r="A127" s="34" t="s">
        <v>241</v>
      </c>
      <c r="B127" s="34" t="s">
        <v>83</v>
      </c>
      <c r="C127" s="7">
        <v>7483</v>
      </c>
      <c r="D127" s="7">
        <v>1364</v>
      </c>
      <c r="E127" s="7">
        <v>11575</v>
      </c>
      <c r="F127" s="7">
        <v>1814</v>
      </c>
    </row>
    <row r="128" spans="1:6">
      <c r="A128" s="34" t="s">
        <v>242</v>
      </c>
      <c r="B128" s="34" t="s">
        <v>130</v>
      </c>
      <c r="C128" s="7">
        <v>2459</v>
      </c>
      <c r="D128" s="7">
        <v>617</v>
      </c>
      <c r="E128" s="7">
        <v>-574</v>
      </c>
      <c r="F128" s="7">
        <v>-686</v>
      </c>
    </row>
    <row r="129" spans="1:6">
      <c r="A129" s="34" t="s">
        <v>243</v>
      </c>
      <c r="B129" s="34" t="s">
        <v>84</v>
      </c>
      <c r="C129" s="7">
        <v>-134</v>
      </c>
      <c r="D129" s="7">
        <v>782</v>
      </c>
      <c r="E129" s="7">
        <v>170</v>
      </c>
      <c r="F129" s="7">
        <v>-110</v>
      </c>
    </row>
    <row r="130" spans="1:6">
      <c r="A130" s="32" t="s">
        <v>244</v>
      </c>
      <c r="B130" s="32" t="s">
        <v>85</v>
      </c>
      <c r="C130" s="6">
        <v>5581</v>
      </c>
      <c r="D130" s="6">
        <v>12828</v>
      </c>
      <c r="E130" s="6">
        <v>14696</v>
      </c>
      <c r="F130" s="6">
        <v>17269</v>
      </c>
    </row>
    <row r="131" spans="1:6">
      <c r="A131" s="35" t="s">
        <v>245</v>
      </c>
      <c r="B131" s="35" t="s">
        <v>131</v>
      </c>
      <c r="C131" s="8">
        <v>817</v>
      </c>
      <c r="D131" s="8">
        <v>726</v>
      </c>
      <c r="E131" s="8">
        <v>-164</v>
      </c>
      <c r="F131" s="8">
        <v>208</v>
      </c>
    </row>
    <row r="132" spans="1:6">
      <c r="A132" s="34" t="s">
        <v>246</v>
      </c>
      <c r="B132" s="34" t="s">
        <v>86</v>
      </c>
      <c r="C132" s="7">
        <v>-1704</v>
      </c>
      <c r="D132" s="7">
        <v>-2550</v>
      </c>
      <c r="E132" s="7">
        <v>-701</v>
      </c>
      <c r="F132" s="7">
        <v>825</v>
      </c>
    </row>
    <row r="133" spans="1:6">
      <c r="A133" s="36" t="s">
        <v>247</v>
      </c>
      <c r="B133" s="36" t="s">
        <v>87</v>
      </c>
      <c r="C133" s="6">
        <v>4694</v>
      </c>
      <c r="D133" s="6">
        <v>11004</v>
      </c>
      <c r="E133" s="6">
        <v>13831</v>
      </c>
      <c r="F133" s="6">
        <v>18302</v>
      </c>
    </row>
    <row r="134" spans="1:6">
      <c r="A134" s="31" t="s">
        <v>248</v>
      </c>
      <c r="B134" s="31" t="s">
        <v>88</v>
      </c>
      <c r="C134" s="5"/>
      <c r="D134" s="5"/>
      <c r="E134" s="5"/>
      <c r="F134" s="5"/>
    </row>
    <row r="135" spans="1:6">
      <c r="A135" s="37" t="s">
        <v>249</v>
      </c>
      <c r="B135" s="37" t="s">
        <v>89</v>
      </c>
      <c r="C135" s="5">
        <v>291</v>
      </c>
      <c r="D135" s="5">
        <v>303</v>
      </c>
      <c r="E135" s="5">
        <v>1326</v>
      </c>
      <c r="F135" s="5">
        <v>4084</v>
      </c>
    </row>
    <row r="136" spans="1:6">
      <c r="A136" s="34" t="s">
        <v>250</v>
      </c>
      <c r="B136" s="34" t="s">
        <v>90</v>
      </c>
      <c r="C136" s="7">
        <v>39</v>
      </c>
      <c r="D136" s="7">
        <v>63</v>
      </c>
      <c r="E136" s="7">
        <v>1</v>
      </c>
      <c r="F136" s="7">
        <v>206</v>
      </c>
    </row>
    <row r="137" spans="1:6">
      <c r="A137" s="34" t="s">
        <v>251</v>
      </c>
      <c r="B137" s="34" t="s">
        <v>91</v>
      </c>
      <c r="C137" s="7">
        <v>0</v>
      </c>
      <c r="D137" s="7">
        <v>0</v>
      </c>
      <c r="E137" s="7">
        <v>0</v>
      </c>
      <c r="F137" s="7">
        <v>0</v>
      </c>
    </row>
    <row r="138" spans="1:6">
      <c r="A138" s="34" t="s">
        <v>252</v>
      </c>
      <c r="B138" s="34" t="s">
        <v>92</v>
      </c>
      <c r="C138" s="7">
        <v>31</v>
      </c>
      <c r="D138" s="7">
        <v>78</v>
      </c>
      <c r="E138" s="7">
        <v>1000</v>
      </c>
      <c r="F138" s="7">
        <v>3500</v>
      </c>
    </row>
    <row r="139" spans="1:6">
      <c r="A139" s="34" t="s">
        <v>253</v>
      </c>
      <c r="B139" s="34" t="s">
        <v>142</v>
      </c>
      <c r="C139" s="7">
        <v>221</v>
      </c>
      <c r="D139" s="7">
        <v>162</v>
      </c>
      <c r="E139" s="7">
        <v>325</v>
      </c>
      <c r="F139" s="7">
        <v>378</v>
      </c>
    </row>
    <row r="140" spans="1:6">
      <c r="A140" s="34" t="s">
        <v>254</v>
      </c>
      <c r="B140" s="34" t="s">
        <v>93</v>
      </c>
      <c r="C140" s="7">
        <v>0</v>
      </c>
      <c r="D140" s="7">
        <v>0</v>
      </c>
      <c r="E140" s="7">
        <v>0</v>
      </c>
      <c r="F140" s="7">
        <v>0</v>
      </c>
    </row>
    <row r="141" spans="1:6">
      <c r="A141" s="32" t="s">
        <v>255</v>
      </c>
      <c r="B141" s="32" t="s">
        <v>94</v>
      </c>
      <c r="C141" s="6">
        <v>1221</v>
      </c>
      <c r="D141" s="6">
        <v>3247</v>
      </c>
      <c r="E141" s="6">
        <v>1321</v>
      </c>
      <c r="F141" s="6">
        <v>3387</v>
      </c>
    </row>
    <row r="142" spans="1:6">
      <c r="A142" s="34" t="s">
        <v>256</v>
      </c>
      <c r="B142" s="34" t="s">
        <v>95</v>
      </c>
      <c r="C142" s="7">
        <v>1121</v>
      </c>
      <c r="D142" s="7">
        <v>2759</v>
      </c>
      <c r="E142" s="7">
        <v>944</v>
      </c>
      <c r="F142" s="7">
        <v>2994</v>
      </c>
    </row>
    <row r="143" spans="1:6">
      <c r="A143" s="34" t="s">
        <v>257</v>
      </c>
      <c r="B143" s="34" t="s">
        <v>96</v>
      </c>
      <c r="C143" s="7">
        <v>0</v>
      </c>
      <c r="D143" s="7">
        <v>0</v>
      </c>
      <c r="E143" s="7">
        <v>0</v>
      </c>
      <c r="F143" s="7">
        <v>0</v>
      </c>
    </row>
    <row r="144" spans="1:6">
      <c r="A144" s="34" t="s">
        <v>258</v>
      </c>
      <c r="B144" s="34" t="s">
        <v>97</v>
      </c>
      <c r="C144" s="7">
        <v>0</v>
      </c>
      <c r="D144" s="7">
        <v>0</v>
      </c>
      <c r="E144" s="7">
        <v>0</v>
      </c>
      <c r="F144" s="7">
        <v>0</v>
      </c>
    </row>
    <row r="145" spans="1:6">
      <c r="A145" s="34" t="s">
        <v>259</v>
      </c>
      <c r="B145" s="34" t="s">
        <v>98</v>
      </c>
      <c r="C145" s="7">
        <v>100</v>
      </c>
      <c r="D145" s="7">
        <v>488</v>
      </c>
      <c r="E145" s="7">
        <v>377</v>
      </c>
      <c r="F145" s="7">
        <v>393</v>
      </c>
    </row>
    <row r="146" spans="1:6">
      <c r="A146" s="36" t="s">
        <v>260</v>
      </c>
      <c r="B146" s="36" t="s">
        <v>99</v>
      </c>
      <c r="C146" s="6">
        <v>-930</v>
      </c>
      <c r="D146" s="6">
        <v>-2944</v>
      </c>
      <c r="E146" s="6">
        <v>5</v>
      </c>
      <c r="F146" s="6">
        <v>697</v>
      </c>
    </row>
    <row r="147" spans="1:6">
      <c r="A147" s="31" t="s">
        <v>261</v>
      </c>
      <c r="B147" s="31" t="s">
        <v>100</v>
      </c>
      <c r="C147" s="5"/>
      <c r="D147" s="5"/>
      <c r="E147" s="5"/>
      <c r="F147" s="5"/>
    </row>
    <row r="148" spans="1:6">
      <c r="A148" s="37" t="s">
        <v>249</v>
      </c>
      <c r="B148" s="37" t="s">
        <v>89</v>
      </c>
      <c r="C148" s="5">
        <v>5</v>
      </c>
      <c r="D148" s="5">
        <v>50</v>
      </c>
      <c r="E148" s="5">
        <v>6326</v>
      </c>
      <c r="F148" s="5">
        <v>6597</v>
      </c>
    </row>
    <row r="149" spans="1:6" ht="22.8">
      <c r="A149" s="34" t="s">
        <v>262</v>
      </c>
      <c r="B149" s="34" t="s">
        <v>101</v>
      </c>
      <c r="C149" s="7">
        <v>0</v>
      </c>
      <c r="D149" s="7">
        <v>0</v>
      </c>
      <c r="E149" s="7">
        <v>0</v>
      </c>
      <c r="F149" s="7">
        <v>0</v>
      </c>
    </row>
    <row r="150" spans="1:6">
      <c r="A150" s="34" t="s">
        <v>215</v>
      </c>
      <c r="B150" s="34" t="s">
        <v>60</v>
      </c>
      <c r="C150" s="7">
        <v>5</v>
      </c>
      <c r="D150" s="7">
        <v>9</v>
      </c>
      <c r="E150" s="7">
        <v>6240</v>
      </c>
      <c r="F150" s="7">
        <v>6242</v>
      </c>
    </row>
    <row r="151" spans="1:6">
      <c r="A151" s="34" t="s">
        <v>263</v>
      </c>
      <c r="B151" s="34" t="s">
        <v>102</v>
      </c>
      <c r="C151" s="7">
        <v>0</v>
      </c>
      <c r="D151" s="7">
        <v>0</v>
      </c>
      <c r="E151" s="7">
        <v>0</v>
      </c>
      <c r="F151" s="7">
        <v>0</v>
      </c>
    </row>
    <row r="152" spans="1:6">
      <c r="A152" s="34" t="s">
        <v>264</v>
      </c>
      <c r="B152" s="34" t="s">
        <v>103</v>
      </c>
      <c r="C152" s="7">
        <v>0</v>
      </c>
      <c r="D152" s="7">
        <v>41</v>
      </c>
      <c r="E152" s="7">
        <v>86</v>
      </c>
      <c r="F152" s="7">
        <v>355</v>
      </c>
    </row>
    <row r="153" spans="1:6">
      <c r="A153" s="32" t="s">
        <v>255</v>
      </c>
      <c r="B153" s="32" t="s">
        <v>94</v>
      </c>
      <c r="C153" s="6">
        <v>123</v>
      </c>
      <c r="D153" s="6">
        <v>4819</v>
      </c>
      <c r="E153" s="6">
        <v>6347</v>
      </c>
      <c r="F153" s="6">
        <v>13260</v>
      </c>
    </row>
    <row r="154" spans="1:6">
      <c r="A154" s="34" t="s">
        <v>265</v>
      </c>
      <c r="B154" s="34" t="s">
        <v>104</v>
      </c>
      <c r="C154" s="7">
        <v>0</v>
      </c>
      <c r="D154" s="7">
        <v>0</v>
      </c>
      <c r="E154" s="7">
        <v>0</v>
      </c>
      <c r="F154" s="7">
        <v>0</v>
      </c>
    </row>
    <row r="155" spans="1:6">
      <c r="A155" s="34" t="s">
        <v>266</v>
      </c>
      <c r="B155" s="34" t="s">
        <v>105</v>
      </c>
      <c r="C155" s="7">
        <v>0</v>
      </c>
      <c r="D155" s="7">
        <v>0</v>
      </c>
      <c r="E155" s="7">
        <v>0</v>
      </c>
      <c r="F155" s="7">
        <v>0</v>
      </c>
    </row>
    <row r="156" spans="1:6" ht="22.8">
      <c r="A156" s="34" t="s">
        <v>267</v>
      </c>
      <c r="B156" s="34" t="s">
        <v>106</v>
      </c>
      <c r="C156" s="7">
        <v>0</v>
      </c>
      <c r="D156" s="7">
        <v>0</v>
      </c>
      <c r="E156" s="7">
        <v>0</v>
      </c>
      <c r="F156" s="7">
        <v>0</v>
      </c>
    </row>
    <row r="157" spans="1:6">
      <c r="A157" s="34" t="s">
        <v>268</v>
      </c>
      <c r="B157" s="34" t="s">
        <v>107</v>
      </c>
      <c r="C157" s="7">
        <v>46</v>
      </c>
      <c r="D157" s="7">
        <v>4511</v>
      </c>
      <c r="E157" s="7">
        <v>6044</v>
      </c>
      <c r="F157" s="7">
        <v>12491</v>
      </c>
    </row>
    <row r="158" spans="1:6">
      <c r="A158" s="34" t="s">
        <v>269</v>
      </c>
      <c r="B158" s="34" t="s">
        <v>108</v>
      </c>
      <c r="C158" s="7">
        <v>0</v>
      </c>
      <c r="D158" s="7">
        <v>0</v>
      </c>
      <c r="E158" s="7">
        <v>0</v>
      </c>
      <c r="F158" s="7">
        <v>0</v>
      </c>
    </row>
    <row r="159" spans="1:6">
      <c r="A159" s="34" t="s">
        <v>216</v>
      </c>
      <c r="B159" s="34" t="s">
        <v>109</v>
      </c>
      <c r="C159" s="7">
        <v>0</v>
      </c>
      <c r="D159" s="7">
        <v>0</v>
      </c>
      <c r="E159" s="7">
        <v>0</v>
      </c>
      <c r="F159" s="7">
        <v>0</v>
      </c>
    </row>
    <row r="160" spans="1:6">
      <c r="A160" s="34" t="s">
        <v>270</v>
      </c>
      <c r="B160" s="34" t="s">
        <v>110</v>
      </c>
      <c r="C160" s="7">
        <v>72</v>
      </c>
      <c r="D160" s="7">
        <v>195</v>
      </c>
      <c r="E160" s="7">
        <v>104</v>
      </c>
      <c r="F160" s="7">
        <v>229</v>
      </c>
    </row>
    <row r="161" spans="1:8">
      <c r="A161" s="34" t="s">
        <v>271</v>
      </c>
      <c r="B161" s="34" t="s">
        <v>111</v>
      </c>
      <c r="C161" s="7">
        <v>5</v>
      </c>
      <c r="D161" s="7">
        <v>112</v>
      </c>
      <c r="E161" s="7">
        <v>199</v>
      </c>
      <c r="F161" s="7">
        <v>540</v>
      </c>
    </row>
    <row r="162" spans="1:8">
      <c r="A162" s="34" t="s">
        <v>272</v>
      </c>
      <c r="B162" s="34" t="s">
        <v>112</v>
      </c>
      <c r="C162" s="7">
        <v>0</v>
      </c>
      <c r="D162" s="7">
        <v>1</v>
      </c>
      <c r="E162" s="7">
        <v>0</v>
      </c>
      <c r="F162" s="7">
        <v>0</v>
      </c>
    </row>
    <row r="163" spans="1:8">
      <c r="A163" s="36" t="s">
        <v>273</v>
      </c>
      <c r="B163" s="36" t="s">
        <v>113</v>
      </c>
      <c r="C163" s="6">
        <v>-118</v>
      </c>
      <c r="D163" s="6">
        <v>-4769</v>
      </c>
      <c r="E163" s="6">
        <v>-21</v>
      </c>
      <c r="F163" s="6">
        <v>-6663</v>
      </c>
    </row>
    <row r="164" spans="1:8">
      <c r="A164" s="38" t="s">
        <v>274</v>
      </c>
      <c r="B164" s="38" t="s">
        <v>114</v>
      </c>
      <c r="C164" s="6">
        <v>3646</v>
      </c>
      <c r="D164" s="6">
        <v>3291</v>
      </c>
      <c r="E164" s="6">
        <v>13815</v>
      </c>
      <c r="F164" s="6">
        <v>12336</v>
      </c>
    </row>
    <row r="165" spans="1:8">
      <c r="A165" s="38" t="s">
        <v>275</v>
      </c>
      <c r="B165" s="38" t="s">
        <v>115</v>
      </c>
      <c r="C165" s="6">
        <v>3646</v>
      </c>
      <c r="D165" s="6">
        <v>3291</v>
      </c>
      <c r="E165" s="6">
        <v>13815</v>
      </c>
      <c r="F165" s="6">
        <v>12336</v>
      </c>
    </row>
    <row r="166" spans="1:8">
      <c r="A166" s="39" t="s">
        <v>276</v>
      </c>
      <c r="B166" s="39" t="s">
        <v>132</v>
      </c>
      <c r="C166" s="7">
        <v>0</v>
      </c>
      <c r="D166" s="7">
        <v>0</v>
      </c>
      <c r="E166" s="7">
        <v>0</v>
      </c>
      <c r="F166" s="7">
        <v>0</v>
      </c>
    </row>
    <row r="167" spans="1:8">
      <c r="A167" s="38" t="s">
        <v>277</v>
      </c>
      <c r="B167" s="38" t="s">
        <v>116</v>
      </c>
      <c r="C167" s="6">
        <v>26511</v>
      </c>
      <c r="D167" s="6">
        <v>26866</v>
      </c>
      <c r="E167" s="6">
        <v>8340</v>
      </c>
      <c r="F167" s="6">
        <v>9819</v>
      </c>
    </row>
    <row r="168" spans="1:8">
      <c r="A168" s="38" t="s">
        <v>278</v>
      </c>
      <c r="B168" s="38" t="s">
        <v>117</v>
      </c>
      <c r="C168" s="62">
        <v>30157</v>
      </c>
      <c r="D168" s="62">
        <v>30157</v>
      </c>
      <c r="E168" s="62">
        <v>22155</v>
      </c>
      <c r="F168" s="62">
        <v>22155</v>
      </c>
    </row>
    <row r="171" spans="1:8" ht="24">
      <c r="A171" s="14" t="s">
        <v>305</v>
      </c>
      <c r="B171" s="14" t="s">
        <v>301</v>
      </c>
    </row>
    <row r="172" spans="1:8" ht="48">
      <c r="A172" s="340" t="s">
        <v>203</v>
      </c>
      <c r="B172" s="340" t="s">
        <v>73</v>
      </c>
      <c r="C172" s="96" t="s">
        <v>133</v>
      </c>
      <c r="D172" s="96" t="s">
        <v>135</v>
      </c>
      <c r="E172" s="96" t="s">
        <v>134</v>
      </c>
      <c r="F172" s="96" t="s">
        <v>136</v>
      </c>
      <c r="G172" s="96" t="s">
        <v>120</v>
      </c>
      <c r="H172" s="97" t="s">
        <v>121</v>
      </c>
    </row>
    <row r="173" spans="1:8" ht="72">
      <c r="A173" s="340" t="s">
        <v>203</v>
      </c>
      <c r="B173" s="340"/>
      <c r="C173" s="96" t="s">
        <v>306</v>
      </c>
      <c r="D173" s="96" t="s">
        <v>281</v>
      </c>
      <c r="E173" s="96" t="s">
        <v>282</v>
      </c>
      <c r="F173" s="96" t="s">
        <v>283</v>
      </c>
      <c r="G173" s="96" t="s">
        <v>284</v>
      </c>
      <c r="H173" s="97" t="s">
        <v>285</v>
      </c>
    </row>
    <row r="174" spans="1:8">
      <c r="A174" s="36" t="s">
        <v>181</v>
      </c>
      <c r="B174" s="36" t="s">
        <v>26</v>
      </c>
      <c r="C174" s="69">
        <v>3801</v>
      </c>
      <c r="D174" s="69">
        <v>5212</v>
      </c>
      <c r="E174" s="69">
        <v>1047</v>
      </c>
      <c r="F174" s="69">
        <v>103536</v>
      </c>
      <c r="G174" s="69">
        <v>-18184</v>
      </c>
      <c r="H174" s="69">
        <v>95412</v>
      </c>
    </row>
    <row r="175" spans="1:8">
      <c r="A175" s="40" t="s">
        <v>182</v>
      </c>
      <c r="B175" s="40" t="s">
        <v>27</v>
      </c>
      <c r="C175" s="70">
        <v>1198</v>
      </c>
      <c r="D175" s="70">
        <v>2936</v>
      </c>
      <c r="E175" s="70">
        <v>904</v>
      </c>
      <c r="F175" s="70">
        <v>6263</v>
      </c>
      <c r="G175" s="70">
        <v>0</v>
      </c>
      <c r="H175" s="70">
        <v>11301</v>
      </c>
    </row>
    <row r="176" spans="1:8">
      <c r="A176" s="40" t="s">
        <v>183</v>
      </c>
      <c r="B176" s="40" t="s">
        <v>28</v>
      </c>
      <c r="C176" s="70">
        <v>825</v>
      </c>
      <c r="D176" s="70">
        <v>2066</v>
      </c>
      <c r="E176" s="70">
        <v>142</v>
      </c>
      <c r="F176" s="70">
        <v>48765</v>
      </c>
      <c r="G176" s="70">
        <v>-16553</v>
      </c>
      <c r="H176" s="70">
        <v>35245</v>
      </c>
    </row>
    <row r="177" spans="1:8">
      <c r="A177" s="40" t="s">
        <v>184</v>
      </c>
      <c r="B177" s="40" t="s">
        <v>29</v>
      </c>
      <c r="C177" s="70">
        <v>0</v>
      </c>
      <c r="D177" s="70">
        <v>0</v>
      </c>
      <c r="E177" s="70">
        <v>0</v>
      </c>
      <c r="F177" s="70">
        <v>0</v>
      </c>
      <c r="G177" s="70">
        <v>46417</v>
      </c>
      <c r="H177" s="70">
        <v>46417</v>
      </c>
    </row>
    <row r="178" spans="1:8">
      <c r="A178" s="40" t="s">
        <v>185</v>
      </c>
      <c r="B178" s="40" t="s">
        <v>30</v>
      </c>
      <c r="C178" s="70">
        <v>0</v>
      </c>
      <c r="D178" s="70">
        <v>0</v>
      </c>
      <c r="E178" s="70">
        <v>0</v>
      </c>
      <c r="F178" s="70">
        <v>0</v>
      </c>
      <c r="G178" s="70">
        <v>0</v>
      </c>
      <c r="H178" s="70">
        <v>0</v>
      </c>
    </row>
    <row r="179" spans="1:8">
      <c r="A179" s="40" t="s">
        <v>186</v>
      </c>
      <c r="B179" s="40" t="s">
        <v>31</v>
      </c>
      <c r="C179" s="70">
        <v>0</v>
      </c>
      <c r="D179" s="70">
        <v>0</v>
      </c>
      <c r="E179" s="70">
        <v>0</v>
      </c>
      <c r="F179" s="70">
        <v>48048</v>
      </c>
      <c r="G179" s="70">
        <v>-48048</v>
      </c>
      <c r="H179" s="70">
        <v>0</v>
      </c>
    </row>
    <row r="180" spans="1:8" ht="22.8">
      <c r="A180" s="40" t="s">
        <v>187</v>
      </c>
      <c r="B180" s="40" t="s">
        <v>32</v>
      </c>
      <c r="C180" s="70">
        <v>0</v>
      </c>
      <c r="D180" s="70">
        <v>0</v>
      </c>
      <c r="E180" s="70">
        <v>0</v>
      </c>
      <c r="F180" s="70">
        <v>0</v>
      </c>
      <c r="G180" s="70">
        <v>0</v>
      </c>
      <c r="H180" s="70">
        <v>0</v>
      </c>
    </row>
    <row r="181" spans="1:8">
      <c r="A181" s="40" t="s">
        <v>188</v>
      </c>
      <c r="B181" s="40" t="s">
        <v>33</v>
      </c>
      <c r="C181" s="70">
        <v>0</v>
      </c>
      <c r="D181" s="70">
        <v>0</v>
      </c>
      <c r="E181" s="70">
        <v>0</v>
      </c>
      <c r="F181" s="70">
        <v>0</v>
      </c>
      <c r="G181" s="70">
        <v>0</v>
      </c>
      <c r="H181" s="70">
        <v>0</v>
      </c>
    </row>
    <row r="182" spans="1:8">
      <c r="A182" s="40" t="s">
        <v>189</v>
      </c>
      <c r="B182" s="40" t="s">
        <v>34</v>
      </c>
      <c r="C182" s="70">
        <v>0</v>
      </c>
      <c r="D182" s="70">
        <v>0</v>
      </c>
      <c r="E182" s="70">
        <v>0</v>
      </c>
      <c r="F182" s="70">
        <v>0</v>
      </c>
      <c r="G182" s="70">
        <v>0</v>
      </c>
      <c r="H182" s="70">
        <v>0</v>
      </c>
    </row>
    <row r="183" spans="1:8">
      <c r="A183" s="40" t="s">
        <v>190</v>
      </c>
      <c r="B183" s="40" t="s">
        <v>35</v>
      </c>
      <c r="C183" s="70">
        <v>1751</v>
      </c>
      <c r="D183" s="70">
        <v>194</v>
      </c>
      <c r="E183" s="70">
        <v>1</v>
      </c>
      <c r="F183" s="70">
        <v>257</v>
      </c>
      <c r="G183" s="70">
        <v>0</v>
      </c>
      <c r="H183" s="70">
        <v>2203</v>
      </c>
    </row>
    <row r="184" spans="1:8">
      <c r="A184" s="40" t="s">
        <v>191</v>
      </c>
      <c r="B184" s="40" t="s">
        <v>36</v>
      </c>
      <c r="C184" s="70">
        <v>27</v>
      </c>
      <c r="D184" s="70">
        <v>16</v>
      </c>
      <c r="E184" s="70">
        <v>0</v>
      </c>
      <c r="F184" s="70">
        <v>203</v>
      </c>
      <c r="G184" s="70">
        <v>0</v>
      </c>
      <c r="H184" s="70">
        <v>246</v>
      </c>
    </row>
    <row r="185" spans="1:8">
      <c r="A185" s="36" t="s">
        <v>192</v>
      </c>
      <c r="B185" s="36" t="s">
        <v>37</v>
      </c>
      <c r="C185" s="69">
        <v>37942</v>
      </c>
      <c r="D185" s="69">
        <v>49927</v>
      </c>
      <c r="E185" s="69">
        <v>19592</v>
      </c>
      <c r="F185" s="69">
        <v>17573</v>
      </c>
      <c r="G185" s="69">
        <v>-8318</v>
      </c>
      <c r="H185" s="69">
        <v>116716</v>
      </c>
    </row>
    <row r="186" spans="1:8">
      <c r="A186" s="40" t="s">
        <v>193</v>
      </c>
      <c r="B186" s="40" t="s">
        <v>38</v>
      </c>
      <c r="C186" s="70">
        <v>8393</v>
      </c>
      <c r="D186" s="70">
        <v>38644</v>
      </c>
      <c r="E186" s="70">
        <v>0</v>
      </c>
      <c r="F186" s="70">
        <v>65</v>
      </c>
      <c r="G186" s="70">
        <v>0</v>
      </c>
      <c r="H186" s="70">
        <v>47102</v>
      </c>
    </row>
    <row r="187" spans="1:8">
      <c r="A187" s="40" t="s">
        <v>194</v>
      </c>
      <c r="B187" s="40" t="s">
        <v>39</v>
      </c>
      <c r="C187" s="70">
        <v>19451</v>
      </c>
      <c r="D187" s="70">
        <v>1727</v>
      </c>
      <c r="E187" s="70">
        <v>1952</v>
      </c>
      <c r="F187" s="70">
        <v>78</v>
      </c>
      <c r="G187" s="70">
        <v>-705</v>
      </c>
      <c r="H187" s="70">
        <v>22503</v>
      </c>
    </row>
    <row r="188" spans="1:8">
      <c r="A188" s="40" t="s">
        <v>195</v>
      </c>
      <c r="B188" s="40" t="s">
        <v>40</v>
      </c>
      <c r="C188" s="70">
        <v>0</v>
      </c>
      <c r="D188" s="70">
        <v>0</v>
      </c>
      <c r="E188" s="70">
        <v>1</v>
      </c>
      <c r="F188" s="70">
        <v>0</v>
      </c>
      <c r="G188" s="70">
        <v>0</v>
      </c>
      <c r="H188" s="70">
        <v>1</v>
      </c>
    </row>
    <row r="189" spans="1:8">
      <c r="A189" s="40" t="s">
        <v>196</v>
      </c>
      <c r="B189" s="40" t="s">
        <v>41</v>
      </c>
      <c r="C189" s="70">
        <v>1169</v>
      </c>
      <c r="D189" s="70">
        <v>3617</v>
      </c>
      <c r="E189" s="70">
        <v>180</v>
      </c>
      <c r="F189" s="70">
        <v>7388</v>
      </c>
      <c r="G189" s="70">
        <v>-7613</v>
      </c>
      <c r="H189" s="70">
        <v>4741</v>
      </c>
    </row>
    <row r="190" spans="1:8">
      <c r="A190" s="40" t="s">
        <v>197</v>
      </c>
      <c r="B190" s="40" t="s">
        <v>42</v>
      </c>
      <c r="C190" s="70">
        <v>0</v>
      </c>
      <c r="D190" s="70">
        <v>0</v>
      </c>
      <c r="E190" s="70">
        <v>0</v>
      </c>
      <c r="F190" s="70">
        <v>0</v>
      </c>
      <c r="G190" s="70">
        <v>0</v>
      </c>
      <c r="H190" s="70">
        <v>0</v>
      </c>
    </row>
    <row r="191" spans="1:8">
      <c r="A191" s="40" t="s">
        <v>198</v>
      </c>
      <c r="B191" s="40" t="s">
        <v>43</v>
      </c>
      <c r="C191" s="70">
        <v>0</v>
      </c>
      <c r="D191" s="70">
        <v>0</v>
      </c>
      <c r="E191" s="70">
        <v>0</v>
      </c>
      <c r="F191" s="70">
        <v>0</v>
      </c>
      <c r="G191" s="70">
        <v>0</v>
      </c>
      <c r="H191" s="70">
        <v>0</v>
      </c>
    </row>
    <row r="192" spans="1:8">
      <c r="A192" s="40" t="s">
        <v>189</v>
      </c>
      <c r="B192" s="40" t="s">
        <v>34</v>
      </c>
      <c r="C192" s="70">
        <v>25</v>
      </c>
      <c r="D192" s="70">
        <v>0</v>
      </c>
      <c r="E192" s="70">
        <v>0</v>
      </c>
      <c r="F192" s="70">
        <v>818</v>
      </c>
      <c r="G192" s="70">
        <v>0</v>
      </c>
      <c r="H192" s="70">
        <v>843</v>
      </c>
    </row>
    <row r="193" spans="1:8">
      <c r="A193" s="40" t="s">
        <v>199</v>
      </c>
      <c r="B193" s="40" t="s">
        <v>44</v>
      </c>
      <c r="C193" s="70">
        <v>8019</v>
      </c>
      <c r="D193" s="70">
        <v>250</v>
      </c>
      <c r="E193" s="70">
        <v>3036</v>
      </c>
      <c r="F193" s="70">
        <v>64</v>
      </c>
      <c r="G193" s="70">
        <v>0</v>
      </c>
      <c r="H193" s="70">
        <v>11369</v>
      </c>
    </row>
    <row r="194" spans="1:8">
      <c r="A194" s="40" t="s">
        <v>200</v>
      </c>
      <c r="B194" s="40" t="s">
        <v>45</v>
      </c>
      <c r="C194" s="70">
        <v>885</v>
      </c>
      <c r="D194" s="70">
        <v>5689</v>
      </c>
      <c r="E194" s="70">
        <v>14423</v>
      </c>
      <c r="F194" s="70">
        <v>9160</v>
      </c>
      <c r="G194" s="70">
        <v>0</v>
      </c>
      <c r="H194" s="70">
        <v>30157</v>
      </c>
    </row>
    <row r="195" spans="1:8">
      <c r="A195" s="41" t="s">
        <v>201</v>
      </c>
      <c r="B195" s="41" t="s">
        <v>46</v>
      </c>
      <c r="C195" s="71">
        <v>0</v>
      </c>
      <c r="D195" s="71">
        <v>0</v>
      </c>
      <c r="E195" s="71">
        <v>0</v>
      </c>
      <c r="F195" s="71">
        <v>0</v>
      </c>
      <c r="G195" s="71">
        <v>0</v>
      </c>
      <c r="H195" s="71">
        <v>0</v>
      </c>
    </row>
    <row r="196" spans="1:8">
      <c r="A196" s="36" t="s">
        <v>202</v>
      </c>
      <c r="B196" s="36" t="s">
        <v>47</v>
      </c>
      <c r="C196" s="69">
        <v>41743</v>
      </c>
      <c r="D196" s="69">
        <v>55139</v>
      </c>
      <c r="E196" s="69">
        <v>20639</v>
      </c>
      <c r="F196" s="69">
        <v>121109</v>
      </c>
      <c r="G196" s="69">
        <v>-26502</v>
      </c>
      <c r="H196" s="69">
        <v>212128</v>
      </c>
    </row>
    <row r="197" spans="1:8">
      <c r="A197" s="42"/>
      <c r="B197" s="43"/>
      <c r="C197" s="66"/>
      <c r="D197" s="66"/>
      <c r="E197" s="3"/>
      <c r="F197" s="3"/>
      <c r="G197" s="3"/>
      <c r="H197" s="3"/>
    </row>
    <row r="198" spans="1:8" ht="48">
      <c r="A198" s="334" t="s">
        <v>229</v>
      </c>
      <c r="B198" s="336" t="s">
        <v>48</v>
      </c>
      <c r="C198" s="96" t="s">
        <v>133</v>
      </c>
      <c r="D198" s="96" t="s">
        <v>135</v>
      </c>
      <c r="E198" s="96" t="s">
        <v>134</v>
      </c>
      <c r="F198" s="96" t="s">
        <v>136</v>
      </c>
      <c r="G198" s="96" t="s">
        <v>120</v>
      </c>
      <c r="H198" s="97" t="s">
        <v>121</v>
      </c>
    </row>
    <row r="199" spans="1:8" ht="72">
      <c r="A199" s="335"/>
      <c r="B199" s="337"/>
      <c r="C199" s="96" t="s">
        <v>306</v>
      </c>
      <c r="D199" s="96" t="s">
        <v>281</v>
      </c>
      <c r="E199" s="96" t="s">
        <v>282</v>
      </c>
      <c r="F199" s="96" t="s">
        <v>283</v>
      </c>
      <c r="G199" s="96" t="s">
        <v>284</v>
      </c>
      <c r="H199" s="97" t="s">
        <v>285</v>
      </c>
    </row>
    <row r="200" spans="1:8">
      <c r="A200" s="44" t="s">
        <v>204</v>
      </c>
      <c r="B200" s="36" t="s">
        <v>49</v>
      </c>
      <c r="C200" s="69">
        <v>10287</v>
      </c>
      <c r="D200" s="69">
        <v>43513</v>
      </c>
      <c r="E200" s="69">
        <v>12702</v>
      </c>
      <c r="F200" s="69">
        <v>120476</v>
      </c>
      <c r="G200" s="69">
        <v>-22547</v>
      </c>
      <c r="H200" s="69">
        <v>164431</v>
      </c>
    </row>
    <row r="201" spans="1:8">
      <c r="A201" s="44" t="s">
        <v>205</v>
      </c>
      <c r="B201" s="36" t="s">
        <v>50</v>
      </c>
      <c r="C201" s="69">
        <v>10287</v>
      </c>
      <c r="D201" s="69">
        <v>43513</v>
      </c>
      <c r="E201" s="69">
        <v>12702</v>
      </c>
      <c r="F201" s="69">
        <v>120476</v>
      </c>
      <c r="G201" s="69">
        <v>-22547</v>
      </c>
      <c r="H201" s="69">
        <v>164431</v>
      </c>
    </row>
    <row r="202" spans="1:8">
      <c r="A202" s="45" t="s">
        <v>206</v>
      </c>
      <c r="B202" s="40" t="s">
        <v>51</v>
      </c>
      <c r="C202" s="70">
        <v>10076</v>
      </c>
      <c r="D202" s="70">
        <v>7050</v>
      </c>
      <c r="E202" s="70">
        <v>86</v>
      </c>
      <c r="F202" s="70">
        <v>94955</v>
      </c>
      <c r="G202" s="70">
        <v>-17217</v>
      </c>
      <c r="H202" s="70">
        <v>94950</v>
      </c>
    </row>
    <row r="203" spans="1:8">
      <c r="A203" s="45" t="s">
        <v>207</v>
      </c>
      <c r="B203" s="40" t="s">
        <v>52</v>
      </c>
      <c r="C203" s="70">
        <v>38</v>
      </c>
      <c r="D203" s="70">
        <v>0</v>
      </c>
      <c r="E203" s="70">
        <v>1152</v>
      </c>
      <c r="F203" s="70">
        <v>110936</v>
      </c>
      <c r="G203" s="70">
        <v>312</v>
      </c>
      <c r="H203" s="70">
        <v>112438</v>
      </c>
    </row>
    <row r="204" spans="1:8">
      <c r="A204" s="45" t="s">
        <v>208</v>
      </c>
      <c r="B204" s="40" t="s">
        <v>53</v>
      </c>
      <c r="C204" s="70">
        <v>0</v>
      </c>
      <c r="D204" s="70">
        <v>0</v>
      </c>
      <c r="E204" s="70">
        <v>0</v>
      </c>
      <c r="F204" s="70">
        <v>0</v>
      </c>
      <c r="G204" s="70">
        <v>0</v>
      </c>
      <c r="H204" s="70">
        <v>0</v>
      </c>
    </row>
    <row r="205" spans="1:8">
      <c r="A205" s="45" t="s">
        <v>209</v>
      </c>
      <c r="B205" s="40" t="s">
        <v>54</v>
      </c>
      <c r="C205" s="70">
        <v>0</v>
      </c>
      <c r="D205" s="70">
        <v>0</v>
      </c>
      <c r="E205" s="70">
        <v>0</v>
      </c>
      <c r="F205" s="70">
        <v>1076</v>
      </c>
      <c r="G205" s="70">
        <v>0</v>
      </c>
      <c r="H205" s="70">
        <v>1076</v>
      </c>
    </row>
    <row r="206" spans="1:8">
      <c r="A206" s="46" t="s">
        <v>210</v>
      </c>
      <c r="B206" s="47" t="s">
        <v>55</v>
      </c>
      <c r="C206" s="72">
        <v>0</v>
      </c>
      <c r="D206" s="72">
        <v>0</v>
      </c>
      <c r="E206" s="72">
        <v>-137</v>
      </c>
      <c r="F206" s="72">
        <v>0</v>
      </c>
      <c r="G206" s="72">
        <v>-461</v>
      </c>
      <c r="H206" s="72">
        <v>-598</v>
      </c>
    </row>
    <row r="207" spans="1:8">
      <c r="A207" s="45" t="s">
        <v>211</v>
      </c>
      <c r="B207" s="40" t="s">
        <v>56</v>
      </c>
      <c r="C207" s="70">
        <v>0</v>
      </c>
      <c r="D207" s="70">
        <v>32737</v>
      </c>
      <c r="E207" s="70">
        <v>3819</v>
      </c>
      <c r="F207" s="70">
        <v>-100402</v>
      </c>
      <c r="G207" s="70">
        <v>8273</v>
      </c>
      <c r="H207" s="70">
        <v>-55573</v>
      </c>
    </row>
    <row r="208" spans="1:8">
      <c r="A208" s="45" t="s">
        <v>212</v>
      </c>
      <c r="B208" s="40" t="s">
        <v>57</v>
      </c>
      <c r="C208" s="70">
        <v>173</v>
      </c>
      <c r="D208" s="70">
        <v>3726</v>
      </c>
      <c r="E208" s="70">
        <v>7782</v>
      </c>
      <c r="F208" s="70">
        <v>13911</v>
      </c>
      <c r="G208" s="70">
        <v>-13454</v>
      </c>
      <c r="H208" s="70">
        <v>12138</v>
      </c>
    </row>
    <row r="209" spans="1:8">
      <c r="A209" s="48" t="s">
        <v>213</v>
      </c>
      <c r="B209" s="49" t="s">
        <v>58</v>
      </c>
      <c r="C209" s="73">
        <v>0</v>
      </c>
      <c r="D209" s="73">
        <v>0</v>
      </c>
      <c r="E209" s="73">
        <v>0</v>
      </c>
      <c r="F209" s="73">
        <v>0</v>
      </c>
      <c r="G209" s="73">
        <v>0</v>
      </c>
      <c r="H209" s="73">
        <v>0</v>
      </c>
    </row>
    <row r="210" spans="1:8">
      <c r="A210" s="44" t="s">
        <v>214</v>
      </c>
      <c r="B210" s="36" t="s">
        <v>59</v>
      </c>
      <c r="C210" s="69">
        <v>515</v>
      </c>
      <c r="D210" s="69">
        <v>672</v>
      </c>
      <c r="E210" s="69">
        <v>44</v>
      </c>
      <c r="F210" s="69">
        <v>102</v>
      </c>
      <c r="G210" s="69">
        <v>4363</v>
      </c>
      <c r="H210" s="69">
        <v>5696</v>
      </c>
    </row>
    <row r="211" spans="1:8">
      <c r="A211" s="45" t="s">
        <v>215</v>
      </c>
      <c r="B211" s="40" t="s">
        <v>60</v>
      </c>
      <c r="C211" s="70">
        <v>0</v>
      </c>
      <c r="D211" s="70">
        <v>250</v>
      </c>
      <c r="E211" s="70">
        <v>0</v>
      </c>
      <c r="F211" s="70">
        <v>0</v>
      </c>
      <c r="G211" s="70">
        <v>0</v>
      </c>
      <c r="H211" s="70">
        <v>250</v>
      </c>
    </row>
    <row r="212" spans="1:8">
      <c r="A212" s="45" t="s">
        <v>216</v>
      </c>
      <c r="B212" s="40" t="s">
        <v>61</v>
      </c>
      <c r="C212" s="70">
        <v>102</v>
      </c>
      <c r="D212" s="70">
        <v>5</v>
      </c>
      <c r="E212" s="70">
        <v>0</v>
      </c>
      <c r="F212" s="70">
        <v>44</v>
      </c>
      <c r="G212" s="70">
        <v>0</v>
      </c>
      <c r="H212" s="70">
        <v>151</v>
      </c>
    </row>
    <row r="213" spans="1:8">
      <c r="A213" s="45" t="s">
        <v>217</v>
      </c>
      <c r="B213" s="40" t="s">
        <v>62</v>
      </c>
      <c r="C213" s="70">
        <v>0</v>
      </c>
      <c r="D213" s="70">
        <v>0</v>
      </c>
      <c r="E213" s="70">
        <v>0</v>
      </c>
      <c r="F213" s="70">
        <v>0</v>
      </c>
      <c r="G213" s="70">
        <v>0</v>
      </c>
      <c r="H213" s="70">
        <v>0</v>
      </c>
    </row>
    <row r="214" spans="1:8">
      <c r="A214" s="45" t="s">
        <v>218</v>
      </c>
      <c r="B214" s="40" t="s">
        <v>63</v>
      </c>
      <c r="C214" s="70">
        <v>7</v>
      </c>
      <c r="D214" s="70">
        <v>312</v>
      </c>
      <c r="E214" s="70">
        <v>19</v>
      </c>
      <c r="F214" s="70">
        <v>2</v>
      </c>
      <c r="G214" s="70">
        <v>4363</v>
      </c>
      <c r="H214" s="70">
        <v>4703</v>
      </c>
    </row>
    <row r="215" spans="1:8">
      <c r="A215" s="45" t="s">
        <v>219</v>
      </c>
      <c r="B215" s="40" t="s">
        <v>64</v>
      </c>
      <c r="C215" s="70">
        <v>400</v>
      </c>
      <c r="D215" s="70">
        <v>101</v>
      </c>
      <c r="E215" s="70">
        <v>23</v>
      </c>
      <c r="F215" s="70">
        <v>42</v>
      </c>
      <c r="G215" s="70">
        <v>0</v>
      </c>
      <c r="H215" s="70">
        <v>566</v>
      </c>
    </row>
    <row r="216" spans="1:8">
      <c r="A216" s="45" t="s">
        <v>220</v>
      </c>
      <c r="B216" s="40" t="s">
        <v>65</v>
      </c>
      <c r="C216" s="70">
        <v>6</v>
      </c>
      <c r="D216" s="70">
        <v>4</v>
      </c>
      <c r="E216" s="70">
        <v>2</v>
      </c>
      <c r="F216" s="70">
        <v>14</v>
      </c>
      <c r="G216" s="70">
        <v>0</v>
      </c>
      <c r="H216" s="70">
        <v>26</v>
      </c>
    </row>
    <row r="217" spans="1:8">
      <c r="A217" s="45" t="s">
        <v>221</v>
      </c>
      <c r="B217" s="40" t="s">
        <v>66</v>
      </c>
      <c r="C217" s="70">
        <v>0</v>
      </c>
      <c r="D217" s="70">
        <v>0</v>
      </c>
      <c r="E217" s="70">
        <v>0</v>
      </c>
      <c r="F217" s="70">
        <v>0</v>
      </c>
      <c r="G217" s="70">
        <v>0</v>
      </c>
      <c r="H217" s="70">
        <v>0</v>
      </c>
    </row>
    <row r="218" spans="1:8">
      <c r="A218" s="44" t="s">
        <v>222</v>
      </c>
      <c r="B218" s="36" t="s">
        <v>67</v>
      </c>
      <c r="C218" s="69">
        <v>30941</v>
      </c>
      <c r="D218" s="69">
        <v>10954</v>
      </c>
      <c r="E218" s="69">
        <v>7893</v>
      </c>
      <c r="F218" s="69">
        <v>531</v>
      </c>
      <c r="G218" s="69">
        <v>-8318</v>
      </c>
      <c r="H218" s="69">
        <v>42001</v>
      </c>
    </row>
    <row r="219" spans="1:8">
      <c r="A219" s="45" t="s">
        <v>215</v>
      </c>
      <c r="B219" s="40" t="s">
        <v>60</v>
      </c>
      <c r="C219" s="70">
        <v>7</v>
      </c>
      <c r="D219" s="70">
        <v>0</v>
      </c>
      <c r="E219" s="70">
        <v>0</v>
      </c>
      <c r="F219" s="70">
        <v>9</v>
      </c>
      <c r="G219" s="70">
        <v>0</v>
      </c>
      <c r="H219" s="70">
        <v>16</v>
      </c>
    </row>
    <row r="220" spans="1:8">
      <c r="A220" s="45" t="s">
        <v>216</v>
      </c>
      <c r="B220" s="40" t="s">
        <v>61</v>
      </c>
      <c r="C220" s="70">
        <v>147</v>
      </c>
      <c r="D220" s="70">
        <v>39</v>
      </c>
      <c r="E220" s="70">
        <v>0</v>
      </c>
      <c r="F220" s="70">
        <v>73</v>
      </c>
      <c r="G220" s="70">
        <v>0</v>
      </c>
      <c r="H220" s="70">
        <v>259</v>
      </c>
    </row>
    <row r="221" spans="1:8">
      <c r="A221" s="45" t="s">
        <v>223</v>
      </c>
      <c r="B221" s="40" t="s">
        <v>68</v>
      </c>
      <c r="C221" s="70">
        <v>21988</v>
      </c>
      <c r="D221" s="70">
        <v>1068</v>
      </c>
      <c r="E221" s="70">
        <v>5998</v>
      </c>
      <c r="F221" s="70">
        <v>140</v>
      </c>
      <c r="G221" s="70">
        <v>-705</v>
      </c>
      <c r="H221" s="70">
        <v>28489</v>
      </c>
    </row>
    <row r="222" spans="1:8">
      <c r="A222" s="45" t="s">
        <v>224</v>
      </c>
      <c r="B222" s="40" t="s">
        <v>69</v>
      </c>
      <c r="C222" s="70">
        <v>0</v>
      </c>
      <c r="D222" s="70">
        <v>280</v>
      </c>
      <c r="E222" s="70">
        <v>255</v>
      </c>
      <c r="F222" s="70">
        <v>1</v>
      </c>
      <c r="G222" s="70">
        <v>0</v>
      </c>
      <c r="H222" s="70">
        <v>536</v>
      </c>
    </row>
    <row r="223" spans="1:8">
      <c r="A223" s="45" t="s">
        <v>225</v>
      </c>
      <c r="B223" s="40" t="s">
        <v>70</v>
      </c>
      <c r="C223" s="70">
        <v>8720</v>
      </c>
      <c r="D223" s="70">
        <v>8084</v>
      </c>
      <c r="E223" s="70">
        <v>1542</v>
      </c>
      <c r="F223" s="70">
        <v>107</v>
      </c>
      <c r="G223" s="70">
        <v>-7613</v>
      </c>
      <c r="H223" s="70">
        <v>10840</v>
      </c>
    </row>
    <row r="224" spans="1:8">
      <c r="A224" s="45" t="s">
        <v>219</v>
      </c>
      <c r="B224" s="40" t="s">
        <v>64</v>
      </c>
      <c r="C224" s="70">
        <v>74</v>
      </c>
      <c r="D224" s="70">
        <v>491</v>
      </c>
      <c r="E224" s="70">
        <v>17</v>
      </c>
      <c r="F224" s="70">
        <v>36</v>
      </c>
      <c r="G224" s="70">
        <v>0</v>
      </c>
      <c r="H224" s="70">
        <v>618</v>
      </c>
    </row>
    <row r="225" spans="1:8">
      <c r="A225" s="45" t="s">
        <v>226</v>
      </c>
      <c r="B225" s="40" t="s">
        <v>65</v>
      </c>
      <c r="C225" s="70">
        <v>0</v>
      </c>
      <c r="D225" s="70">
        <v>970</v>
      </c>
      <c r="E225" s="70">
        <v>0</v>
      </c>
      <c r="F225" s="70">
        <v>64</v>
      </c>
      <c r="G225" s="70">
        <v>0</v>
      </c>
      <c r="H225" s="70">
        <v>1034</v>
      </c>
    </row>
    <row r="226" spans="1:8">
      <c r="A226" s="45" t="s">
        <v>221</v>
      </c>
      <c r="B226" s="40" t="s">
        <v>66</v>
      </c>
      <c r="C226" s="70">
        <v>5</v>
      </c>
      <c r="D226" s="70">
        <v>22</v>
      </c>
      <c r="E226" s="70">
        <v>81</v>
      </c>
      <c r="F226" s="70">
        <v>101</v>
      </c>
      <c r="G226" s="70">
        <v>0</v>
      </c>
      <c r="H226" s="70">
        <v>209</v>
      </c>
    </row>
    <row r="227" spans="1:8" ht="24">
      <c r="A227" s="48" t="s">
        <v>227</v>
      </c>
      <c r="B227" s="49" t="s">
        <v>137</v>
      </c>
      <c r="C227" s="73">
        <v>0</v>
      </c>
      <c r="D227" s="73">
        <v>0</v>
      </c>
      <c r="E227" s="73">
        <v>0</v>
      </c>
      <c r="F227" s="73">
        <v>0</v>
      </c>
      <c r="G227" s="73">
        <v>0</v>
      </c>
      <c r="H227" s="73">
        <v>0</v>
      </c>
    </row>
    <row r="228" spans="1:8">
      <c r="A228" s="44" t="s">
        <v>228</v>
      </c>
      <c r="B228" s="36" t="s">
        <v>71</v>
      </c>
      <c r="C228" s="69">
        <v>41743</v>
      </c>
      <c r="D228" s="69">
        <v>55139</v>
      </c>
      <c r="E228" s="69">
        <v>20639</v>
      </c>
      <c r="F228" s="69">
        <v>121109</v>
      </c>
      <c r="G228" s="69">
        <v>-26502</v>
      </c>
      <c r="H228" s="69">
        <v>212128</v>
      </c>
    </row>
    <row r="229" spans="1:8">
      <c r="A229" s="50"/>
      <c r="B229" s="50"/>
      <c r="C229" s="68"/>
      <c r="D229" s="68"/>
      <c r="E229" s="4"/>
      <c r="F229" s="4"/>
      <c r="G229" s="4"/>
      <c r="H229" s="4"/>
    </row>
    <row r="230" spans="1:8" ht="48">
      <c r="A230" s="341" t="s">
        <v>230</v>
      </c>
      <c r="B230" s="340" t="s">
        <v>118</v>
      </c>
      <c r="C230" s="96" t="s">
        <v>133</v>
      </c>
      <c r="D230" s="96" t="s">
        <v>135</v>
      </c>
      <c r="E230" s="96" t="s">
        <v>134</v>
      </c>
      <c r="F230" s="96" t="s">
        <v>136</v>
      </c>
      <c r="G230" s="96" t="s">
        <v>120</v>
      </c>
      <c r="H230" s="97" t="s">
        <v>121</v>
      </c>
    </row>
    <row r="231" spans="1:8" ht="72">
      <c r="A231" s="341"/>
      <c r="B231" s="340"/>
      <c r="C231" s="96" t="s">
        <v>306</v>
      </c>
      <c r="D231" s="96" t="s">
        <v>281</v>
      </c>
      <c r="E231" s="96" t="s">
        <v>282</v>
      </c>
      <c r="F231" s="96" t="s">
        <v>283</v>
      </c>
      <c r="G231" s="96" t="s">
        <v>284</v>
      </c>
      <c r="H231" s="97" t="s">
        <v>285</v>
      </c>
    </row>
    <row r="232" spans="1:8">
      <c r="A232" s="44" t="s">
        <v>151</v>
      </c>
      <c r="B232" s="36" t="s">
        <v>0</v>
      </c>
      <c r="C232" s="62">
        <v>42877</v>
      </c>
      <c r="D232" s="62">
        <v>18231</v>
      </c>
      <c r="E232" s="62">
        <v>46630</v>
      </c>
      <c r="F232" s="62">
        <v>4817</v>
      </c>
      <c r="G232" s="62">
        <v>-9344</v>
      </c>
      <c r="H232" s="62">
        <v>103211</v>
      </c>
    </row>
    <row r="233" spans="1:8">
      <c r="A233" s="51" t="s">
        <v>152</v>
      </c>
      <c r="B233" s="39" t="s">
        <v>1</v>
      </c>
      <c r="C233" s="74">
        <v>0</v>
      </c>
      <c r="D233" s="74">
        <v>18055</v>
      </c>
      <c r="E233" s="74">
        <v>0</v>
      </c>
      <c r="F233" s="74">
        <v>0</v>
      </c>
      <c r="G233" s="74">
        <v>-945</v>
      </c>
      <c r="H233" s="74">
        <v>17110</v>
      </c>
    </row>
    <row r="234" spans="1:8">
      <c r="A234" s="51" t="s">
        <v>153</v>
      </c>
      <c r="B234" s="39" t="s">
        <v>2</v>
      </c>
      <c r="C234" s="74">
        <v>1985</v>
      </c>
      <c r="D234" s="74">
        <v>0</v>
      </c>
      <c r="E234" s="74">
        <v>46630</v>
      </c>
      <c r="F234" s="74">
        <v>4816</v>
      </c>
      <c r="G234" s="74">
        <v>-8380</v>
      </c>
      <c r="H234" s="74">
        <v>45051</v>
      </c>
    </row>
    <row r="235" spans="1:8">
      <c r="A235" s="51" t="s">
        <v>154</v>
      </c>
      <c r="B235" s="39" t="s">
        <v>3</v>
      </c>
      <c r="C235" s="74">
        <v>40892</v>
      </c>
      <c r="D235" s="74">
        <v>176</v>
      </c>
      <c r="E235" s="74">
        <v>0</v>
      </c>
      <c r="F235" s="74">
        <v>1</v>
      </c>
      <c r="G235" s="74">
        <v>-19</v>
      </c>
      <c r="H235" s="74">
        <v>41050</v>
      </c>
    </row>
    <row r="236" spans="1:8">
      <c r="A236" s="44" t="s">
        <v>155</v>
      </c>
      <c r="B236" s="36" t="s">
        <v>4</v>
      </c>
      <c r="C236" s="62">
        <v>31513</v>
      </c>
      <c r="D236" s="62">
        <v>5003</v>
      </c>
      <c r="E236" s="62">
        <v>32073</v>
      </c>
      <c r="F236" s="62">
        <v>469</v>
      </c>
      <c r="G236" s="62">
        <v>-5230</v>
      </c>
      <c r="H236" s="62">
        <v>63828</v>
      </c>
    </row>
    <row r="237" spans="1:8">
      <c r="A237" s="51" t="s">
        <v>156</v>
      </c>
      <c r="B237" s="39" t="s">
        <v>5</v>
      </c>
      <c r="C237" s="74">
        <v>897</v>
      </c>
      <c r="D237" s="74">
        <v>4912</v>
      </c>
      <c r="E237" s="74">
        <v>32073</v>
      </c>
      <c r="F237" s="74">
        <v>469</v>
      </c>
      <c r="G237" s="74">
        <v>-5148</v>
      </c>
      <c r="H237" s="74">
        <v>33203</v>
      </c>
    </row>
    <row r="238" spans="1:8">
      <c r="A238" s="51" t="s">
        <v>157</v>
      </c>
      <c r="B238" s="39" t="s">
        <v>6</v>
      </c>
      <c r="C238" s="74">
        <v>30616</v>
      </c>
      <c r="D238" s="74">
        <v>91</v>
      </c>
      <c r="E238" s="74">
        <v>0</v>
      </c>
      <c r="F238" s="74">
        <v>0</v>
      </c>
      <c r="G238" s="74">
        <v>-82</v>
      </c>
      <c r="H238" s="74">
        <v>30625</v>
      </c>
    </row>
    <row r="239" spans="1:8">
      <c r="A239" s="52" t="s">
        <v>158</v>
      </c>
      <c r="B239" s="53" t="s">
        <v>7</v>
      </c>
      <c r="C239" s="75">
        <v>11364</v>
      </c>
      <c r="D239" s="75">
        <v>13228</v>
      </c>
      <c r="E239" s="75">
        <v>14557</v>
      </c>
      <c r="F239" s="75">
        <v>4348</v>
      </c>
      <c r="G239" s="75">
        <v>-4114</v>
      </c>
      <c r="H239" s="75">
        <v>39383</v>
      </c>
    </row>
    <row r="240" spans="1:8">
      <c r="A240" s="45" t="s">
        <v>159</v>
      </c>
      <c r="B240" s="40" t="s">
        <v>8</v>
      </c>
      <c r="C240" s="74">
        <v>813</v>
      </c>
      <c r="D240" s="74">
        <v>432</v>
      </c>
      <c r="E240" s="74">
        <v>37</v>
      </c>
      <c r="F240" s="74">
        <v>796</v>
      </c>
      <c r="G240" s="74">
        <v>-85</v>
      </c>
      <c r="H240" s="74">
        <v>1993</v>
      </c>
    </row>
    <row r="241" spans="1:8">
      <c r="A241" s="45" t="s">
        <v>160</v>
      </c>
      <c r="B241" s="40" t="s">
        <v>9</v>
      </c>
      <c r="C241" s="74">
        <v>7604</v>
      </c>
      <c r="D241" s="74">
        <v>4939</v>
      </c>
      <c r="E241" s="74">
        <v>3385</v>
      </c>
      <c r="F241" s="74">
        <v>997</v>
      </c>
      <c r="G241" s="74">
        <v>-827</v>
      </c>
      <c r="H241" s="74">
        <v>16098</v>
      </c>
    </row>
    <row r="242" spans="1:8">
      <c r="A242" s="45" t="s">
        <v>161</v>
      </c>
      <c r="B242" s="40" t="s">
        <v>10</v>
      </c>
      <c r="C242" s="74">
        <v>2916</v>
      </c>
      <c r="D242" s="74">
        <v>5287</v>
      </c>
      <c r="E242" s="74">
        <v>1546</v>
      </c>
      <c r="F242" s="74">
        <v>3581</v>
      </c>
      <c r="G242" s="74">
        <v>-3287</v>
      </c>
      <c r="H242" s="74">
        <v>10043</v>
      </c>
    </row>
    <row r="243" spans="1:8">
      <c r="A243" s="45" t="s">
        <v>162</v>
      </c>
      <c r="B243" s="40" t="s">
        <v>11</v>
      </c>
      <c r="C243" s="74">
        <v>2907</v>
      </c>
      <c r="D243" s="74">
        <v>88</v>
      </c>
      <c r="E243" s="74">
        <v>17</v>
      </c>
      <c r="F243" s="74">
        <v>405</v>
      </c>
      <c r="G243" s="74">
        <v>-85</v>
      </c>
      <c r="H243" s="74">
        <v>3332</v>
      </c>
    </row>
    <row r="244" spans="1:8">
      <c r="A244" s="52" t="s">
        <v>163</v>
      </c>
      <c r="B244" s="53" t="s">
        <v>12</v>
      </c>
      <c r="C244" s="75">
        <v>-1250</v>
      </c>
      <c r="D244" s="75">
        <v>3346</v>
      </c>
      <c r="E244" s="75">
        <v>9646</v>
      </c>
      <c r="F244" s="75">
        <v>161</v>
      </c>
      <c r="G244" s="75">
        <v>0</v>
      </c>
      <c r="H244" s="75">
        <v>11903</v>
      </c>
    </row>
    <row r="245" spans="1:8">
      <c r="A245" s="45" t="s">
        <v>164</v>
      </c>
      <c r="B245" s="40" t="s">
        <v>13</v>
      </c>
      <c r="C245" s="74">
        <v>876</v>
      </c>
      <c r="D245" s="74">
        <v>1331</v>
      </c>
      <c r="E245" s="74">
        <v>155</v>
      </c>
      <c r="F245" s="74">
        <v>13787</v>
      </c>
      <c r="G245" s="74">
        <v>-14591</v>
      </c>
      <c r="H245" s="74">
        <v>1558</v>
      </c>
    </row>
    <row r="246" spans="1:8">
      <c r="A246" s="45" t="s">
        <v>165</v>
      </c>
      <c r="B246" s="40" t="s">
        <v>14</v>
      </c>
      <c r="C246" s="74">
        <v>406</v>
      </c>
      <c r="D246" s="74">
        <v>318</v>
      </c>
      <c r="E246" s="74">
        <v>877</v>
      </c>
      <c r="F246" s="74">
        <v>121</v>
      </c>
      <c r="G246" s="74">
        <v>-1125</v>
      </c>
      <c r="H246" s="74">
        <v>597</v>
      </c>
    </row>
    <row r="247" spans="1:8" ht="22.8">
      <c r="A247" s="45" t="s">
        <v>166</v>
      </c>
      <c r="B247" s="40" t="s">
        <v>15</v>
      </c>
      <c r="C247" s="74">
        <v>0</v>
      </c>
      <c r="D247" s="74">
        <v>0</v>
      </c>
      <c r="E247" s="74">
        <v>0</v>
      </c>
      <c r="F247" s="74">
        <v>0</v>
      </c>
      <c r="G247" s="74">
        <v>0</v>
      </c>
      <c r="H247" s="74">
        <v>0</v>
      </c>
    </row>
    <row r="248" spans="1:8">
      <c r="A248" s="52" t="s">
        <v>167</v>
      </c>
      <c r="B248" s="53" t="s">
        <v>16</v>
      </c>
      <c r="C248" s="75">
        <v>-780</v>
      </c>
      <c r="D248" s="75">
        <v>4359</v>
      </c>
      <c r="E248" s="75">
        <v>8924</v>
      </c>
      <c r="F248" s="75">
        <v>13827</v>
      </c>
      <c r="G248" s="75">
        <v>-13466</v>
      </c>
      <c r="H248" s="75">
        <v>12864</v>
      </c>
    </row>
    <row r="249" spans="1:8">
      <c r="A249" s="45" t="s">
        <v>168</v>
      </c>
      <c r="B249" s="40" t="s">
        <v>17</v>
      </c>
      <c r="C249" s="74">
        <v>-953</v>
      </c>
      <c r="D249" s="74">
        <v>633</v>
      </c>
      <c r="E249" s="74">
        <v>1142</v>
      </c>
      <c r="F249" s="74">
        <v>-84</v>
      </c>
      <c r="G249" s="74">
        <v>-12</v>
      </c>
      <c r="H249" s="74">
        <v>726</v>
      </c>
    </row>
    <row r="250" spans="1:8">
      <c r="A250" s="45" t="s">
        <v>169</v>
      </c>
      <c r="B250" s="40" t="s">
        <v>18</v>
      </c>
      <c r="C250" s="74">
        <v>0</v>
      </c>
      <c r="D250" s="74">
        <v>0</v>
      </c>
      <c r="E250" s="74">
        <v>0</v>
      </c>
      <c r="F250" s="74">
        <v>0</v>
      </c>
      <c r="G250" s="74">
        <v>0</v>
      </c>
      <c r="H250" s="74">
        <v>0</v>
      </c>
    </row>
    <row r="251" spans="1:8">
      <c r="A251" s="52" t="s">
        <v>170</v>
      </c>
      <c r="B251" s="53" t="s">
        <v>19</v>
      </c>
      <c r="C251" s="75">
        <v>173</v>
      </c>
      <c r="D251" s="75">
        <v>3726</v>
      </c>
      <c r="E251" s="75">
        <v>7782</v>
      </c>
      <c r="F251" s="75">
        <v>13911</v>
      </c>
      <c r="G251" s="75">
        <v>-13454</v>
      </c>
      <c r="H251" s="75">
        <v>12138</v>
      </c>
    </row>
    <row r="252" spans="1:8">
      <c r="A252" s="54" t="s">
        <v>171</v>
      </c>
      <c r="B252" s="55" t="s">
        <v>20</v>
      </c>
      <c r="C252" s="76">
        <v>0</v>
      </c>
      <c r="D252" s="76">
        <v>0</v>
      </c>
      <c r="E252" s="76">
        <v>0</v>
      </c>
      <c r="F252" s="76">
        <v>0</v>
      </c>
      <c r="G252" s="76">
        <v>0</v>
      </c>
      <c r="H252" s="76">
        <v>0</v>
      </c>
    </row>
    <row r="253" spans="1:8">
      <c r="A253" s="52" t="s">
        <v>174</v>
      </c>
      <c r="B253" s="53" t="s">
        <v>21</v>
      </c>
      <c r="C253" s="75">
        <v>173</v>
      </c>
      <c r="D253" s="75">
        <v>3726</v>
      </c>
      <c r="E253" s="75">
        <v>7782</v>
      </c>
      <c r="F253" s="75">
        <v>13911</v>
      </c>
      <c r="G253" s="75">
        <v>-13454</v>
      </c>
      <c r="H253" s="75">
        <v>12138</v>
      </c>
    </row>
    <row r="254" spans="1:8">
      <c r="A254" s="56"/>
      <c r="B254" s="57"/>
      <c r="C254" s="76"/>
      <c r="D254" s="76"/>
      <c r="E254" s="76"/>
      <c r="F254" s="76"/>
      <c r="G254" s="76"/>
      <c r="H254" s="76"/>
    </row>
    <row r="255" spans="1:8">
      <c r="A255" s="58" t="s">
        <v>172</v>
      </c>
      <c r="B255" s="59" t="s">
        <v>126</v>
      </c>
      <c r="C255" s="77">
        <v>0</v>
      </c>
      <c r="D255" s="77">
        <v>0</v>
      </c>
      <c r="E255" s="77">
        <v>0</v>
      </c>
      <c r="F255" s="77">
        <v>0</v>
      </c>
      <c r="G255" s="77">
        <v>0</v>
      </c>
      <c r="H255" s="77">
        <v>0</v>
      </c>
    </row>
    <row r="256" spans="1:8">
      <c r="A256" s="60" t="s">
        <v>173</v>
      </c>
      <c r="B256" s="61" t="s">
        <v>127</v>
      </c>
      <c r="C256" s="78">
        <v>173</v>
      </c>
      <c r="D256" s="78">
        <v>3726</v>
      </c>
      <c r="E256" s="78">
        <v>7782</v>
      </c>
      <c r="F256" s="78">
        <v>13911</v>
      </c>
      <c r="G256" s="78">
        <v>-13454</v>
      </c>
      <c r="H256" s="78">
        <v>12138</v>
      </c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8" tint="0.39997558519241921"/>
  </sheetPr>
  <dimension ref="A1:H256"/>
  <sheetViews>
    <sheetView workbookViewId="0"/>
  </sheetViews>
  <sheetFormatPr defaultColWidth="8.19921875" defaultRowHeight="13.8"/>
  <cols>
    <col min="1" max="2" width="50.19921875" style="13" customWidth="1"/>
    <col min="3" max="8" width="12.19921875" style="12" customWidth="1"/>
    <col min="9" max="16384" width="8.19921875" style="12"/>
  </cols>
  <sheetData>
    <row r="1" spans="1:4">
      <c r="A1" s="11" t="s">
        <v>361</v>
      </c>
    </row>
    <row r="2" spans="1:4">
      <c r="A2" s="11" t="s">
        <v>362</v>
      </c>
    </row>
    <row r="3" spans="1:4">
      <c r="A3" s="11"/>
    </row>
    <row r="4" spans="1:4">
      <c r="A4" s="11"/>
    </row>
    <row r="5" spans="1:4" ht="24">
      <c r="A5" s="14" t="s">
        <v>302</v>
      </c>
      <c r="B5" s="15" t="s">
        <v>298</v>
      </c>
    </row>
    <row r="6" spans="1:4" ht="31.2" customHeight="1">
      <c r="A6" s="93" t="s">
        <v>404</v>
      </c>
      <c r="B6" s="93" t="s">
        <v>405</v>
      </c>
      <c r="C6" s="94" t="s">
        <v>144</v>
      </c>
      <c r="D6" s="94" t="s">
        <v>324</v>
      </c>
    </row>
    <row r="7" spans="1:4">
      <c r="A7" s="16" t="s">
        <v>151</v>
      </c>
      <c r="B7" s="16" t="s">
        <v>0</v>
      </c>
      <c r="C7" s="80">
        <v>63058</v>
      </c>
      <c r="D7" s="80">
        <v>71442</v>
      </c>
    </row>
    <row r="8" spans="1:4">
      <c r="A8" s="17" t="s">
        <v>152</v>
      </c>
      <c r="B8" s="17" t="s">
        <v>1</v>
      </c>
      <c r="C8" s="74">
        <v>40605</v>
      </c>
      <c r="D8" s="74">
        <v>36109</v>
      </c>
    </row>
    <row r="9" spans="1:4">
      <c r="A9" s="17" t="s">
        <v>153</v>
      </c>
      <c r="B9" s="17" t="s">
        <v>2</v>
      </c>
      <c r="C9" s="74">
        <v>1710</v>
      </c>
      <c r="D9" s="74">
        <v>1867</v>
      </c>
    </row>
    <row r="10" spans="1:4">
      <c r="A10" s="17" t="s">
        <v>154</v>
      </c>
      <c r="B10" s="17" t="s">
        <v>3</v>
      </c>
      <c r="C10" s="74">
        <v>20743</v>
      </c>
      <c r="D10" s="74">
        <v>33466</v>
      </c>
    </row>
    <row r="11" spans="1:4">
      <c r="A11" s="16" t="s">
        <v>155</v>
      </c>
      <c r="B11" s="16" t="s">
        <v>4</v>
      </c>
      <c r="C11" s="80">
        <v>38704</v>
      </c>
      <c r="D11" s="80">
        <v>39636</v>
      </c>
    </row>
    <row r="12" spans="1:4">
      <c r="A12" s="17" t="s">
        <v>156</v>
      </c>
      <c r="B12" s="17" t="s">
        <v>5</v>
      </c>
      <c r="C12" s="74">
        <v>23002</v>
      </c>
      <c r="D12" s="74">
        <v>16067</v>
      </c>
    </row>
    <row r="13" spans="1:4">
      <c r="A13" s="17" t="s">
        <v>157</v>
      </c>
      <c r="B13" s="17" t="s">
        <v>6</v>
      </c>
      <c r="C13" s="74">
        <v>15702</v>
      </c>
      <c r="D13" s="74">
        <v>23569</v>
      </c>
    </row>
    <row r="14" spans="1:4">
      <c r="A14" s="18" t="s">
        <v>158</v>
      </c>
      <c r="B14" s="18" t="s">
        <v>7</v>
      </c>
      <c r="C14" s="80">
        <v>24354</v>
      </c>
      <c r="D14" s="80">
        <v>31806</v>
      </c>
    </row>
    <row r="15" spans="1:4">
      <c r="A15" s="19" t="s">
        <v>159</v>
      </c>
      <c r="B15" s="19" t="s">
        <v>8</v>
      </c>
      <c r="C15" s="74">
        <v>1657</v>
      </c>
      <c r="D15" s="74">
        <v>1083</v>
      </c>
    </row>
    <row r="16" spans="1:4">
      <c r="A16" s="19" t="s">
        <v>160</v>
      </c>
      <c r="B16" s="19" t="s">
        <v>9</v>
      </c>
      <c r="C16" s="74">
        <v>10497</v>
      </c>
      <c r="D16" s="74">
        <v>9380</v>
      </c>
    </row>
    <row r="17" spans="1:4">
      <c r="A17" s="19" t="s">
        <v>161</v>
      </c>
      <c r="B17" s="19" t="s">
        <v>10</v>
      </c>
      <c r="C17" s="74">
        <v>6098</v>
      </c>
      <c r="D17" s="74">
        <v>7466</v>
      </c>
    </row>
    <row r="18" spans="1:4">
      <c r="A18" s="19" t="s">
        <v>162</v>
      </c>
      <c r="B18" s="19" t="s">
        <v>11</v>
      </c>
      <c r="C18" s="74">
        <v>2436</v>
      </c>
      <c r="D18" s="74">
        <v>2181</v>
      </c>
    </row>
    <row r="19" spans="1:4">
      <c r="A19" s="18" t="s">
        <v>163</v>
      </c>
      <c r="B19" s="18" t="s">
        <v>12</v>
      </c>
      <c r="C19" s="80">
        <v>6980</v>
      </c>
      <c r="D19" s="80">
        <v>13862</v>
      </c>
    </row>
    <row r="20" spans="1:4">
      <c r="A20" s="19" t="s">
        <v>164</v>
      </c>
      <c r="B20" s="19" t="s">
        <v>13</v>
      </c>
      <c r="C20" s="74">
        <v>1089</v>
      </c>
      <c r="D20" s="74">
        <v>1282</v>
      </c>
    </row>
    <row r="21" spans="1:4">
      <c r="A21" s="19" t="s">
        <v>165</v>
      </c>
      <c r="B21" s="19" t="s">
        <v>14</v>
      </c>
      <c r="C21" s="74">
        <v>450</v>
      </c>
      <c r="D21" s="74">
        <v>963</v>
      </c>
    </row>
    <row r="22" spans="1:4" ht="22.8">
      <c r="A22" s="19" t="s">
        <v>166</v>
      </c>
      <c r="B22" s="19" t="s">
        <v>15</v>
      </c>
      <c r="C22" s="74">
        <v>0</v>
      </c>
      <c r="D22" s="74">
        <v>0</v>
      </c>
    </row>
    <row r="23" spans="1:4">
      <c r="A23" s="18" t="s">
        <v>167</v>
      </c>
      <c r="B23" s="18" t="s">
        <v>16</v>
      </c>
      <c r="C23" s="80">
        <v>7619</v>
      </c>
      <c r="D23" s="80">
        <v>14181</v>
      </c>
    </row>
    <row r="24" spans="1:4">
      <c r="A24" s="19" t="s">
        <v>168</v>
      </c>
      <c r="B24" s="19" t="s">
        <v>17</v>
      </c>
      <c r="C24" s="74">
        <v>-92</v>
      </c>
      <c r="D24" s="74">
        <v>371</v>
      </c>
    </row>
    <row r="25" spans="1:4">
      <c r="A25" s="19" t="s">
        <v>169</v>
      </c>
      <c r="B25" s="19" t="s">
        <v>18</v>
      </c>
      <c r="C25" s="74">
        <v>0</v>
      </c>
      <c r="D25" s="74">
        <v>0</v>
      </c>
    </row>
    <row r="26" spans="1:4">
      <c r="A26" s="18" t="s">
        <v>170</v>
      </c>
      <c r="B26" s="18" t="s">
        <v>19</v>
      </c>
      <c r="C26" s="80">
        <v>7711</v>
      </c>
      <c r="D26" s="80">
        <v>13810</v>
      </c>
    </row>
    <row r="27" spans="1:4">
      <c r="A27" s="16" t="s">
        <v>171</v>
      </c>
      <c r="B27" s="16" t="s">
        <v>20</v>
      </c>
      <c r="C27" s="80">
        <v>0</v>
      </c>
      <c r="D27" s="80">
        <v>0</v>
      </c>
    </row>
    <row r="28" spans="1:4">
      <c r="A28" s="20"/>
      <c r="B28" s="20"/>
      <c r="C28" s="81"/>
      <c r="D28" s="81"/>
    </row>
    <row r="29" spans="1:4">
      <c r="A29" s="21" t="s">
        <v>174</v>
      </c>
      <c r="B29" s="21" t="s">
        <v>21</v>
      </c>
      <c r="C29" s="82">
        <v>7711</v>
      </c>
      <c r="D29" s="82">
        <v>13810</v>
      </c>
    </row>
    <row r="30" spans="1:4">
      <c r="A30" s="20"/>
      <c r="B30" s="20"/>
      <c r="C30" s="81"/>
      <c r="D30" s="81"/>
    </row>
    <row r="31" spans="1:4">
      <c r="A31" s="18" t="s">
        <v>172</v>
      </c>
      <c r="B31" s="18" t="s">
        <v>126</v>
      </c>
      <c r="C31" s="80">
        <v>0</v>
      </c>
      <c r="D31" s="80">
        <v>0</v>
      </c>
    </row>
    <row r="32" spans="1:4">
      <c r="A32" s="18" t="s">
        <v>173</v>
      </c>
      <c r="B32" s="18" t="s">
        <v>127</v>
      </c>
      <c r="C32" s="80">
        <v>7711</v>
      </c>
      <c r="D32" s="80">
        <v>13810</v>
      </c>
    </row>
    <row r="33" spans="1:4">
      <c r="A33" s="22"/>
      <c r="B33" s="23"/>
      <c r="C33" s="63"/>
      <c r="D33" s="63"/>
    </row>
    <row r="34" spans="1:4">
      <c r="A34" s="22"/>
      <c r="B34" s="24"/>
      <c r="C34" s="64"/>
      <c r="D34" s="64"/>
    </row>
    <row r="35" spans="1:4">
      <c r="A35" s="25" t="s">
        <v>175</v>
      </c>
      <c r="B35" s="25" t="s">
        <v>22</v>
      </c>
      <c r="C35" s="83"/>
      <c r="D35" s="83"/>
    </row>
    <row r="36" spans="1:4">
      <c r="A36" s="26" t="s">
        <v>176</v>
      </c>
      <c r="B36" s="26" t="s">
        <v>23</v>
      </c>
      <c r="C36" s="84">
        <v>0.08</v>
      </c>
      <c r="D36" s="84">
        <v>0.15</v>
      </c>
    </row>
    <row r="37" spans="1:4">
      <c r="A37" s="27" t="s">
        <v>177</v>
      </c>
      <c r="B37" s="27" t="s">
        <v>24</v>
      </c>
      <c r="C37" s="84">
        <v>0.08</v>
      </c>
      <c r="D37" s="84">
        <v>0.15</v>
      </c>
    </row>
    <row r="38" spans="1:4" ht="24">
      <c r="A38" s="18" t="s">
        <v>178</v>
      </c>
      <c r="B38" s="18" t="s">
        <v>25</v>
      </c>
      <c r="C38" s="85"/>
      <c r="D38" s="85"/>
    </row>
    <row r="39" spans="1:4">
      <c r="A39" s="27" t="s">
        <v>176</v>
      </c>
      <c r="B39" s="27" t="s">
        <v>23</v>
      </c>
      <c r="C39" s="84">
        <v>0.08</v>
      </c>
      <c r="D39" s="84">
        <v>0.15</v>
      </c>
    </row>
    <row r="40" spans="1:4">
      <c r="A40" s="27" t="s">
        <v>177</v>
      </c>
      <c r="B40" s="27" t="s">
        <v>24</v>
      </c>
      <c r="C40" s="84">
        <v>0.08</v>
      </c>
      <c r="D40" s="84">
        <v>0.15</v>
      </c>
    </row>
    <row r="41" spans="1:4">
      <c r="A41" s="18" t="s">
        <v>289</v>
      </c>
      <c r="B41" s="18" t="s">
        <v>288</v>
      </c>
      <c r="C41" s="85"/>
      <c r="D41" s="85"/>
    </row>
    <row r="42" spans="1:4">
      <c r="A42" s="27" t="s">
        <v>176</v>
      </c>
      <c r="B42" s="27" t="s">
        <v>23</v>
      </c>
      <c r="C42" s="84">
        <v>0</v>
      </c>
      <c r="D42" s="84">
        <v>0</v>
      </c>
    </row>
    <row r="43" spans="1:4">
      <c r="A43" s="27" t="s">
        <v>177</v>
      </c>
      <c r="B43" s="27" t="s">
        <v>24</v>
      </c>
      <c r="C43" s="84">
        <v>0</v>
      </c>
      <c r="D43" s="84">
        <v>0</v>
      </c>
    </row>
    <row r="46" spans="1:4">
      <c r="A46" s="25" t="s">
        <v>174</v>
      </c>
      <c r="B46" s="25" t="s">
        <v>21</v>
      </c>
      <c r="C46" s="80">
        <v>7711</v>
      </c>
      <c r="D46" s="80">
        <v>13810</v>
      </c>
    </row>
    <row r="47" spans="1:4" ht="22.8">
      <c r="A47" s="79" t="s">
        <v>317</v>
      </c>
      <c r="B47" s="79" t="s">
        <v>319</v>
      </c>
      <c r="C47" s="74"/>
      <c r="D47" s="74"/>
    </row>
    <row r="48" spans="1:4">
      <c r="A48" s="79" t="s">
        <v>315</v>
      </c>
      <c r="B48" s="79" t="s">
        <v>307</v>
      </c>
      <c r="C48" s="74">
        <v>526</v>
      </c>
      <c r="D48" s="74">
        <v>-289</v>
      </c>
    </row>
    <row r="49" spans="1:4">
      <c r="A49" s="79" t="s">
        <v>316</v>
      </c>
      <c r="B49" s="79" t="s">
        <v>308</v>
      </c>
      <c r="C49" s="74">
        <v>-1</v>
      </c>
      <c r="D49" s="74">
        <v>1</v>
      </c>
    </row>
    <row r="50" spans="1:4" ht="22.8">
      <c r="A50" s="79" t="s">
        <v>318</v>
      </c>
      <c r="B50" s="79" t="s">
        <v>320</v>
      </c>
      <c r="C50" s="74"/>
      <c r="D50" s="74"/>
    </row>
    <row r="51" spans="1:4">
      <c r="A51" s="25" t="s">
        <v>312</v>
      </c>
      <c r="B51" s="25" t="s">
        <v>309</v>
      </c>
      <c r="C51" s="80">
        <v>8236</v>
      </c>
      <c r="D51" s="80">
        <v>13522</v>
      </c>
    </row>
    <row r="52" spans="1:4" ht="23.4">
      <c r="A52" s="26" t="s">
        <v>313</v>
      </c>
      <c r="B52" s="26" t="s">
        <v>310</v>
      </c>
      <c r="C52" s="74"/>
      <c r="D52" s="74"/>
    </row>
    <row r="53" spans="1:4" ht="24">
      <c r="A53" s="25" t="s">
        <v>314</v>
      </c>
      <c r="B53" s="25" t="s">
        <v>311</v>
      </c>
      <c r="C53" s="80">
        <v>8236</v>
      </c>
      <c r="D53" s="80">
        <v>13522</v>
      </c>
    </row>
    <row r="56" spans="1:4" ht="24">
      <c r="A56" s="14" t="s">
        <v>304</v>
      </c>
      <c r="B56" s="14" t="s">
        <v>299</v>
      </c>
    </row>
    <row r="57" spans="1:4" ht="31.2" customHeight="1">
      <c r="A57" s="93" t="s">
        <v>203</v>
      </c>
      <c r="B57" s="93" t="s">
        <v>73</v>
      </c>
      <c r="C57" s="94" t="s">
        <v>146</v>
      </c>
      <c r="D57" s="94" t="s">
        <v>325</v>
      </c>
    </row>
    <row r="58" spans="1:4">
      <c r="A58" s="28" t="s">
        <v>181</v>
      </c>
      <c r="B58" s="28" t="s">
        <v>26</v>
      </c>
      <c r="C58" s="86">
        <v>94679</v>
      </c>
      <c r="D58" s="86">
        <v>93229</v>
      </c>
    </row>
    <row r="59" spans="1:4">
      <c r="A59" s="19" t="s">
        <v>182</v>
      </c>
      <c r="B59" s="19" t="s">
        <v>27</v>
      </c>
      <c r="C59" s="70">
        <v>11006</v>
      </c>
      <c r="D59" s="70">
        <v>10048</v>
      </c>
    </row>
    <row r="60" spans="1:4">
      <c r="A60" s="19" t="s">
        <v>183</v>
      </c>
      <c r="B60" s="19" t="s">
        <v>28</v>
      </c>
      <c r="C60" s="70">
        <v>35015</v>
      </c>
      <c r="D60" s="70">
        <v>34558</v>
      </c>
    </row>
    <row r="61" spans="1:4">
      <c r="A61" s="19" t="s">
        <v>184</v>
      </c>
      <c r="B61" s="19" t="s">
        <v>29</v>
      </c>
      <c r="C61" s="70">
        <v>46417</v>
      </c>
      <c r="D61" s="70">
        <v>46417</v>
      </c>
    </row>
    <row r="62" spans="1:4">
      <c r="A62" s="19" t="s">
        <v>185</v>
      </c>
      <c r="B62" s="19" t="s">
        <v>30</v>
      </c>
      <c r="C62" s="70">
        <v>0</v>
      </c>
      <c r="D62" s="70">
        <v>0</v>
      </c>
    </row>
    <row r="63" spans="1:4">
      <c r="A63" s="19" t="s">
        <v>186</v>
      </c>
      <c r="B63" s="19" t="s">
        <v>31</v>
      </c>
      <c r="C63" s="70">
        <v>0</v>
      </c>
      <c r="D63" s="70">
        <v>0</v>
      </c>
    </row>
    <row r="64" spans="1:4" ht="22.8">
      <c r="A64" s="19" t="s">
        <v>187</v>
      </c>
      <c r="B64" s="19" t="s">
        <v>32</v>
      </c>
      <c r="C64" s="70">
        <v>0</v>
      </c>
      <c r="D64" s="70">
        <v>0</v>
      </c>
    </row>
    <row r="65" spans="1:4">
      <c r="A65" s="19" t="s">
        <v>188</v>
      </c>
      <c r="B65" s="19" t="s">
        <v>33</v>
      </c>
      <c r="C65" s="70">
        <v>0</v>
      </c>
      <c r="D65" s="70">
        <v>0</v>
      </c>
    </row>
    <row r="66" spans="1:4">
      <c r="A66" s="19" t="s">
        <v>189</v>
      </c>
      <c r="B66" s="19" t="s">
        <v>34</v>
      </c>
      <c r="C66" s="70">
        <v>0</v>
      </c>
      <c r="D66" s="70">
        <v>0</v>
      </c>
    </row>
    <row r="67" spans="1:4">
      <c r="A67" s="19" t="s">
        <v>190</v>
      </c>
      <c r="B67" s="19" t="s">
        <v>35</v>
      </c>
      <c r="C67" s="70">
        <v>1999</v>
      </c>
      <c r="D67" s="70">
        <v>1896</v>
      </c>
    </row>
    <row r="68" spans="1:4">
      <c r="A68" s="19" t="s">
        <v>191</v>
      </c>
      <c r="B68" s="19" t="s">
        <v>36</v>
      </c>
      <c r="C68" s="70">
        <v>242</v>
      </c>
      <c r="D68" s="70">
        <v>310</v>
      </c>
    </row>
    <row r="69" spans="1:4">
      <c r="A69" s="28" t="s">
        <v>192</v>
      </c>
      <c r="B69" s="28" t="s">
        <v>37</v>
      </c>
      <c r="C69" s="86">
        <v>106140</v>
      </c>
      <c r="D69" s="86">
        <v>96096</v>
      </c>
    </row>
    <row r="70" spans="1:4">
      <c r="A70" s="19" t="s">
        <v>193</v>
      </c>
      <c r="B70" s="19" t="s">
        <v>38</v>
      </c>
      <c r="C70" s="70">
        <v>41166</v>
      </c>
      <c r="D70" s="70">
        <v>31668</v>
      </c>
    </row>
    <row r="71" spans="1:4">
      <c r="A71" s="19" t="s">
        <v>194</v>
      </c>
      <c r="B71" s="19" t="s">
        <v>39</v>
      </c>
      <c r="C71" s="70">
        <v>20043</v>
      </c>
      <c r="D71" s="70">
        <v>34377</v>
      </c>
    </row>
    <row r="72" spans="1:4">
      <c r="A72" s="29" t="s">
        <v>195</v>
      </c>
      <c r="B72" s="29" t="s">
        <v>40</v>
      </c>
      <c r="C72" s="87">
        <v>452</v>
      </c>
      <c r="D72" s="87">
        <v>7</v>
      </c>
    </row>
    <row r="73" spans="1:4">
      <c r="A73" s="19" t="s">
        <v>196</v>
      </c>
      <c r="B73" s="19" t="s">
        <v>41</v>
      </c>
      <c r="C73" s="70">
        <v>3646</v>
      </c>
      <c r="D73" s="70">
        <v>2071</v>
      </c>
    </row>
    <row r="74" spans="1:4">
      <c r="A74" s="19" t="s">
        <v>197</v>
      </c>
      <c r="B74" s="19" t="s">
        <v>42</v>
      </c>
      <c r="C74" s="70">
        <v>0</v>
      </c>
      <c r="D74" s="70">
        <v>0</v>
      </c>
    </row>
    <row r="75" spans="1:4">
      <c r="A75" s="19" t="s">
        <v>198</v>
      </c>
      <c r="B75" s="19" t="s">
        <v>43</v>
      </c>
      <c r="C75" s="70">
        <v>0</v>
      </c>
      <c r="D75" s="70">
        <v>0</v>
      </c>
    </row>
    <row r="76" spans="1:4">
      <c r="A76" s="19" t="s">
        <v>189</v>
      </c>
      <c r="B76" s="19" t="s">
        <v>34</v>
      </c>
      <c r="C76" s="70">
        <v>817</v>
      </c>
      <c r="D76" s="70">
        <v>4608</v>
      </c>
    </row>
    <row r="77" spans="1:4">
      <c r="A77" s="19" t="s">
        <v>199</v>
      </c>
      <c r="B77" s="19" t="s">
        <v>44</v>
      </c>
      <c r="C77" s="70">
        <v>13505</v>
      </c>
      <c r="D77" s="70">
        <v>15025</v>
      </c>
    </row>
    <row r="78" spans="1:4">
      <c r="A78" s="19" t="s">
        <v>200</v>
      </c>
      <c r="B78" s="19" t="s">
        <v>45</v>
      </c>
      <c r="C78" s="70">
        <v>26511</v>
      </c>
      <c r="D78" s="70">
        <v>8340</v>
      </c>
    </row>
    <row r="79" spans="1:4">
      <c r="A79" s="19" t="s">
        <v>201</v>
      </c>
      <c r="B79" s="19" t="s">
        <v>46</v>
      </c>
      <c r="C79" s="70">
        <v>0</v>
      </c>
      <c r="D79" s="70">
        <v>0</v>
      </c>
    </row>
    <row r="80" spans="1:4">
      <c r="A80" s="28" t="s">
        <v>202</v>
      </c>
      <c r="B80" s="28" t="s">
        <v>47</v>
      </c>
      <c r="C80" s="86">
        <v>200819</v>
      </c>
      <c r="D80" s="86">
        <v>189325</v>
      </c>
    </row>
    <row r="81" spans="1:4">
      <c r="A81" s="22"/>
      <c r="B81" s="22"/>
      <c r="C81" s="2"/>
    </row>
    <row r="82" spans="1:4" ht="31.2" customHeight="1">
      <c r="A82" s="93" t="s">
        <v>229</v>
      </c>
      <c r="B82" s="93" t="s">
        <v>48</v>
      </c>
      <c r="C82" s="94" t="s">
        <v>146</v>
      </c>
      <c r="D82" s="94" t="s">
        <v>325</v>
      </c>
    </row>
    <row r="83" spans="1:4">
      <c r="A83" s="28" t="s">
        <v>204</v>
      </c>
      <c r="B83" s="28" t="s">
        <v>49</v>
      </c>
      <c r="C83" s="86">
        <v>160114</v>
      </c>
      <c r="D83" s="86">
        <v>137148</v>
      </c>
    </row>
    <row r="84" spans="1:4">
      <c r="A84" s="28" t="s">
        <v>205</v>
      </c>
      <c r="B84" s="28" t="s">
        <v>50</v>
      </c>
      <c r="C84" s="86">
        <v>160114</v>
      </c>
      <c r="D84" s="86">
        <v>137148</v>
      </c>
    </row>
    <row r="85" spans="1:4">
      <c r="A85" s="19" t="s">
        <v>206</v>
      </c>
      <c r="B85" s="19" t="s">
        <v>51</v>
      </c>
      <c r="C85" s="70">
        <v>94950</v>
      </c>
      <c r="D85" s="70">
        <v>94950</v>
      </c>
    </row>
    <row r="86" spans="1:4">
      <c r="A86" s="19" t="s">
        <v>207</v>
      </c>
      <c r="B86" s="19" t="s">
        <v>52</v>
      </c>
      <c r="C86" s="70">
        <v>112438</v>
      </c>
      <c r="D86" s="70">
        <v>105200</v>
      </c>
    </row>
    <row r="87" spans="1:4">
      <c r="A87" s="19" t="s">
        <v>208</v>
      </c>
      <c r="B87" s="19" t="s">
        <v>53</v>
      </c>
      <c r="C87" s="70">
        <v>0</v>
      </c>
      <c r="D87" s="70">
        <v>0</v>
      </c>
    </row>
    <row r="88" spans="1:4">
      <c r="A88" s="19" t="s">
        <v>209</v>
      </c>
      <c r="B88" s="19" t="s">
        <v>54</v>
      </c>
      <c r="C88" s="70">
        <v>899</v>
      </c>
      <c r="D88" s="70">
        <v>214</v>
      </c>
    </row>
    <row r="89" spans="1:4">
      <c r="A89" s="19" t="s">
        <v>210</v>
      </c>
      <c r="B89" s="19" t="s">
        <v>55</v>
      </c>
      <c r="C89" s="70">
        <v>-311</v>
      </c>
      <c r="D89" s="70">
        <v>-567</v>
      </c>
    </row>
    <row r="90" spans="1:4">
      <c r="A90" s="19" t="s">
        <v>211</v>
      </c>
      <c r="B90" s="19" t="s">
        <v>56</v>
      </c>
      <c r="C90" s="70">
        <v>-55573</v>
      </c>
      <c r="D90" s="70">
        <v>-76459</v>
      </c>
    </row>
    <row r="91" spans="1:4">
      <c r="A91" s="19" t="s">
        <v>212</v>
      </c>
      <c r="B91" s="19" t="s">
        <v>57</v>
      </c>
      <c r="C91" s="70">
        <v>7711</v>
      </c>
      <c r="D91" s="70">
        <v>13810</v>
      </c>
    </row>
    <row r="92" spans="1:4">
      <c r="A92" s="16" t="s">
        <v>213</v>
      </c>
      <c r="B92" s="16" t="s">
        <v>58</v>
      </c>
      <c r="C92" s="88">
        <v>0</v>
      </c>
      <c r="D92" s="88">
        <v>0</v>
      </c>
    </row>
    <row r="93" spans="1:4">
      <c r="A93" s="28" t="s">
        <v>214</v>
      </c>
      <c r="B93" s="28" t="s">
        <v>59</v>
      </c>
      <c r="C93" s="86">
        <v>6071</v>
      </c>
      <c r="D93" s="86">
        <v>9059</v>
      </c>
    </row>
    <row r="94" spans="1:4">
      <c r="A94" s="19" t="s">
        <v>215</v>
      </c>
      <c r="B94" s="19" t="s">
        <v>60</v>
      </c>
      <c r="C94" s="70">
        <v>250</v>
      </c>
      <c r="D94" s="70">
        <v>0</v>
      </c>
    </row>
    <row r="95" spans="1:4">
      <c r="A95" s="19" t="s">
        <v>216</v>
      </c>
      <c r="B95" s="19" t="s">
        <v>61</v>
      </c>
      <c r="C95" s="70">
        <v>110</v>
      </c>
      <c r="D95" s="70">
        <v>398</v>
      </c>
    </row>
    <row r="96" spans="1:4">
      <c r="A96" s="19" t="s">
        <v>217</v>
      </c>
      <c r="B96" s="19" t="s">
        <v>62</v>
      </c>
      <c r="C96" s="70">
        <v>0</v>
      </c>
      <c r="D96" s="70">
        <v>0</v>
      </c>
    </row>
    <row r="97" spans="1:4">
      <c r="A97" s="19" t="s">
        <v>218</v>
      </c>
      <c r="B97" s="19" t="s">
        <v>63</v>
      </c>
      <c r="C97" s="70">
        <v>5095</v>
      </c>
      <c r="D97" s="70">
        <v>8128</v>
      </c>
    </row>
    <row r="98" spans="1:4">
      <c r="A98" s="19" t="s">
        <v>219</v>
      </c>
      <c r="B98" s="19" t="s">
        <v>64</v>
      </c>
      <c r="C98" s="70">
        <v>590</v>
      </c>
      <c r="D98" s="70">
        <v>495</v>
      </c>
    </row>
    <row r="99" spans="1:4">
      <c r="A99" s="19" t="s">
        <v>220</v>
      </c>
      <c r="B99" s="19" t="s">
        <v>65</v>
      </c>
      <c r="C99" s="70">
        <v>26</v>
      </c>
      <c r="D99" s="70">
        <v>30</v>
      </c>
    </row>
    <row r="100" spans="1:4">
      <c r="A100" s="19" t="s">
        <v>221</v>
      </c>
      <c r="B100" s="19" t="s">
        <v>66</v>
      </c>
      <c r="C100" s="70">
        <v>0</v>
      </c>
      <c r="D100" s="70">
        <v>8</v>
      </c>
    </row>
    <row r="101" spans="1:4">
      <c r="A101" s="28" t="s">
        <v>222</v>
      </c>
      <c r="B101" s="28" t="s">
        <v>67</v>
      </c>
      <c r="C101" s="86">
        <v>34634</v>
      </c>
      <c r="D101" s="86">
        <v>43118</v>
      </c>
    </row>
    <row r="102" spans="1:4">
      <c r="A102" s="19" t="s">
        <v>215</v>
      </c>
      <c r="B102" s="19" t="s">
        <v>60</v>
      </c>
      <c r="C102" s="70">
        <v>59</v>
      </c>
      <c r="D102" s="70">
        <v>6958</v>
      </c>
    </row>
    <row r="103" spans="1:4">
      <c r="A103" s="19" t="s">
        <v>216</v>
      </c>
      <c r="B103" s="19" t="s">
        <v>61</v>
      </c>
      <c r="C103" s="70">
        <v>239</v>
      </c>
      <c r="D103" s="70">
        <v>2931</v>
      </c>
    </row>
    <row r="104" spans="1:4">
      <c r="A104" s="19" t="s">
        <v>223</v>
      </c>
      <c r="B104" s="19" t="s">
        <v>68</v>
      </c>
      <c r="C104" s="70">
        <v>28870</v>
      </c>
      <c r="D104" s="70">
        <v>26736</v>
      </c>
    </row>
    <row r="105" spans="1:4">
      <c r="A105" s="19" t="s">
        <v>224</v>
      </c>
      <c r="B105" s="19" t="s">
        <v>69</v>
      </c>
      <c r="C105" s="70">
        <v>1079</v>
      </c>
      <c r="D105" s="70">
        <v>504</v>
      </c>
    </row>
    <row r="106" spans="1:4">
      <c r="A106" s="19" t="s">
        <v>225</v>
      </c>
      <c r="B106" s="19" t="s">
        <v>70</v>
      </c>
      <c r="C106" s="70">
        <v>2978</v>
      </c>
      <c r="D106" s="70">
        <v>3100</v>
      </c>
    </row>
    <row r="107" spans="1:4">
      <c r="A107" s="19" t="s">
        <v>219</v>
      </c>
      <c r="B107" s="19" t="s">
        <v>64</v>
      </c>
      <c r="C107" s="70">
        <v>271</v>
      </c>
      <c r="D107" s="70">
        <v>177</v>
      </c>
    </row>
    <row r="108" spans="1:4">
      <c r="A108" s="19" t="s">
        <v>226</v>
      </c>
      <c r="B108" s="19" t="s">
        <v>65</v>
      </c>
      <c r="C108" s="70">
        <v>317</v>
      </c>
      <c r="D108" s="70">
        <v>2481</v>
      </c>
    </row>
    <row r="109" spans="1:4">
      <c r="A109" s="19" t="s">
        <v>221</v>
      </c>
      <c r="B109" s="19" t="s">
        <v>66</v>
      </c>
      <c r="C109" s="70">
        <v>821</v>
      </c>
      <c r="D109" s="70">
        <v>231</v>
      </c>
    </row>
    <row r="110" spans="1:4" ht="24">
      <c r="A110" s="30" t="s">
        <v>227</v>
      </c>
      <c r="B110" s="30" t="s">
        <v>72</v>
      </c>
      <c r="C110" s="89">
        <v>0</v>
      </c>
      <c r="D110" s="89">
        <v>0</v>
      </c>
    </row>
    <row r="111" spans="1:4">
      <c r="A111" s="28" t="s">
        <v>228</v>
      </c>
      <c r="B111" s="28" t="s">
        <v>71</v>
      </c>
      <c r="C111" s="86">
        <v>200819</v>
      </c>
      <c r="D111" s="86">
        <v>189325</v>
      </c>
    </row>
    <row r="114" spans="1:4" ht="24">
      <c r="A114" s="14" t="s">
        <v>303</v>
      </c>
      <c r="B114" s="14" t="s">
        <v>300</v>
      </c>
    </row>
    <row r="115" spans="1:4" ht="31.2" customHeight="1">
      <c r="A115" s="93" t="s">
        <v>280</v>
      </c>
      <c r="B115" s="93" t="s">
        <v>119</v>
      </c>
      <c r="C115" s="95" t="s">
        <v>144</v>
      </c>
      <c r="D115" s="95" t="s">
        <v>324</v>
      </c>
    </row>
    <row r="116" spans="1:4">
      <c r="A116" s="31" t="s">
        <v>231</v>
      </c>
      <c r="B116" s="31" t="s">
        <v>74</v>
      </c>
      <c r="C116" s="5"/>
      <c r="D116" s="5"/>
    </row>
    <row r="117" spans="1:4">
      <c r="A117" s="32" t="s">
        <v>232</v>
      </c>
      <c r="B117" s="32" t="s">
        <v>128</v>
      </c>
      <c r="C117" s="6">
        <v>7711</v>
      </c>
      <c r="D117" s="6">
        <v>13810</v>
      </c>
    </row>
    <row r="118" spans="1:4">
      <c r="A118" s="32" t="s">
        <v>233</v>
      </c>
      <c r="B118" s="32" t="s">
        <v>75</v>
      </c>
      <c r="C118" s="6">
        <v>-474</v>
      </c>
      <c r="D118" s="6">
        <v>-11315</v>
      </c>
    </row>
    <row r="119" spans="1:4" ht="24">
      <c r="A119" s="33" t="s">
        <v>279</v>
      </c>
      <c r="B119" s="33" t="s">
        <v>129</v>
      </c>
      <c r="C119" s="7"/>
      <c r="D119" s="7"/>
    </row>
    <row r="120" spans="1:4">
      <c r="A120" s="34" t="s">
        <v>234</v>
      </c>
      <c r="B120" s="34" t="s">
        <v>76</v>
      </c>
      <c r="C120" s="7">
        <v>1534</v>
      </c>
      <c r="D120" s="7">
        <v>1148</v>
      </c>
    </row>
    <row r="121" spans="1:4">
      <c r="A121" s="34" t="s">
        <v>235</v>
      </c>
      <c r="B121" s="34" t="s">
        <v>77</v>
      </c>
      <c r="C121" s="7">
        <v>0</v>
      </c>
      <c r="D121" s="7">
        <v>0</v>
      </c>
    </row>
    <row r="122" spans="1:4">
      <c r="A122" s="34" t="s">
        <v>236</v>
      </c>
      <c r="B122" s="34" t="s">
        <v>78</v>
      </c>
      <c r="C122" s="7">
        <v>165</v>
      </c>
      <c r="D122" s="7">
        <v>289</v>
      </c>
    </row>
    <row r="123" spans="1:4">
      <c r="A123" s="34" t="s">
        <v>237</v>
      </c>
      <c r="B123" s="34" t="s">
        <v>79</v>
      </c>
      <c r="C123" s="7">
        <v>-25</v>
      </c>
      <c r="D123" s="7">
        <v>-248</v>
      </c>
    </row>
    <row r="124" spans="1:4">
      <c r="A124" s="34" t="s">
        <v>238</v>
      </c>
      <c r="B124" s="34" t="s">
        <v>80</v>
      </c>
      <c r="C124" s="7">
        <v>727</v>
      </c>
      <c r="D124" s="7">
        <v>1890</v>
      </c>
    </row>
    <row r="125" spans="1:4">
      <c r="A125" s="34" t="s">
        <v>239</v>
      </c>
      <c r="B125" s="34" t="s">
        <v>81</v>
      </c>
      <c r="C125" s="7">
        <v>-7799</v>
      </c>
      <c r="D125" s="7">
        <v>-556</v>
      </c>
    </row>
    <row r="126" spans="1:4">
      <c r="A126" s="34" t="s">
        <v>240</v>
      </c>
      <c r="B126" s="34" t="s">
        <v>82</v>
      </c>
      <c r="C126" s="7">
        <v>11977</v>
      </c>
      <c r="D126" s="7">
        <v>-7260</v>
      </c>
    </row>
    <row r="127" spans="1:4">
      <c r="A127" s="34" t="s">
        <v>241</v>
      </c>
      <c r="B127" s="34" t="s">
        <v>83</v>
      </c>
      <c r="C127" s="7">
        <v>-6119</v>
      </c>
      <c r="D127" s="7">
        <v>-8859</v>
      </c>
    </row>
    <row r="128" spans="1:4">
      <c r="A128" s="34" t="s">
        <v>242</v>
      </c>
      <c r="B128" s="34" t="s">
        <v>130</v>
      </c>
      <c r="C128" s="7">
        <v>-1842</v>
      </c>
      <c r="D128" s="7">
        <v>2968</v>
      </c>
    </row>
    <row r="129" spans="1:4">
      <c r="A129" s="34" t="s">
        <v>243</v>
      </c>
      <c r="B129" s="34" t="s">
        <v>84</v>
      </c>
      <c r="C129" s="7">
        <v>908</v>
      </c>
      <c r="D129" s="7">
        <v>-687</v>
      </c>
    </row>
    <row r="130" spans="1:4">
      <c r="A130" s="32" t="s">
        <v>244</v>
      </c>
      <c r="B130" s="32" t="s">
        <v>85</v>
      </c>
      <c r="C130" s="6">
        <v>7237</v>
      </c>
      <c r="D130" s="6">
        <v>2495</v>
      </c>
    </row>
    <row r="131" spans="1:4">
      <c r="A131" s="35" t="s">
        <v>245</v>
      </c>
      <c r="B131" s="35" t="s">
        <v>131</v>
      </c>
      <c r="C131" s="8">
        <v>-92</v>
      </c>
      <c r="D131" s="8">
        <v>371</v>
      </c>
    </row>
    <row r="132" spans="1:4">
      <c r="A132" s="34" t="s">
        <v>246</v>
      </c>
      <c r="B132" s="34" t="s">
        <v>86</v>
      </c>
      <c r="C132" s="7">
        <v>-859</v>
      </c>
      <c r="D132" s="7">
        <v>1535</v>
      </c>
    </row>
    <row r="133" spans="1:4">
      <c r="A133" s="36" t="s">
        <v>247</v>
      </c>
      <c r="B133" s="36" t="s">
        <v>87</v>
      </c>
      <c r="C133" s="6">
        <v>6286</v>
      </c>
      <c r="D133" s="6">
        <v>4401</v>
      </c>
    </row>
    <row r="134" spans="1:4">
      <c r="A134" s="31" t="s">
        <v>248</v>
      </c>
      <c r="B134" s="31" t="s">
        <v>88</v>
      </c>
      <c r="C134" s="5"/>
      <c r="D134" s="5"/>
    </row>
    <row r="135" spans="1:4">
      <c r="A135" s="37" t="s">
        <v>249</v>
      </c>
      <c r="B135" s="37" t="s">
        <v>89</v>
      </c>
      <c r="C135" s="5">
        <v>186</v>
      </c>
      <c r="D135" s="5">
        <v>2749</v>
      </c>
    </row>
    <row r="136" spans="1:4">
      <c r="A136" s="34" t="s">
        <v>250</v>
      </c>
      <c r="B136" s="34" t="s">
        <v>90</v>
      </c>
      <c r="C136" s="7">
        <v>24</v>
      </c>
      <c r="D136" s="7">
        <v>206</v>
      </c>
    </row>
    <row r="137" spans="1:4">
      <c r="A137" s="34" t="s">
        <v>251</v>
      </c>
      <c r="B137" s="34" t="s">
        <v>91</v>
      </c>
      <c r="C137" s="7">
        <v>0</v>
      </c>
      <c r="D137" s="7">
        <v>0</v>
      </c>
    </row>
    <row r="138" spans="1:4">
      <c r="A138" s="34" t="s">
        <v>252</v>
      </c>
      <c r="B138" s="34" t="s">
        <v>92</v>
      </c>
      <c r="C138" s="7">
        <v>46</v>
      </c>
      <c r="D138" s="7">
        <v>2500</v>
      </c>
    </row>
    <row r="139" spans="1:4">
      <c r="A139" s="34" t="s">
        <v>253</v>
      </c>
      <c r="B139" s="34" t="s">
        <v>142</v>
      </c>
      <c r="C139" s="7">
        <v>116</v>
      </c>
      <c r="D139" s="7">
        <v>43</v>
      </c>
    </row>
    <row r="140" spans="1:4">
      <c r="A140" s="34" t="s">
        <v>254</v>
      </c>
      <c r="B140" s="34" t="s">
        <v>93</v>
      </c>
      <c r="C140" s="7">
        <v>0</v>
      </c>
      <c r="D140" s="7">
        <v>0</v>
      </c>
    </row>
    <row r="141" spans="1:4">
      <c r="A141" s="32" t="s">
        <v>255</v>
      </c>
      <c r="B141" s="32" t="s">
        <v>94</v>
      </c>
      <c r="C141" s="6">
        <v>2028</v>
      </c>
      <c r="D141" s="6">
        <v>2066</v>
      </c>
    </row>
    <row r="142" spans="1:4">
      <c r="A142" s="34" t="s">
        <v>256</v>
      </c>
      <c r="B142" s="34" t="s">
        <v>95</v>
      </c>
      <c r="C142" s="7">
        <v>1639</v>
      </c>
      <c r="D142" s="7">
        <v>2050</v>
      </c>
    </row>
    <row r="143" spans="1:4">
      <c r="A143" s="34" t="s">
        <v>257</v>
      </c>
      <c r="B143" s="34" t="s">
        <v>96</v>
      </c>
      <c r="C143" s="7">
        <v>0</v>
      </c>
      <c r="D143" s="7">
        <v>0</v>
      </c>
    </row>
    <row r="144" spans="1:4">
      <c r="A144" s="34" t="s">
        <v>258</v>
      </c>
      <c r="B144" s="34" t="s">
        <v>97</v>
      </c>
      <c r="C144" s="7">
        <v>0</v>
      </c>
      <c r="D144" s="7">
        <v>0</v>
      </c>
    </row>
    <row r="145" spans="1:4">
      <c r="A145" s="34" t="s">
        <v>259</v>
      </c>
      <c r="B145" s="34" t="s">
        <v>98</v>
      </c>
      <c r="C145" s="7">
        <v>389</v>
      </c>
      <c r="D145" s="7">
        <v>16</v>
      </c>
    </row>
    <row r="146" spans="1:4">
      <c r="A146" s="36" t="s">
        <v>260</v>
      </c>
      <c r="B146" s="36" t="s">
        <v>99</v>
      </c>
      <c r="C146" s="6">
        <v>-1842</v>
      </c>
      <c r="D146" s="6">
        <v>683</v>
      </c>
    </row>
    <row r="147" spans="1:4">
      <c r="A147" s="31" t="s">
        <v>261</v>
      </c>
      <c r="B147" s="31" t="s">
        <v>100</v>
      </c>
      <c r="C147" s="5"/>
      <c r="D147" s="5"/>
    </row>
    <row r="148" spans="1:4">
      <c r="A148" s="37" t="s">
        <v>249</v>
      </c>
      <c r="B148" s="37" t="s">
        <v>89</v>
      </c>
      <c r="C148" s="5">
        <v>71</v>
      </c>
      <c r="D148" s="5">
        <v>3327</v>
      </c>
    </row>
    <row r="149" spans="1:4" ht="22.8">
      <c r="A149" s="34" t="s">
        <v>262</v>
      </c>
      <c r="B149" s="34" t="s">
        <v>101</v>
      </c>
      <c r="C149" s="7">
        <v>0</v>
      </c>
      <c r="D149" s="7">
        <v>0</v>
      </c>
    </row>
    <row r="150" spans="1:4">
      <c r="A150" s="34" t="s">
        <v>215</v>
      </c>
      <c r="B150" s="34" t="s">
        <v>60</v>
      </c>
      <c r="C150" s="7">
        <v>29</v>
      </c>
      <c r="D150" s="7">
        <v>2900</v>
      </c>
    </row>
    <row r="151" spans="1:4">
      <c r="A151" s="34" t="s">
        <v>263</v>
      </c>
      <c r="B151" s="34" t="s">
        <v>102</v>
      </c>
      <c r="C151" s="7">
        <v>0</v>
      </c>
      <c r="D151" s="7">
        <v>0</v>
      </c>
    </row>
    <row r="152" spans="1:4">
      <c r="A152" s="34" t="s">
        <v>264</v>
      </c>
      <c r="B152" s="34" t="s">
        <v>103</v>
      </c>
      <c r="C152" s="7">
        <v>42</v>
      </c>
      <c r="D152" s="7">
        <v>427</v>
      </c>
    </row>
    <row r="153" spans="1:4">
      <c r="A153" s="32" t="s">
        <v>255</v>
      </c>
      <c r="B153" s="32" t="s">
        <v>94</v>
      </c>
      <c r="C153" s="6">
        <v>4870</v>
      </c>
      <c r="D153" s="6">
        <v>9890</v>
      </c>
    </row>
    <row r="154" spans="1:4">
      <c r="A154" s="34" t="s">
        <v>265</v>
      </c>
      <c r="B154" s="34" t="s">
        <v>104</v>
      </c>
      <c r="C154" s="7">
        <v>0</v>
      </c>
      <c r="D154" s="7">
        <v>0</v>
      </c>
    </row>
    <row r="155" spans="1:4">
      <c r="A155" s="34" t="s">
        <v>266</v>
      </c>
      <c r="B155" s="34" t="s">
        <v>105</v>
      </c>
      <c r="C155" s="7">
        <v>0</v>
      </c>
      <c r="D155" s="7">
        <v>0</v>
      </c>
    </row>
    <row r="156" spans="1:4" ht="22.8">
      <c r="A156" s="34" t="s">
        <v>267</v>
      </c>
      <c r="B156" s="34" t="s">
        <v>106</v>
      </c>
      <c r="C156" s="7">
        <v>0</v>
      </c>
      <c r="D156" s="7">
        <v>0</v>
      </c>
    </row>
    <row r="157" spans="1:4">
      <c r="A157" s="34" t="s">
        <v>268</v>
      </c>
      <c r="B157" s="34" t="s">
        <v>107</v>
      </c>
      <c r="C157" s="7">
        <v>4465</v>
      </c>
      <c r="D157" s="7">
        <v>9349</v>
      </c>
    </row>
    <row r="158" spans="1:4">
      <c r="A158" s="34" t="s">
        <v>269</v>
      </c>
      <c r="B158" s="34" t="s">
        <v>108</v>
      </c>
      <c r="C158" s="7">
        <v>0</v>
      </c>
      <c r="D158" s="7">
        <v>0</v>
      </c>
    </row>
    <row r="159" spans="1:4">
      <c r="A159" s="34" t="s">
        <v>216</v>
      </c>
      <c r="B159" s="34" t="s">
        <v>109</v>
      </c>
      <c r="C159" s="7">
        <v>0</v>
      </c>
      <c r="D159" s="7">
        <v>0</v>
      </c>
    </row>
    <row r="160" spans="1:4">
      <c r="A160" s="34" t="s">
        <v>270</v>
      </c>
      <c r="B160" s="34" t="s">
        <v>110</v>
      </c>
      <c r="C160" s="7">
        <v>123</v>
      </c>
      <c r="D160" s="7">
        <v>125</v>
      </c>
    </row>
    <row r="161" spans="1:8">
      <c r="A161" s="34" t="s">
        <v>271</v>
      </c>
      <c r="B161" s="34" t="s">
        <v>111</v>
      </c>
      <c r="C161" s="7">
        <v>282</v>
      </c>
      <c r="D161" s="7">
        <v>341</v>
      </c>
    </row>
    <row r="162" spans="1:8">
      <c r="A162" s="34" t="s">
        <v>272</v>
      </c>
      <c r="B162" s="34" t="s">
        <v>112</v>
      </c>
      <c r="C162" s="7">
        <v>0</v>
      </c>
      <c r="D162" s="7">
        <v>75</v>
      </c>
    </row>
    <row r="163" spans="1:8">
      <c r="A163" s="36" t="s">
        <v>273</v>
      </c>
      <c r="B163" s="36" t="s">
        <v>113</v>
      </c>
      <c r="C163" s="6">
        <v>-4799</v>
      </c>
      <c r="D163" s="6">
        <v>-6563</v>
      </c>
    </row>
    <row r="164" spans="1:8">
      <c r="A164" s="38" t="s">
        <v>274</v>
      </c>
      <c r="B164" s="38" t="s">
        <v>114</v>
      </c>
      <c r="C164" s="6">
        <v>-355</v>
      </c>
      <c r="D164" s="6">
        <v>-1479</v>
      </c>
    </row>
    <row r="165" spans="1:8">
      <c r="A165" s="38" t="s">
        <v>275</v>
      </c>
      <c r="B165" s="38" t="s">
        <v>115</v>
      </c>
      <c r="C165" s="6">
        <v>-355</v>
      </c>
      <c r="D165" s="6">
        <v>-1479</v>
      </c>
    </row>
    <row r="166" spans="1:8">
      <c r="A166" s="39" t="s">
        <v>276</v>
      </c>
      <c r="B166" s="39" t="s">
        <v>132</v>
      </c>
      <c r="C166" s="7">
        <v>0</v>
      </c>
      <c r="D166" s="7">
        <v>0</v>
      </c>
    </row>
    <row r="167" spans="1:8">
      <c r="A167" s="38" t="s">
        <v>277</v>
      </c>
      <c r="B167" s="38" t="s">
        <v>116</v>
      </c>
      <c r="C167" s="6">
        <v>26866</v>
      </c>
      <c r="D167" s="6">
        <v>9819</v>
      </c>
    </row>
    <row r="168" spans="1:8">
      <c r="A168" s="38" t="s">
        <v>278</v>
      </c>
      <c r="B168" s="38" t="s">
        <v>117</v>
      </c>
      <c r="C168" s="62">
        <v>26511</v>
      </c>
      <c r="D168" s="62">
        <v>8340</v>
      </c>
    </row>
    <row r="171" spans="1:8" ht="24">
      <c r="A171" s="14" t="s">
        <v>305</v>
      </c>
      <c r="B171" s="14" t="s">
        <v>301</v>
      </c>
    </row>
    <row r="172" spans="1:8" ht="48">
      <c r="A172" s="340" t="s">
        <v>203</v>
      </c>
      <c r="B172" s="340" t="s">
        <v>73</v>
      </c>
      <c r="C172" s="96" t="s">
        <v>133</v>
      </c>
      <c r="D172" s="96" t="s">
        <v>135</v>
      </c>
      <c r="E172" s="96" t="s">
        <v>134</v>
      </c>
      <c r="F172" s="96" t="s">
        <v>136</v>
      </c>
      <c r="G172" s="96" t="s">
        <v>120</v>
      </c>
      <c r="H172" s="97" t="s">
        <v>121</v>
      </c>
    </row>
    <row r="173" spans="1:8" ht="72">
      <c r="A173" s="340" t="s">
        <v>203</v>
      </c>
      <c r="B173" s="340"/>
      <c r="C173" s="96" t="s">
        <v>306</v>
      </c>
      <c r="D173" s="96" t="s">
        <v>281</v>
      </c>
      <c r="E173" s="96" t="s">
        <v>282</v>
      </c>
      <c r="F173" s="96" t="s">
        <v>283</v>
      </c>
      <c r="G173" s="96" t="s">
        <v>284</v>
      </c>
      <c r="H173" s="97" t="s">
        <v>285</v>
      </c>
    </row>
    <row r="174" spans="1:8">
      <c r="A174" s="36" t="s">
        <v>181</v>
      </c>
      <c r="B174" s="36" t="s">
        <v>26</v>
      </c>
      <c r="C174" s="69">
        <v>3774</v>
      </c>
      <c r="D174" s="69">
        <v>4720</v>
      </c>
      <c r="E174" s="69">
        <v>865</v>
      </c>
      <c r="F174" s="69">
        <v>103499</v>
      </c>
      <c r="G174" s="69">
        <v>-18179</v>
      </c>
      <c r="H174" s="69">
        <v>94679</v>
      </c>
    </row>
    <row r="175" spans="1:8">
      <c r="A175" s="40" t="s">
        <v>182</v>
      </c>
      <c r="B175" s="40" t="s">
        <v>27</v>
      </c>
      <c r="C175" s="70">
        <v>1143</v>
      </c>
      <c r="D175" s="70">
        <v>2801</v>
      </c>
      <c r="E175" s="70">
        <v>793</v>
      </c>
      <c r="F175" s="70">
        <v>6269</v>
      </c>
      <c r="G175" s="70">
        <v>0</v>
      </c>
      <c r="H175" s="70">
        <v>11006</v>
      </c>
    </row>
    <row r="176" spans="1:8">
      <c r="A176" s="40" t="s">
        <v>183</v>
      </c>
      <c r="B176" s="40" t="s">
        <v>28</v>
      </c>
      <c r="C176" s="70">
        <v>855</v>
      </c>
      <c r="D176" s="70">
        <v>1877</v>
      </c>
      <c r="E176" s="70">
        <v>71</v>
      </c>
      <c r="F176" s="70">
        <v>48765</v>
      </c>
      <c r="G176" s="70">
        <v>-16553</v>
      </c>
      <c r="H176" s="70">
        <v>35015</v>
      </c>
    </row>
    <row r="177" spans="1:8">
      <c r="A177" s="40" t="s">
        <v>184</v>
      </c>
      <c r="B177" s="40" t="s">
        <v>29</v>
      </c>
      <c r="C177" s="70">
        <v>0</v>
      </c>
      <c r="D177" s="70">
        <v>0</v>
      </c>
      <c r="E177" s="70">
        <v>0</v>
      </c>
      <c r="F177" s="70">
        <v>0</v>
      </c>
      <c r="G177" s="70">
        <v>46417</v>
      </c>
      <c r="H177" s="70">
        <v>46417</v>
      </c>
    </row>
    <row r="178" spans="1:8">
      <c r="A178" s="40" t="s">
        <v>185</v>
      </c>
      <c r="B178" s="40" t="s">
        <v>30</v>
      </c>
      <c r="C178" s="70">
        <v>0</v>
      </c>
      <c r="D178" s="70">
        <v>0</v>
      </c>
      <c r="E178" s="70">
        <v>0</v>
      </c>
      <c r="F178" s="70">
        <v>0</v>
      </c>
      <c r="G178" s="70">
        <v>0</v>
      </c>
      <c r="H178" s="70">
        <v>0</v>
      </c>
    </row>
    <row r="179" spans="1:8">
      <c r="A179" s="40" t="s">
        <v>186</v>
      </c>
      <c r="B179" s="40" t="s">
        <v>31</v>
      </c>
      <c r="C179" s="70">
        <v>0</v>
      </c>
      <c r="D179" s="70">
        <v>0</v>
      </c>
      <c r="E179" s="70">
        <v>0</v>
      </c>
      <c r="F179" s="70">
        <v>48043</v>
      </c>
      <c r="G179" s="70">
        <v>-48043</v>
      </c>
      <c r="H179" s="70">
        <v>0</v>
      </c>
    </row>
    <row r="180" spans="1:8" ht="22.8">
      <c r="A180" s="40" t="s">
        <v>187</v>
      </c>
      <c r="B180" s="40" t="s">
        <v>32</v>
      </c>
      <c r="C180" s="70">
        <v>0</v>
      </c>
      <c r="D180" s="70">
        <v>0</v>
      </c>
      <c r="E180" s="70">
        <v>0</v>
      </c>
      <c r="F180" s="70">
        <v>0</v>
      </c>
      <c r="G180" s="70">
        <v>0</v>
      </c>
      <c r="H180" s="70">
        <v>0</v>
      </c>
    </row>
    <row r="181" spans="1:8">
      <c r="A181" s="40" t="s">
        <v>188</v>
      </c>
      <c r="B181" s="40" t="s">
        <v>33</v>
      </c>
      <c r="C181" s="70">
        <v>0</v>
      </c>
      <c r="D181" s="70">
        <v>0</v>
      </c>
      <c r="E181" s="70">
        <v>0</v>
      </c>
      <c r="F181" s="70">
        <v>0</v>
      </c>
      <c r="G181" s="70">
        <v>0</v>
      </c>
      <c r="H181" s="70">
        <v>0</v>
      </c>
    </row>
    <row r="182" spans="1:8">
      <c r="A182" s="40" t="s">
        <v>189</v>
      </c>
      <c r="B182" s="40" t="s">
        <v>34</v>
      </c>
      <c r="C182" s="70">
        <v>0</v>
      </c>
      <c r="D182" s="70">
        <v>0</v>
      </c>
      <c r="E182" s="70">
        <v>0</v>
      </c>
      <c r="F182" s="70">
        <v>0</v>
      </c>
      <c r="G182" s="70">
        <v>0</v>
      </c>
      <c r="H182" s="70">
        <v>0</v>
      </c>
    </row>
    <row r="183" spans="1:8">
      <c r="A183" s="40" t="s">
        <v>190</v>
      </c>
      <c r="B183" s="40" t="s">
        <v>35</v>
      </c>
      <c r="C183" s="70">
        <v>1749</v>
      </c>
      <c r="D183" s="70">
        <v>26</v>
      </c>
      <c r="E183" s="70">
        <v>1</v>
      </c>
      <c r="F183" s="70">
        <v>223</v>
      </c>
      <c r="G183" s="70">
        <v>0</v>
      </c>
      <c r="H183" s="70">
        <v>1999</v>
      </c>
    </row>
    <row r="184" spans="1:8">
      <c r="A184" s="40" t="s">
        <v>191</v>
      </c>
      <c r="B184" s="40" t="s">
        <v>36</v>
      </c>
      <c r="C184" s="70">
        <v>27</v>
      </c>
      <c r="D184" s="70">
        <v>16</v>
      </c>
      <c r="E184" s="70">
        <v>0</v>
      </c>
      <c r="F184" s="70">
        <v>199</v>
      </c>
      <c r="G184" s="70">
        <v>0</v>
      </c>
      <c r="H184" s="70">
        <v>242</v>
      </c>
    </row>
    <row r="185" spans="1:8">
      <c r="A185" s="36" t="s">
        <v>192</v>
      </c>
      <c r="B185" s="36" t="s">
        <v>37</v>
      </c>
      <c r="C185" s="69">
        <v>26997</v>
      </c>
      <c r="D185" s="69">
        <v>42050</v>
      </c>
      <c r="E185" s="69">
        <v>25915</v>
      </c>
      <c r="F185" s="69">
        <v>18141</v>
      </c>
      <c r="G185" s="69">
        <v>-6963</v>
      </c>
      <c r="H185" s="69">
        <v>106140</v>
      </c>
    </row>
    <row r="186" spans="1:8">
      <c r="A186" s="40" t="s">
        <v>193</v>
      </c>
      <c r="B186" s="40" t="s">
        <v>38</v>
      </c>
      <c r="C186" s="70">
        <v>8066</v>
      </c>
      <c r="D186" s="70">
        <v>33035</v>
      </c>
      <c r="E186" s="70">
        <v>0</v>
      </c>
      <c r="F186" s="70">
        <v>65</v>
      </c>
      <c r="G186" s="70">
        <v>0</v>
      </c>
      <c r="H186" s="70">
        <v>41166</v>
      </c>
    </row>
    <row r="187" spans="1:8">
      <c r="A187" s="40" t="s">
        <v>194</v>
      </c>
      <c r="B187" s="40" t="s">
        <v>39</v>
      </c>
      <c r="C187" s="70">
        <v>8965</v>
      </c>
      <c r="D187" s="70">
        <v>4647</v>
      </c>
      <c r="E187" s="70">
        <v>7281</v>
      </c>
      <c r="F187" s="70">
        <v>27</v>
      </c>
      <c r="G187" s="70">
        <v>-877</v>
      </c>
      <c r="H187" s="70">
        <v>20043</v>
      </c>
    </row>
    <row r="188" spans="1:8">
      <c r="A188" s="40" t="s">
        <v>195</v>
      </c>
      <c r="B188" s="40" t="s">
        <v>40</v>
      </c>
      <c r="C188" s="70">
        <v>222</v>
      </c>
      <c r="D188" s="70">
        <v>229</v>
      </c>
      <c r="E188" s="70">
        <v>1</v>
      </c>
      <c r="F188" s="70">
        <v>0</v>
      </c>
      <c r="G188" s="70">
        <v>0</v>
      </c>
      <c r="H188" s="70">
        <v>452</v>
      </c>
    </row>
    <row r="189" spans="1:8">
      <c r="A189" s="40" t="s">
        <v>196</v>
      </c>
      <c r="B189" s="40" t="s">
        <v>41</v>
      </c>
      <c r="C189" s="70">
        <v>103</v>
      </c>
      <c r="D189" s="70">
        <v>3418</v>
      </c>
      <c r="E189" s="70">
        <v>1007</v>
      </c>
      <c r="F189" s="70">
        <v>5204</v>
      </c>
      <c r="G189" s="70">
        <v>-6086</v>
      </c>
      <c r="H189" s="70">
        <v>3646</v>
      </c>
    </row>
    <row r="190" spans="1:8">
      <c r="A190" s="40" t="s">
        <v>197</v>
      </c>
      <c r="B190" s="40" t="s">
        <v>42</v>
      </c>
      <c r="C190" s="70">
        <v>0</v>
      </c>
      <c r="D190" s="70">
        <v>0</v>
      </c>
      <c r="E190" s="70">
        <v>0</v>
      </c>
      <c r="F190" s="70">
        <v>0</v>
      </c>
      <c r="G190" s="70">
        <v>0</v>
      </c>
      <c r="H190" s="70">
        <v>0</v>
      </c>
    </row>
    <row r="191" spans="1:8">
      <c r="A191" s="40" t="s">
        <v>198</v>
      </c>
      <c r="B191" s="40" t="s">
        <v>43</v>
      </c>
      <c r="C191" s="70">
        <v>0</v>
      </c>
      <c r="D191" s="70">
        <v>0</v>
      </c>
      <c r="E191" s="70">
        <v>0</v>
      </c>
      <c r="F191" s="70">
        <v>0</v>
      </c>
      <c r="G191" s="70">
        <v>0</v>
      </c>
      <c r="H191" s="70">
        <v>0</v>
      </c>
    </row>
    <row r="192" spans="1:8">
      <c r="A192" s="40" t="s">
        <v>189</v>
      </c>
      <c r="B192" s="40" t="s">
        <v>34</v>
      </c>
      <c r="C192" s="70">
        <v>0</v>
      </c>
      <c r="D192" s="70">
        <v>0</v>
      </c>
      <c r="E192" s="70">
        <v>0</v>
      </c>
      <c r="F192" s="70">
        <v>817</v>
      </c>
      <c r="G192" s="70">
        <v>0</v>
      </c>
      <c r="H192" s="70">
        <v>817</v>
      </c>
    </row>
    <row r="193" spans="1:8">
      <c r="A193" s="40" t="s">
        <v>199</v>
      </c>
      <c r="B193" s="40" t="s">
        <v>44</v>
      </c>
      <c r="C193" s="70">
        <v>9126</v>
      </c>
      <c r="D193" s="70">
        <v>256</v>
      </c>
      <c r="E193" s="70">
        <v>4026</v>
      </c>
      <c r="F193" s="70">
        <v>97</v>
      </c>
      <c r="G193" s="70">
        <v>0</v>
      </c>
      <c r="H193" s="70">
        <v>13505</v>
      </c>
    </row>
    <row r="194" spans="1:8">
      <c r="A194" s="40" t="s">
        <v>200</v>
      </c>
      <c r="B194" s="40" t="s">
        <v>45</v>
      </c>
      <c r="C194" s="70">
        <v>515</v>
      </c>
      <c r="D194" s="70">
        <v>465</v>
      </c>
      <c r="E194" s="70">
        <v>13600</v>
      </c>
      <c r="F194" s="70">
        <v>11931</v>
      </c>
      <c r="G194" s="70">
        <v>0</v>
      </c>
      <c r="H194" s="70">
        <v>26511</v>
      </c>
    </row>
    <row r="195" spans="1:8">
      <c r="A195" s="41" t="s">
        <v>201</v>
      </c>
      <c r="B195" s="41" t="s">
        <v>46</v>
      </c>
      <c r="C195" s="71">
        <v>0</v>
      </c>
      <c r="D195" s="71">
        <v>0</v>
      </c>
      <c r="E195" s="71">
        <v>0</v>
      </c>
      <c r="F195" s="71">
        <v>0</v>
      </c>
      <c r="G195" s="71">
        <v>0</v>
      </c>
      <c r="H195" s="71">
        <v>0</v>
      </c>
    </row>
    <row r="196" spans="1:8">
      <c r="A196" s="36" t="s">
        <v>202</v>
      </c>
      <c r="B196" s="36" t="s">
        <v>47</v>
      </c>
      <c r="C196" s="69">
        <v>30771</v>
      </c>
      <c r="D196" s="69">
        <v>46770</v>
      </c>
      <c r="E196" s="69">
        <v>26780</v>
      </c>
      <c r="F196" s="69">
        <v>121640</v>
      </c>
      <c r="G196" s="69">
        <v>-25142</v>
      </c>
      <c r="H196" s="69">
        <v>200819</v>
      </c>
    </row>
    <row r="197" spans="1:8">
      <c r="A197" s="42"/>
      <c r="B197" s="43"/>
      <c r="C197" s="66"/>
      <c r="D197" s="66"/>
      <c r="E197" s="3"/>
      <c r="F197" s="3"/>
      <c r="G197" s="3"/>
      <c r="H197" s="3"/>
    </row>
    <row r="198" spans="1:8" ht="48">
      <c r="A198" s="334" t="s">
        <v>229</v>
      </c>
      <c r="B198" s="336" t="s">
        <v>48</v>
      </c>
      <c r="C198" s="96" t="s">
        <v>133</v>
      </c>
      <c r="D198" s="96" t="s">
        <v>135</v>
      </c>
      <c r="E198" s="96" t="s">
        <v>134</v>
      </c>
      <c r="F198" s="96" t="s">
        <v>136</v>
      </c>
      <c r="G198" s="96" t="s">
        <v>120</v>
      </c>
      <c r="H198" s="97" t="s">
        <v>121</v>
      </c>
    </row>
    <row r="199" spans="1:8" ht="72">
      <c r="A199" s="335"/>
      <c r="B199" s="337"/>
      <c r="C199" s="96" t="s">
        <v>306</v>
      </c>
      <c r="D199" s="96" t="s">
        <v>281</v>
      </c>
      <c r="E199" s="96" t="s">
        <v>282</v>
      </c>
      <c r="F199" s="96" t="s">
        <v>283</v>
      </c>
      <c r="G199" s="96" t="s">
        <v>284</v>
      </c>
      <c r="H199" s="97" t="s">
        <v>285</v>
      </c>
    </row>
    <row r="200" spans="1:8">
      <c r="A200" s="44" t="s">
        <v>204</v>
      </c>
      <c r="B200" s="36" t="s">
        <v>49</v>
      </c>
      <c r="C200" s="69">
        <v>9033</v>
      </c>
      <c r="D200" s="69">
        <v>41970</v>
      </c>
      <c r="E200" s="69">
        <v>11556</v>
      </c>
      <c r="F200" s="69">
        <v>120095</v>
      </c>
      <c r="G200" s="69">
        <v>-22540</v>
      </c>
      <c r="H200" s="69">
        <v>160114</v>
      </c>
    </row>
    <row r="201" spans="1:8">
      <c r="A201" s="44" t="s">
        <v>205</v>
      </c>
      <c r="B201" s="36" t="s">
        <v>50</v>
      </c>
      <c r="C201" s="69">
        <v>9033</v>
      </c>
      <c r="D201" s="69">
        <v>41970</v>
      </c>
      <c r="E201" s="69">
        <v>11556</v>
      </c>
      <c r="F201" s="69">
        <v>120095</v>
      </c>
      <c r="G201" s="69">
        <v>-22540</v>
      </c>
      <c r="H201" s="69">
        <v>160114</v>
      </c>
    </row>
    <row r="202" spans="1:8">
      <c r="A202" s="45" t="s">
        <v>206</v>
      </c>
      <c r="B202" s="40" t="s">
        <v>51</v>
      </c>
      <c r="C202" s="70">
        <v>10076</v>
      </c>
      <c r="D202" s="70">
        <v>7050</v>
      </c>
      <c r="E202" s="70">
        <v>86</v>
      </c>
      <c r="F202" s="70">
        <v>94950</v>
      </c>
      <c r="G202" s="70">
        <v>-17212</v>
      </c>
      <c r="H202" s="70">
        <v>94950</v>
      </c>
    </row>
    <row r="203" spans="1:8">
      <c r="A203" s="45" t="s">
        <v>207</v>
      </c>
      <c r="B203" s="40" t="s">
        <v>52</v>
      </c>
      <c r="C203" s="70">
        <v>38</v>
      </c>
      <c r="D203" s="70">
        <v>0</v>
      </c>
      <c r="E203" s="70">
        <v>1152</v>
      </c>
      <c r="F203" s="70">
        <v>110936</v>
      </c>
      <c r="G203" s="70">
        <v>312</v>
      </c>
      <c r="H203" s="70">
        <v>112438</v>
      </c>
    </row>
    <row r="204" spans="1:8">
      <c r="A204" s="45" t="s">
        <v>208</v>
      </c>
      <c r="B204" s="40" t="s">
        <v>53</v>
      </c>
      <c r="C204" s="70">
        <v>0</v>
      </c>
      <c r="D204" s="70">
        <v>0</v>
      </c>
      <c r="E204" s="70">
        <v>0</v>
      </c>
      <c r="F204" s="70">
        <v>0</v>
      </c>
      <c r="G204" s="70">
        <v>0</v>
      </c>
      <c r="H204" s="70">
        <v>0</v>
      </c>
    </row>
    <row r="205" spans="1:8">
      <c r="A205" s="45" t="s">
        <v>209</v>
      </c>
      <c r="B205" s="40" t="s">
        <v>54</v>
      </c>
      <c r="C205" s="70">
        <v>0</v>
      </c>
      <c r="D205" s="70">
        <v>0</v>
      </c>
      <c r="E205" s="70">
        <v>0</v>
      </c>
      <c r="F205" s="70">
        <v>899</v>
      </c>
      <c r="G205" s="70">
        <v>0</v>
      </c>
      <c r="H205" s="70">
        <v>899</v>
      </c>
    </row>
    <row r="206" spans="1:8">
      <c r="A206" s="46" t="s">
        <v>210</v>
      </c>
      <c r="B206" s="47" t="s">
        <v>55</v>
      </c>
      <c r="C206" s="72">
        <v>0</v>
      </c>
      <c r="D206" s="72">
        <v>0</v>
      </c>
      <c r="E206" s="72">
        <v>150</v>
      </c>
      <c r="F206" s="72">
        <v>0</v>
      </c>
      <c r="G206" s="72">
        <v>-461</v>
      </c>
      <c r="H206" s="72">
        <v>-311</v>
      </c>
    </row>
    <row r="207" spans="1:8">
      <c r="A207" s="45" t="s">
        <v>211</v>
      </c>
      <c r="B207" s="40" t="s">
        <v>56</v>
      </c>
      <c r="C207" s="70">
        <v>0</v>
      </c>
      <c r="D207" s="70">
        <v>32737</v>
      </c>
      <c r="E207" s="70">
        <v>3819</v>
      </c>
      <c r="F207" s="70">
        <v>-100402</v>
      </c>
      <c r="G207" s="70">
        <v>8273</v>
      </c>
      <c r="H207" s="70">
        <v>-55573</v>
      </c>
    </row>
    <row r="208" spans="1:8">
      <c r="A208" s="45" t="s">
        <v>212</v>
      </c>
      <c r="B208" s="40" t="s">
        <v>57</v>
      </c>
      <c r="C208" s="70">
        <v>-1081</v>
      </c>
      <c r="D208" s="70">
        <v>2183</v>
      </c>
      <c r="E208" s="70">
        <v>6349</v>
      </c>
      <c r="F208" s="70">
        <v>13712</v>
      </c>
      <c r="G208" s="70">
        <v>-13452</v>
      </c>
      <c r="H208" s="70">
        <v>7711</v>
      </c>
    </row>
    <row r="209" spans="1:8">
      <c r="A209" s="48" t="s">
        <v>213</v>
      </c>
      <c r="B209" s="49" t="s">
        <v>58</v>
      </c>
      <c r="C209" s="73">
        <v>0</v>
      </c>
      <c r="D209" s="73">
        <v>0</v>
      </c>
      <c r="E209" s="73">
        <v>0</v>
      </c>
      <c r="F209" s="73">
        <v>0</v>
      </c>
      <c r="G209" s="73">
        <v>0</v>
      </c>
      <c r="H209" s="73">
        <v>0</v>
      </c>
    </row>
    <row r="210" spans="1:8">
      <c r="A210" s="44" t="s">
        <v>214</v>
      </c>
      <c r="B210" s="36" t="s">
        <v>59</v>
      </c>
      <c r="C210" s="69">
        <v>470</v>
      </c>
      <c r="D210" s="69">
        <v>1072</v>
      </c>
      <c r="E210" s="69">
        <v>50</v>
      </c>
      <c r="F210" s="69">
        <v>118</v>
      </c>
      <c r="G210" s="69">
        <v>4361</v>
      </c>
      <c r="H210" s="69">
        <v>6071</v>
      </c>
    </row>
    <row r="211" spans="1:8">
      <c r="A211" s="45" t="s">
        <v>215</v>
      </c>
      <c r="B211" s="40" t="s">
        <v>60</v>
      </c>
      <c r="C211" s="70">
        <v>0</v>
      </c>
      <c r="D211" s="70">
        <v>250</v>
      </c>
      <c r="E211" s="70">
        <v>0</v>
      </c>
      <c r="F211" s="70">
        <v>0</v>
      </c>
      <c r="G211" s="70">
        <v>0</v>
      </c>
      <c r="H211" s="70">
        <v>250</v>
      </c>
    </row>
    <row r="212" spans="1:8">
      <c r="A212" s="45" t="s">
        <v>216</v>
      </c>
      <c r="B212" s="40" t="s">
        <v>61</v>
      </c>
      <c r="C212" s="70">
        <v>41</v>
      </c>
      <c r="D212" s="70">
        <v>16</v>
      </c>
      <c r="E212" s="70">
        <v>0</v>
      </c>
      <c r="F212" s="70">
        <v>53</v>
      </c>
      <c r="G212" s="70">
        <v>0</v>
      </c>
      <c r="H212" s="70">
        <v>110</v>
      </c>
    </row>
    <row r="213" spans="1:8">
      <c r="A213" s="45" t="s">
        <v>217</v>
      </c>
      <c r="B213" s="40" t="s">
        <v>62</v>
      </c>
      <c r="C213" s="70">
        <v>0</v>
      </c>
      <c r="D213" s="70">
        <v>0</v>
      </c>
      <c r="E213" s="70">
        <v>0</v>
      </c>
      <c r="F213" s="70">
        <v>0</v>
      </c>
      <c r="G213" s="70">
        <v>0</v>
      </c>
      <c r="H213" s="70">
        <v>0</v>
      </c>
    </row>
    <row r="214" spans="1:8">
      <c r="A214" s="45" t="s">
        <v>218</v>
      </c>
      <c r="B214" s="40" t="s">
        <v>63</v>
      </c>
      <c r="C214" s="70">
        <v>4</v>
      </c>
      <c r="D214" s="70">
        <v>709</v>
      </c>
      <c r="E214" s="70">
        <v>20</v>
      </c>
      <c r="F214" s="70">
        <v>1</v>
      </c>
      <c r="G214" s="70">
        <v>4361</v>
      </c>
      <c r="H214" s="70">
        <v>5095</v>
      </c>
    </row>
    <row r="215" spans="1:8">
      <c r="A215" s="45" t="s">
        <v>219</v>
      </c>
      <c r="B215" s="40" t="s">
        <v>64</v>
      </c>
      <c r="C215" s="70">
        <v>419</v>
      </c>
      <c r="D215" s="70">
        <v>93</v>
      </c>
      <c r="E215" s="70">
        <v>28</v>
      </c>
      <c r="F215" s="70">
        <v>50</v>
      </c>
      <c r="G215" s="70">
        <v>0</v>
      </c>
      <c r="H215" s="70">
        <v>590</v>
      </c>
    </row>
    <row r="216" spans="1:8">
      <c r="A216" s="45" t="s">
        <v>220</v>
      </c>
      <c r="B216" s="40" t="s">
        <v>65</v>
      </c>
      <c r="C216" s="70">
        <v>6</v>
      </c>
      <c r="D216" s="70">
        <v>4</v>
      </c>
      <c r="E216" s="70">
        <v>2</v>
      </c>
      <c r="F216" s="70">
        <v>14</v>
      </c>
      <c r="G216" s="70">
        <v>0</v>
      </c>
      <c r="H216" s="70">
        <v>26</v>
      </c>
    </row>
    <row r="217" spans="1:8">
      <c r="A217" s="45" t="s">
        <v>221</v>
      </c>
      <c r="B217" s="40" t="s">
        <v>66</v>
      </c>
      <c r="C217" s="70">
        <v>0</v>
      </c>
      <c r="D217" s="70">
        <v>0</v>
      </c>
      <c r="E217" s="70">
        <v>0</v>
      </c>
      <c r="F217" s="70">
        <v>0</v>
      </c>
      <c r="G217" s="70">
        <v>0</v>
      </c>
      <c r="H217" s="70">
        <v>0</v>
      </c>
    </row>
    <row r="218" spans="1:8">
      <c r="A218" s="44" t="s">
        <v>222</v>
      </c>
      <c r="B218" s="36" t="s">
        <v>67</v>
      </c>
      <c r="C218" s="69">
        <v>21268</v>
      </c>
      <c r="D218" s="69">
        <v>3728</v>
      </c>
      <c r="E218" s="69">
        <v>15174</v>
      </c>
      <c r="F218" s="69">
        <v>1427</v>
      </c>
      <c r="G218" s="69">
        <v>-6963</v>
      </c>
      <c r="H218" s="69">
        <v>34634</v>
      </c>
    </row>
    <row r="219" spans="1:8">
      <c r="A219" s="45" t="s">
        <v>215</v>
      </c>
      <c r="B219" s="40" t="s">
        <v>60</v>
      </c>
      <c r="C219" s="70">
        <v>29</v>
      </c>
      <c r="D219" s="70">
        <v>3</v>
      </c>
      <c r="E219" s="70">
        <v>24</v>
      </c>
      <c r="F219" s="70">
        <v>3</v>
      </c>
      <c r="G219" s="70">
        <v>0</v>
      </c>
      <c r="H219" s="70">
        <v>59</v>
      </c>
    </row>
    <row r="220" spans="1:8">
      <c r="A220" s="45" t="s">
        <v>216</v>
      </c>
      <c r="B220" s="40" t="s">
        <v>61</v>
      </c>
      <c r="C220" s="70">
        <v>116</v>
      </c>
      <c r="D220" s="70">
        <v>37</v>
      </c>
      <c r="E220" s="70">
        <v>0</v>
      </c>
      <c r="F220" s="70">
        <v>86</v>
      </c>
      <c r="G220" s="70">
        <v>0</v>
      </c>
      <c r="H220" s="70">
        <v>239</v>
      </c>
    </row>
    <row r="221" spans="1:8">
      <c r="A221" s="45" t="s">
        <v>223</v>
      </c>
      <c r="B221" s="40" t="s">
        <v>68</v>
      </c>
      <c r="C221" s="70">
        <v>16410</v>
      </c>
      <c r="D221" s="70">
        <v>1560</v>
      </c>
      <c r="E221" s="70">
        <v>11652</v>
      </c>
      <c r="F221" s="70">
        <v>125</v>
      </c>
      <c r="G221" s="70">
        <v>-877</v>
      </c>
      <c r="H221" s="70">
        <v>28870</v>
      </c>
    </row>
    <row r="222" spans="1:8">
      <c r="A222" s="45" t="s">
        <v>224</v>
      </c>
      <c r="B222" s="40" t="s">
        <v>69</v>
      </c>
      <c r="C222" s="70">
        <v>0</v>
      </c>
      <c r="D222" s="70">
        <v>0</v>
      </c>
      <c r="E222" s="70">
        <v>1079</v>
      </c>
      <c r="F222" s="70">
        <v>0</v>
      </c>
      <c r="G222" s="70">
        <v>0</v>
      </c>
      <c r="H222" s="70">
        <v>1079</v>
      </c>
    </row>
    <row r="223" spans="1:8">
      <c r="A223" s="45" t="s">
        <v>225</v>
      </c>
      <c r="B223" s="40" t="s">
        <v>70</v>
      </c>
      <c r="C223" s="70">
        <v>4623</v>
      </c>
      <c r="D223" s="70">
        <v>1901</v>
      </c>
      <c r="E223" s="70">
        <v>1534</v>
      </c>
      <c r="F223" s="70">
        <v>1006</v>
      </c>
      <c r="G223" s="70">
        <v>-6086</v>
      </c>
      <c r="H223" s="70">
        <v>2978</v>
      </c>
    </row>
    <row r="224" spans="1:8">
      <c r="A224" s="45" t="s">
        <v>219</v>
      </c>
      <c r="B224" s="40" t="s">
        <v>64</v>
      </c>
      <c r="C224" s="70">
        <v>74</v>
      </c>
      <c r="D224" s="70">
        <v>78</v>
      </c>
      <c r="E224" s="70">
        <v>83</v>
      </c>
      <c r="F224" s="70">
        <v>36</v>
      </c>
      <c r="G224" s="70">
        <v>0</v>
      </c>
      <c r="H224" s="70">
        <v>271</v>
      </c>
    </row>
    <row r="225" spans="1:8">
      <c r="A225" s="45" t="s">
        <v>226</v>
      </c>
      <c r="B225" s="40" t="s">
        <v>65</v>
      </c>
      <c r="C225" s="70">
        <v>0</v>
      </c>
      <c r="D225" s="70">
        <v>55</v>
      </c>
      <c r="E225" s="70">
        <v>195</v>
      </c>
      <c r="F225" s="70">
        <v>67</v>
      </c>
      <c r="G225" s="70">
        <v>0</v>
      </c>
      <c r="H225" s="70">
        <v>317</v>
      </c>
    </row>
    <row r="226" spans="1:8">
      <c r="A226" s="45" t="s">
        <v>221</v>
      </c>
      <c r="B226" s="40" t="s">
        <v>66</v>
      </c>
      <c r="C226" s="70">
        <v>16</v>
      </c>
      <c r="D226" s="70">
        <v>94</v>
      </c>
      <c r="E226" s="70">
        <v>607</v>
      </c>
      <c r="F226" s="70">
        <v>104</v>
      </c>
      <c r="G226" s="70">
        <v>0</v>
      </c>
      <c r="H226" s="70">
        <v>821</v>
      </c>
    </row>
    <row r="227" spans="1:8" ht="24">
      <c r="A227" s="48" t="s">
        <v>227</v>
      </c>
      <c r="B227" s="49" t="s">
        <v>137</v>
      </c>
      <c r="C227" s="73">
        <v>0</v>
      </c>
      <c r="D227" s="73">
        <v>0</v>
      </c>
      <c r="E227" s="73">
        <v>0</v>
      </c>
      <c r="F227" s="73">
        <v>0</v>
      </c>
      <c r="G227" s="73">
        <v>0</v>
      </c>
      <c r="H227" s="73">
        <v>0</v>
      </c>
    </row>
    <row r="228" spans="1:8">
      <c r="A228" s="44" t="s">
        <v>228</v>
      </c>
      <c r="B228" s="36" t="s">
        <v>71</v>
      </c>
      <c r="C228" s="69">
        <v>30771</v>
      </c>
      <c r="D228" s="69">
        <v>46770</v>
      </c>
      <c r="E228" s="69">
        <v>26780</v>
      </c>
      <c r="F228" s="69">
        <v>121640</v>
      </c>
      <c r="G228" s="69">
        <v>-25142</v>
      </c>
      <c r="H228" s="69">
        <v>200819</v>
      </c>
    </row>
    <row r="229" spans="1:8">
      <c r="A229" s="50"/>
      <c r="B229" s="50"/>
      <c r="C229" s="68"/>
      <c r="D229" s="68"/>
      <c r="E229" s="4"/>
      <c r="F229" s="4"/>
      <c r="G229" s="4"/>
      <c r="H229" s="4"/>
    </row>
    <row r="230" spans="1:8" ht="48">
      <c r="A230" s="341" t="s">
        <v>230</v>
      </c>
      <c r="B230" s="340" t="s">
        <v>118</v>
      </c>
      <c r="C230" s="96" t="s">
        <v>133</v>
      </c>
      <c r="D230" s="96" t="s">
        <v>135</v>
      </c>
      <c r="E230" s="96" t="s">
        <v>134</v>
      </c>
      <c r="F230" s="96" t="s">
        <v>136</v>
      </c>
      <c r="G230" s="96" t="s">
        <v>120</v>
      </c>
      <c r="H230" s="97" t="s">
        <v>121</v>
      </c>
    </row>
    <row r="231" spans="1:8" ht="72">
      <c r="A231" s="341"/>
      <c r="B231" s="340"/>
      <c r="C231" s="96" t="s">
        <v>306</v>
      </c>
      <c r="D231" s="96" t="s">
        <v>281</v>
      </c>
      <c r="E231" s="96" t="s">
        <v>282</v>
      </c>
      <c r="F231" s="96" t="s">
        <v>283</v>
      </c>
      <c r="G231" s="96" t="s">
        <v>284</v>
      </c>
      <c r="H231" s="97" t="s">
        <v>285</v>
      </c>
    </row>
    <row r="232" spans="1:8">
      <c r="A232" s="44" t="s">
        <v>151</v>
      </c>
      <c r="B232" s="36" t="s">
        <v>0</v>
      </c>
      <c r="C232" s="62">
        <v>21850</v>
      </c>
      <c r="D232" s="62">
        <v>10674</v>
      </c>
      <c r="E232" s="62">
        <v>33328</v>
      </c>
      <c r="F232" s="62">
        <v>3183</v>
      </c>
      <c r="G232" s="62">
        <v>-5977</v>
      </c>
      <c r="H232" s="62">
        <v>63058</v>
      </c>
    </row>
    <row r="233" spans="1:8">
      <c r="A233" s="51" t="s">
        <v>152</v>
      </c>
      <c r="B233" s="39" t="s">
        <v>1</v>
      </c>
      <c r="C233" s="74">
        <v>0</v>
      </c>
      <c r="D233" s="74">
        <v>10529</v>
      </c>
      <c r="E233" s="74">
        <v>30768</v>
      </c>
      <c r="F233" s="74">
        <v>0</v>
      </c>
      <c r="G233" s="74">
        <v>-692</v>
      </c>
      <c r="H233" s="74">
        <v>40605</v>
      </c>
    </row>
    <row r="234" spans="1:8">
      <c r="A234" s="51" t="s">
        <v>153</v>
      </c>
      <c r="B234" s="39" t="s">
        <v>2</v>
      </c>
      <c r="C234" s="74">
        <v>1234</v>
      </c>
      <c r="D234" s="74">
        <v>0</v>
      </c>
      <c r="E234" s="74">
        <v>2560</v>
      </c>
      <c r="F234" s="74">
        <v>3182</v>
      </c>
      <c r="G234" s="74">
        <v>-5266</v>
      </c>
      <c r="H234" s="74">
        <v>1710</v>
      </c>
    </row>
    <row r="235" spans="1:8">
      <c r="A235" s="51" t="s">
        <v>154</v>
      </c>
      <c r="B235" s="39" t="s">
        <v>3</v>
      </c>
      <c r="C235" s="74">
        <v>20616</v>
      </c>
      <c r="D235" s="74">
        <v>145</v>
      </c>
      <c r="E235" s="74">
        <v>0</v>
      </c>
      <c r="F235" s="74">
        <v>1</v>
      </c>
      <c r="G235" s="74">
        <v>-19</v>
      </c>
      <c r="H235" s="74">
        <v>20743</v>
      </c>
    </row>
    <row r="236" spans="1:8">
      <c r="A236" s="44" t="s">
        <v>155</v>
      </c>
      <c r="B236" s="36" t="s">
        <v>4</v>
      </c>
      <c r="C236" s="62">
        <v>16333</v>
      </c>
      <c r="D236" s="62">
        <v>2895</v>
      </c>
      <c r="E236" s="62">
        <v>22393</v>
      </c>
      <c r="F236" s="62">
        <v>318</v>
      </c>
      <c r="G236" s="62">
        <v>-3235</v>
      </c>
      <c r="H236" s="62">
        <v>38704</v>
      </c>
    </row>
    <row r="237" spans="1:8">
      <c r="A237" s="51" t="s">
        <v>156</v>
      </c>
      <c r="B237" s="39" t="s">
        <v>5</v>
      </c>
      <c r="C237" s="74">
        <v>621</v>
      </c>
      <c r="D237" s="74">
        <v>2812</v>
      </c>
      <c r="E237" s="74">
        <v>22393</v>
      </c>
      <c r="F237" s="74">
        <v>318</v>
      </c>
      <c r="G237" s="74">
        <v>-3142</v>
      </c>
      <c r="H237" s="74">
        <v>23002</v>
      </c>
    </row>
    <row r="238" spans="1:8">
      <c r="A238" s="51" t="s">
        <v>157</v>
      </c>
      <c r="B238" s="39" t="s">
        <v>6</v>
      </c>
      <c r="C238" s="74">
        <v>15712</v>
      </c>
      <c r="D238" s="74">
        <v>83</v>
      </c>
      <c r="E238" s="74">
        <v>0</v>
      </c>
      <c r="F238" s="74">
        <v>0</v>
      </c>
      <c r="G238" s="74">
        <v>-93</v>
      </c>
      <c r="H238" s="74">
        <v>15702</v>
      </c>
    </row>
    <row r="239" spans="1:8">
      <c r="A239" s="52" t="s">
        <v>158</v>
      </c>
      <c r="B239" s="53" t="s">
        <v>7</v>
      </c>
      <c r="C239" s="75">
        <v>5517</v>
      </c>
      <c r="D239" s="75">
        <v>7779</v>
      </c>
      <c r="E239" s="75">
        <v>10935</v>
      </c>
      <c r="F239" s="75">
        <v>2865</v>
      </c>
      <c r="G239" s="75">
        <v>-2742</v>
      </c>
      <c r="H239" s="75">
        <v>24354</v>
      </c>
    </row>
    <row r="240" spans="1:8">
      <c r="A240" s="45" t="s">
        <v>159</v>
      </c>
      <c r="B240" s="40" t="s">
        <v>8</v>
      </c>
      <c r="C240" s="74">
        <v>746</v>
      </c>
      <c r="D240" s="74">
        <v>273</v>
      </c>
      <c r="E240" s="74">
        <v>23</v>
      </c>
      <c r="F240" s="74">
        <v>656</v>
      </c>
      <c r="G240" s="74">
        <v>-41</v>
      </c>
      <c r="H240" s="74">
        <v>1657</v>
      </c>
    </row>
    <row r="241" spans="1:8">
      <c r="A241" s="45" t="s">
        <v>160</v>
      </c>
      <c r="B241" s="40" t="s">
        <v>9</v>
      </c>
      <c r="C241" s="74">
        <v>4623</v>
      </c>
      <c r="D241" s="74">
        <v>3354</v>
      </c>
      <c r="E241" s="74">
        <v>2409</v>
      </c>
      <c r="F241" s="74">
        <v>678</v>
      </c>
      <c r="G241" s="74">
        <v>-567</v>
      </c>
      <c r="H241" s="74">
        <v>10497</v>
      </c>
    </row>
    <row r="242" spans="1:8">
      <c r="A242" s="45" t="s">
        <v>161</v>
      </c>
      <c r="B242" s="40" t="s">
        <v>10</v>
      </c>
      <c r="C242" s="74">
        <v>1941</v>
      </c>
      <c r="D242" s="74">
        <v>2855</v>
      </c>
      <c r="E242" s="74">
        <v>1093</v>
      </c>
      <c r="F242" s="74">
        <v>2384</v>
      </c>
      <c r="G242" s="74">
        <v>-2175</v>
      </c>
      <c r="H242" s="74">
        <v>6098</v>
      </c>
    </row>
    <row r="243" spans="1:8">
      <c r="A243" s="45" t="s">
        <v>162</v>
      </c>
      <c r="B243" s="40" t="s">
        <v>11</v>
      </c>
      <c r="C243" s="74">
        <v>2020</v>
      </c>
      <c r="D243" s="74">
        <v>88</v>
      </c>
      <c r="E243" s="74">
        <v>10</v>
      </c>
      <c r="F243" s="74">
        <v>359</v>
      </c>
      <c r="G243" s="74">
        <v>-41</v>
      </c>
      <c r="H243" s="74">
        <v>2436</v>
      </c>
    </row>
    <row r="244" spans="1:8">
      <c r="A244" s="52" t="s">
        <v>163</v>
      </c>
      <c r="B244" s="53" t="s">
        <v>12</v>
      </c>
      <c r="C244" s="75">
        <v>-2321</v>
      </c>
      <c r="D244" s="75">
        <v>1755</v>
      </c>
      <c r="E244" s="75">
        <v>7446</v>
      </c>
      <c r="F244" s="75">
        <v>100</v>
      </c>
      <c r="G244" s="75">
        <v>0</v>
      </c>
      <c r="H244" s="75">
        <v>6980</v>
      </c>
    </row>
    <row r="245" spans="1:8">
      <c r="A245" s="45" t="s">
        <v>164</v>
      </c>
      <c r="B245" s="40" t="s">
        <v>13</v>
      </c>
      <c r="C245" s="74">
        <v>540</v>
      </c>
      <c r="D245" s="74">
        <v>657</v>
      </c>
      <c r="E245" s="74">
        <v>114</v>
      </c>
      <c r="F245" s="74">
        <v>13649</v>
      </c>
      <c r="G245" s="74">
        <v>-13871</v>
      </c>
      <c r="H245" s="74">
        <v>1089</v>
      </c>
    </row>
    <row r="246" spans="1:8">
      <c r="A246" s="45" t="s">
        <v>165</v>
      </c>
      <c r="B246" s="40" t="s">
        <v>14</v>
      </c>
      <c r="C246" s="74">
        <v>253</v>
      </c>
      <c r="D246" s="74">
        <v>234</v>
      </c>
      <c r="E246" s="74">
        <v>269</v>
      </c>
      <c r="F246" s="74">
        <v>99</v>
      </c>
      <c r="G246" s="74">
        <v>-405</v>
      </c>
      <c r="H246" s="74">
        <v>450</v>
      </c>
    </row>
    <row r="247" spans="1:8" ht="22.8">
      <c r="A247" s="45" t="s">
        <v>166</v>
      </c>
      <c r="B247" s="40" t="s">
        <v>15</v>
      </c>
      <c r="C247" s="74">
        <v>0</v>
      </c>
      <c r="D247" s="74">
        <v>0</v>
      </c>
      <c r="E247" s="74">
        <v>0</v>
      </c>
      <c r="F247" s="74">
        <v>0</v>
      </c>
      <c r="G247" s="74">
        <v>0</v>
      </c>
      <c r="H247" s="74">
        <v>0</v>
      </c>
    </row>
    <row r="248" spans="1:8">
      <c r="A248" s="52" t="s">
        <v>167</v>
      </c>
      <c r="B248" s="53" t="s">
        <v>16</v>
      </c>
      <c r="C248" s="75">
        <v>-2034</v>
      </c>
      <c r="D248" s="75">
        <v>2178</v>
      </c>
      <c r="E248" s="75">
        <v>7291</v>
      </c>
      <c r="F248" s="75">
        <v>13650</v>
      </c>
      <c r="G248" s="75">
        <v>-13466</v>
      </c>
      <c r="H248" s="75">
        <v>7619</v>
      </c>
    </row>
    <row r="249" spans="1:8">
      <c r="A249" s="45" t="s">
        <v>168</v>
      </c>
      <c r="B249" s="40" t="s">
        <v>17</v>
      </c>
      <c r="C249" s="74">
        <v>-953</v>
      </c>
      <c r="D249" s="74">
        <v>-5</v>
      </c>
      <c r="E249" s="74">
        <v>942</v>
      </c>
      <c r="F249" s="74">
        <v>-62</v>
      </c>
      <c r="G249" s="74">
        <v>-14</v>
      </c>
      <c r="H249" s="74">
        <v>-92</v>
      </c>
    </row>
    <row r="250" spans="1:8">
      <c r="A250" s="45" t="s">
        <v>169</v>
      </c>
      <c r="B250" s="40" t="s">
        <v>18</v>
      </c>
      <c r="C250" s="74">
        <v>0</v>
      </c>
      <c r="D250" s="74">
        <v>0</v>
      </c>
      <c r="E250" s="74">
        <v>0</v>
      </c>
      <c r="F250" s="74">
        <v>0</v>
      </c>
      <c r="G250" s="74">
        <v>0</v>
      </c>
      <c r="H250" s="74">
        <v>0</v>
      </c>
    </row>
    <row r="251" spans="1:8">
      <c r="A251" s="52" t="s">
        <v>170</v>
      </c>
      <c r="B251" s="53" t="s">
        <v>19</v>
      </c>
      <c r="C251" s="75">
        <v>-1081</v>
      </c>
      <c r="D251" s="75">
        <v>2183</v>
      </c>
      <c r="E251" s="75">
        <v>6349</v>
      </c>
      <c r="F251" s="75">
        <v>13712</v>
      </c>
      <c r="G251" s="75">
        <v>-13452</v>
      </c>
      <c r="H251" s="75">
        <v>7711</v>
      </c>
    </row>
    <row r="252" spans="1:8">
      <c r="A252" s="54" t="s">
        <v>171</v>
      </c>
      <c r="B252" s="55" t="s">
        <v>20</v>
      </c>
      <c r="C252" s="76">
        <v>0</v>
      </c>
      <c r="D252" s="76">
        <v>0</v>
      </c>
      <c r="E252" s="76">
        <v>0</v>
      </c>
      <c r="F252" s="76">
        <v>0</v>
      </c>
      <c r="G252" s="76">
        <v>0</v>
      </c>
      <c r="H252" s="76">
        <v>0</v>
      </c>
    </row>
    <row r="253" spans="1:8">
      <c r="A253" s="52" t="s">
        <v>174</v>
      </c>
      <c r="B253" s="53" t="s">
        <v>21</v>
      </c>
      <c r="C253" s="75">
        <v>-1081</v>
      </c>
      <c r="D253" s="75">
        <v>2183</v>
      </c>
      <c r="E253" s="75">
        <v>6349</v>
      </c>
      <c r="F253" s="75">
        <v>13712</v>
      </c>
      <c r="G253" s="75">
        <v>-13452</v>
      </c>
      <c r="H253" s="75">
        <v>7711</v>
      </c>
    </row>
    <row r="254" spans="1:8">
      <c r="A254" s="56"/>
      <c r="B254" s="57"/>
      <c r="C254" s="76"/>
      <c r="D254" s="76"/>
      <c r="E254" s="76"/>
      <c r="F254" s="76"/>
      <c r="G254" s="76"/>
      <c r="H254" s="76"/>
    </row>
    <row r="255" spans="1:8">
      <c r="A255" s="58" t="s">
        <v>172</v>
      </c>
      <c r="B255" s="59" t="s">
        <v>126</v>
      </c>
      <c r="C255" s="77">
        <v>0</v>
      </c>
      <c r="D255" s="77">
        <v>0</v>
      </c>
      <c r="E255" s="77">
        <v>0</v>
      </c>
      <c r="F255" s="77">
        <v>0</v>
      </c>
      <c r="G255" s="77">
        <v>0</v>
      </c>
      <c r="H255" s="77">
        <v>0</v>
      </c>
    </row>
    <row r="256" spans="1:8">
      <c r="A256" s="60" t="s">
        <v>173</v>
      </c>
      <c r="B256" s="61" t="s">
        <v>127</v>
      </c>
      <c r="C256" s="78">
        <v>-1081</v>
      </c>
      <c r="D256" s="78">
        <v>2183</v>
      </c>
      <c r="E256" s="78">
        <v>6349</v>
      </c>
      <c r="F256" s="78">
        <v>13712</v>
      </c>
      <c r="G256" s="78">
        <v>-13452</v>
      </c>
      <c r="H256" s="78">
        <v>7711</v>
      </c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theme="8" tint="0.39997558519241921"/>
  </sheetPr>
  <dimension ref="A1:H256"/>
  <sheetViews>
    <sheetView workbookViewId="0"/>
  </sheetViews>
  <sheetFormatPr defaultColWidth="8.19921875" defaultRowHeight="13.8"/>
  <cols>
    <col min="1" max="2" width="50.19921875" style="13" customWidth="1"/>
    <col min="3" max="8" width="12.19921875" style="12" customWidth="1"/>
    <col min="9" max="16384" width="8.19921875" style="12"/>
  </cols>
  <sheetData>
    <row r="1" spans="1:4">
      <c r="A1" s="11" t="s">
        <v>359</v>
      </c>
    </row>
    <row r="2" spans="1:4">
      <c r="A2" s="11" t="s">
        <v>360</v>
      </c>
    </row>
    <row r="3" spans="1:4">
      <c r="A3" s="11"/>
    </row>
    <row r="4" spans="1:4">
      <c r="A4" s="11"/>
    </row>
    <row r="5" spans="1:4" ht="24">
      <c r="A5" s="14" t="s">
        <v>302</v>
      </c>
      <c r="B5" s="15" t="s">
        <v>298</v>
      </c>
    </row>
    <row r="6" spans="1:4" ht="31.2" customHeight="1">
      <c r="A6" s="93" t="s">
        <v>404</v>
      </c>
      <c r="B6" s="93" t="s">
        <v>405</v>
      </c>
      <c r="C6" s="94" t="s">
        <v>139</v>
      </c>
      <c r="D6" s="94" t="s">
        <v>326</v>
      </c>
    </row>
    <row r="7" spans="1:4">
      <c r="A7" s="16" t="s">
        <v>151</v>
      </c>
      <c r="B7" s="16" t="s">
        <v>0</v>
      </c>
      <c r="C7" s="80">
        <v>27814</v>
      </c>
      <c r="D7" s="80">
        <v>17677</v>
      </c>
    </row>
    <row r="8" spans="1:4">
      <c r="A8" s="17" t="s">
        <v>152</v>
      </c>
      <c r="B8" s="17" t="s">
        <v>1</v>
      </c>
      <c r="C8" s="74">
        <v>16089</v>
      </c>
      <c r="D8" s="74">
        <v>6956</v>
      </c>
    </row>
    <row r="9" spans="1:4">
      <c r="A9" s="17" t="s">
        <v>153</v>
      </c>
      <c r="B9" s="17" t="s">
        <v>2</v>
      </c>
      <c r="C9" s="74">
        <v>834</v>
      </c>
      <c r="D9" s="74">
        <v>720</v>
      </c>
    </row>
    <row r="10" spans="1:4">
      <c r="A10" s="17" t="s">
        <v>154</v>
      </c>
      <c r="B10" s="17" t="s">
        <v>3</v>
      </c>
      <c r="C10" s="74">
        <v>10891</v>
      </c>
      <c r="D10" s="74">
        <v>10001</v>
      </c>
    </row>
    <row r="11" spans="1:4">
      <c r="A11" s="16" t="s">
        <v>155</v>
      </c>
      <c r="B11" s="16" t="s">
        <v>4</v>
      </c>
      <c r="C11" s="80">
        <v>17207</v>
      </c>
      <c r="D11" s="80">
        <v>9189</v>
      </c>
    </row>
    <row r="12" spans="1:4">
      <c r="A12" s="17" t="s">
        <v>156</v>
      </c>
      <c r="B12" s="17" t="s">
        <v>5</v>
      </c>
      <c r="C12" s="74">
        <v>9212</v>
      </c>
      <c r="D12" s="74">
        <v>3392</v>
      </c>
    </row>
    <row r="13" spans="1:4">
      <c r="A13" s="17" t="s">
        <v>157</v>
      </c>
      <c r="B13" s="17" t="s">
        <v>6</v>
      </c>
      <c r="C13" s="74">
        <v>7995</v>
      </c>
      <c r="D13" s="74">
        <v>5797</v>
      </c>
    </row>
    <row r="14" spans="1:4">
      <c r="A14" s="18" t="s">
        <v>158</v>
      </c>
      <c r="B14" s="18" t="s">
        <v>7</v>
      </c>
      <c r="C14" s="80">
        <v>10607</v>
      </c>
      <c r="D14" s="80">
        <v>8488</v>
      </c>
    </row>
    <row r="15" spans="1:4">
      <c r="A15" s="19" t="s">
        <v>159</v>
      </c>
      <c r="B15" s="19" t="s">
        <v>8</v>
      </c>
      <c r="C15" s="74">
        <v>647</v>
      </c>
      <c r="D15" s="74">
        <v>513</v>
      </c>
    </row>
    <row r="16" spans="1:4">
      <c r="A16" s="19" t="s">
        <v>160</v>
      </c>
      <c r="B16" s="19" t="s">
        <v>9</v>
      </c>
      <c r="C16" s="74">
        <v>4633</v>
      </c>
      <c r="D16" s="74">
        <v>5608</v>
      </c>
    </row>
    <row r="17" spans="1:4">
      <c r="A17" s="19" t="s">
        <v>161</v>
      </c>
      <c r="B17" s="19" t="s">
        <v>10</v>
      </c>
      <c r="C17" s="74">
        <v>2692</v>
      </c>
      <c r="D17" s="74">
        <v>2251</v>
      </c>
    </row>
    <row r="18" spans="1:4">
      <c r="A18" s="19" t="s">
        <v>162</v>
      </c>
      <c r="B18" s="19" t="s">
        <v>11</v>
      </c>
      <c r="C18" s="74">
        <v>1327</v>
      </c>
      <c r="D18" s="74">
        <v>1014</v>
      </c>
    </row>
    <row r="19" spans="1:4">
      <c r="A19" s="18" t="s">
        <v>163</v>
      </c>
      <c r="B19" s="18" t="s">
        <v>12</v>
      </c>
      <c r="C19" s="80">
        <v>2602</v>
      </c>
      <c r="D19" s="80">
        <v>128</v>
      </c>
    </row>
    <row r="20" spans="1:4">
      <c r="A20" s="19" t="s">
        <v>164</v>
      </c>
      <c r="B20" s="19" t="s">
        <v>13</v>
      </c>
      <c r="C20" s="74">
        <v>897</v>
      </c>
      <c r="D20" s="74">
        <v>483</v>
      </c>
    </row>
    <row r="21" spans="1:4">
      <c r="A21" s="19" t="s">
        <v>165</v>
      </c>
      <c r="B21" s="19" t="s">
        <v>14</v>
      </c>
      <c r="C21" s="74">
        <v>193</v>
      </c>
      <c r="D21" s="74">
        <v>363</v>
      </c>
    </row>
    <row r="22" spans="1:4" ht="22.8">
      <c r="A22" s="19" t="s">
        <v>166</v>
      </c>
      <c r="B22" s="19" t="s">
        <v>15</v>
      </c>
      <c r="C22" s="74">
        <v>0</v>
      </c>
      <c r="D22" s="74"/>
    </row>
    <row r="23" spans="1:4">
      <c r="A23" s="18" t="s">
        <v>167</v>
      </c>
      <c r="B23" s="18" t="s">
        <v>16</v>
      </c>
      <c r="C23" s="80">
        <v>3306</v>
      </c>
      <c r="D23" s="80">
        <v>248</v>
      </c>
    </row>
    <row r="24" spans="1:4">
      <c r="A24" s="19" t="s">
        <v>168</v>
      </c>
      <c r="B24" s="19" t="s">
        <v>17</v>
      </c>
      <c r="C24" s="74">
        <v>-765</v>
      </c>
      <c r="D24" s="74">
        <v>-221</v>
      </c>
    </row>
    <row r="25" spans="1:4">
      <c r="A25" s="19" t="s">
        <v>169</v>
      </c>
      <c r="B25" s="19" t="s">
        <v>18</v>
      </c>
      <c r="C25" s="74">
        <v>0</v>
      </c>
      <c r="D25" s="74"/>
    </row>
    <row r="26" spans="1:4">
      <c r="A26" s="18" t="s">
        <v>170</v>
      </c>
      <c r="B26" s="18" t="s">
        <v>19</v>
      </c>
      <c r="C26" s="80">
        <v>4071</v>
      </c>
      <c r="D26" s="80">
        <v>469</v>
      </c>
    </row>
    <row r="27" spans="1:4">
      <c r="A27" s="16" t="s">
        <v>171</v>
      </c>
      <c r="B27" s="16" t="s">
        <v>20</v>
      </c>
      <c r="C27" s="80">
        <v>0</v>
      </c>
      <c r="D27" s="80">
        <v>0</v>
      </c>
    </row>
    <row r="28" spans="1:4">
      <c r="A28" s="20"/>
      <c r="B28" s="20"/>
      <c r="C28" s="81"/>
      <c r="D28" s="81"/>
    </row>
    <row r="29" spans="1:4">
      <c r="A29" s="21" t="s">
        <v>174</v>
      </c>
      <c r="B29" s="21" t="s">
        <v>21</v>
      </c>
      <c r="C29" s="82">
        <v>4071</v>
      </c>
      <c r="D29" s="82">
        <v>469</v>
      </c>
    </row>
    <row r="30" spans="1:4">
      <c r="A30" s="20"/>
      <c r="B30" s="20"/>
      <c r="C30" s="81"/>
      <c r="D30" s="81"/>
    </row>
    <row r="31" spans="1:4">
      <c r="A31" s="18" t="s">
        <v>172</v>
      </c>
      <c r="B31" s="18" t="s">
        <v>126</v>
      </c>
      <c r="C31" s="80">
        <v>0</v>
      </c>
      <c r="D31" s="80">
        <v>0</v>
      </c>
    </row>
    <row r="32" spans="1:4">
      <c r="A32" s="18" t="s">
        <v>173</v>
      </c>
      <c r="B32" s="18" t="s">
        <v>127</v>
      </c>
      <c r="C32" s="80">
        <v>4071</v>
      </c>
      <c r="D32" s="80">
        <v>469</v>
      </c>
    </row>
    <row r="33" spans="1:4">
      <c r="A33" s="22"/>
      <c r="B33" s="23"/>
      <c r="C33" s="63"/>
      <c r="D33" s="63"/>
    </row>
    <row r="34" spans="1:4">
      <c r="A34" s="22"/>
      <c r="B34" s="24"/>
      <c r="C34" s="64"/>
      <c r="D34" s="64"/>
    </row>
    <row r="35" spans="1:4">
      <c r="A35" s="25" t="s">
        <v>175</v>
      </c>
      <c r="B35" s="25" t="s">
        <v>22</v>
      </c>
      <c r="C35" s="83"/>
      <c r="D35" s="83"/>
    </row>
    <row r="36" spans="1:4">
      <c r="A36" s="26" t="s">
        <v>176</v>
      </c>
      <c r="B36" s="26" t="s">
        <v>23</v>
      </c>
      <c r="C36" s="84">
        <v>0.04</v>
      </c>
      <c r="D36" s="91">
        <v>5.0000000000000001E-3</v>
      </c>
    </row>
    <row r="37" spans="1:4">
      <c r="A37" s="27" t="s">
        <v>177</v>
      </c>
      <c r="B37" s="27" t="s">
        <v>24</v>
      </c>
      <c r="C37" s="84">
        <v>0.04</v>
      </c>
      <c r="D37" s="91">
        <v>5.0000000000000001E-3</v>
      </c>
    </row>
    <row r="38" spans="1:4" ht="24">
      <c r="A38" s="18" t="s">
        <v>178</v>
      </c>
      <c r="B38" s="18" t="s">
        <v>25</v>
      </c>
      <c r="C38" s="85"/>
      <c r="D38" s="85"/>
    </row>
    <row r="39" spans="1:4">
      <c r="A39" s="27" t="s">
        <v>176</v>
      </c>
      <c r="B39" s="27" t="s">
        <v>23</v>
      </c>
      <c r="C39" s="84">
        <v>0.04</v>
      </c>
      <c r="D39" s="91">
        <v>5.0000000000000001E-3</v>
      </c>
    </row>
    <row r="40" spans="1:4">
      <c r="A40" s="27" t="s">
        <v>177</v>
      </c>
      <c r="B40" s="27" t="s">
        <v>24</v>
      </c>
      <c r="C40" s="84">
        <v>0.04</v>
      </c>
      <c r="D40" s="91">
        <v>5.0000000000000001E-3</v>
      </c>
    </row>
    <row r="41" spans="1:4">
      <c r="A41" s="18" t="s">
        <v>289</v>
      </c>
      <c r="B41" s="18" t="s">
        <v>288</v>
      </c>
      <c r="C41" s="85"/>
      <c r="D41" s="85"/>
    </row>
    <row r="42" spans="1:4">
      <c r="A42" s="27" t="s">
        <v>176</v>
      </c>
      <c r="B42" s="27" t="s">
        <v>23</v>
      </c>
      <c r="C42" s="84">
        <v>0</v>
      </c>
      <c r="D42" s="84">
        <v>0</v>
      </c>
    </row>
    <row r="43" spans="1:4">
      <c r="A43" s="27" t="s">
        <v>177</v>
      </c>
      <c r="B43" s="27" t="s">
        <v>24</v>
      </c>
      <c r="C43" s="84">
        <v>0</v>
      </c>
      <c r="D43" s="84">
        <v>0</v>
      </c>
    </row>
    <row r="46" spans="1:4">
      <c r="A46" s="25" t="s">
        <v>174</v>
      </c>
      <c r="B46" s="25" t="s">
        <v>21</v>
      </c>
      <c r="C46" s="80">
        <v>4071</v>
      </c>
      <c r="D46" s="80">
        <v>469</v>
      </c>
    </row>
    <row r="47" spans="1:4" ht="22.8">
      <c r="A47" s="79" t="s">
        <v>317</v>
      </c>
      <c r="B47" s="79" t="s">
        <v>319</v>
      </c>
      <c r="C47" s="74"/>
      <c r="D47" s="74"/>
    </row>
    <row r="48" spans="1:4">
      <c r="A48" s="79" t="s">
        <v>315</v>
      </c>
      <c r="B48" s="79" t="s">
        <v>307</v>
      </c>
      <c r="C48" s="74">
        <v>219</v>
      </c>
      <c r="D48" s="74">
        <v>-362</v>
      </c>
    </row>
    <row r="49" spans="1:4">
      <c r="A49" s="79" t="s">
        <v>316</v>
      </c>
      <c r="B49" s="79" t="s">
        <v>308</v>
      </c>
      <c r="C49" s="74">
        <v>-1</v>
      </c>
      <c r="D49" s="74"/>
    </row>
    <row r="50" spans="1:4" ht="22.8">
      <c r="A50" s="79" t="s">
        <v>318</v>
      </c>
      <c r="B50" s="79" t="s">
        <v>320</v>
      </c>
      <c r="C50" s="74"/>
      <c r="D50" s="74"/>
    </row>
    <row r="51" spans="1:4">
      <c r="A51" s="25" t="s">
        <v>312</v>
      </c>
      <c r="B51" s="25" t="s">
        <v>309</v>
      </c>
      <c r="C51" s="80">
        <v>4289</v>
      </c>
      <c r="D51" s="80">
        <v>107</v>
      </c>
    </row>
    <row r="52" spans="1:4" ht="23.4">
      <c r="A52" s="26" t="s">
        <v>313</v>
      </c>
      <c r="B52" s="26" t="s">
        <v>310</v>
      </c>
      <c r="C52" s="74"/>
      <c r="D52" s="74"/>
    </row>
    <row r="53" spans="1:4" ht="24">
      <c r="A53" s="25" t="s">
        <v>314</v>
      </c>
      <c r="B53" s="25" t="s">
        <v>311</v>
      </c>
      <c r="C53" s="80">
        <v>4289</v>
      </c>
      <c r="D53" s="80">
        <v>107</v>
      </c>
    </row>
    <row r="56" spans="1:4" ht="24">
      <c r="A56" s="14" t="s">
        <v>304</v>
      </c>
      <c r="B56" s="14" t="s">
        <v>299</v>
      </c>
    </row>
    <row r="57" spans="1:4" ht="31.2" customHeight="1">
      <c r="A57" s="93" t="s">
        <v>203</v>
      </c>
      <c r="B57" s="93" t="s">
        <v>73</v>
      </c>
      <c r="C57" s="94" t="s">
        <v>141</v>
      </c>
      <c r="D57" s="94" t="s">
        <v>327</v>
      </c>
    </row>
    <row r="58" spans="1:4">
      <c r="A58" s="28" t="s">
        <v>181</v>
      </c>
      <c r="B58" s="28" t="s">
        <v>26</v>
      </c>
      <c r="C58" s="86">
        <v>94448</v>
      </c>
      <c r="D58" s="86">
        <v>90751</v>
      </c>
    </row>
    <row r="59" spans="1:4">
      <c r="A59" s="19" t="s">
        <v>182</v>
      </c>
      <c r="B59" s="19" t="s">
        <v>27</v>
      </c>
      <c r="C59" s="70">
        <v>10949</v>
      </c>
      <c r="D59" s="70">
        <v>10477</v>
      </c>
    </row>
    <row r="60" spans="1:4">
      <c r="A60" s="19" t="s">
        <v>183</v>
      </c>
      <c r="B60" s="19" t="s">
        <v>28</v>
      </c>
      <c r="C60" s="70">
        <v>34880</v>
      </c>
      <c r="D60" s="70">
        <v>33303</v>
      </c>
    </row>
    <row r="61" spans="1:4">
      <c r="A61" s="19" t="s">
        <v>184</v>
      </c>
      <c r="B61" s="19" t="s">
        <v>29</v>
      </c>
      <c r="C61" s="70">
        <v>46417</v>
      </c>
      <c r="D61" s="70">
        <v>46417</v>
      </c>
    </row>
    <row r="62" spans="1:4">
      <c r="A62" s="19" t="s">
        <v>185</v>
      </c>
      <c r="B62" s="19" t="s">
        <v>30</v>
      </c>
      <c r="C62" s="70">
        <v>0</v>
      </c>
      <c r="D62" s="70">
        <v>0</v>
      </c>
    </row>
    <row r="63" spans="1:4">
      <c r="A63" s="19" t="s">
        <v>186</v>
      </c>
      <c r="B63" s="19" t="s">
        <v>31</v>
      </c>
      <c r="C63" s="70">
        <v>0</v>
      </c>
      <c r="D63" s="70">
        <v>0</v>
      </c>
    </row>
    <row r="64" spans="1:4" ht="22.8">
      <c r="A64" s="19" t="s">
        <v>187</v>
      </c>
      <c r="B64" s="19" t="s">
        <v>32</v>
      </c>
      <c r="C64" s="70">
        <v>0</v>
      </c>
      <c r="D64" s="70">
        <v>0</v>
      </c>
    </row>
    <row r="65" spans="1:4">
      <c r="A65" s="19" t="s">
        <v>188</v>
      </c>
      <c r="B65" s="19" t="s">
        <v>33</v>
      </c>
      <c r="C65" s="70">
        <v>0</v>
      </c>
      <c r="D65" s="70">
        <v>0</v>
      </c>
    </row>
    <row r="66" spans="1:4">
      <c r="A66" s="19" t="s">
        <v>189</v>
      </c>
      <c r="B66" s="19" t="s">
        <v>34</v>
      </c>
      <c r="C66" s="70">
        <v>0</v>
      </c>
      <c r="D66" s="70">
        <v>0</v>
      </c>
    </row>
    <row r="67" spans="1:4">
      <c r="A67" s="19" t="s">
        <v>190</v>
      </c>
      <c r="B67" s="19" t="s">
        <v>35</v>
      </c>
      <c r="C67" s="70">
        <v>1953</v>
      </c>
      <c r="D67" s="70">
        <v>285</v>
      </c>
    </row>
    <row r="68" spans="1:4">
      <c r="A68" s="19" t="s">
        <v>191</v>
      </c>
      <c r="B68" s="19" t="s">
        <v>36</v>
      </c>
      <c r="C68" s="70">
        <v>249</v>
      </c>
      <c r="D68" s="70">
        <v>269</v>
      </c>
    </row>
    <row r="69" spans="1:4">
      <c r="A69" s="28" t="s">
        <v>192</v>
      </c>
      <c r="B69" s="28" t="s">
        <v>37</v>
      </c>
      <c r="C69" s="86">
        <v>98567</v>
      </c>
      <c r="D69" s="86">
        <v>77866</v>
      </c>
    </row>
    <row r="70" spans="1:4">
      <c r="A70" s="19" t="s">
        <v>193</v>
      </c>
      <c r="B70" s="19" t="s">
        <v>38</v>
      </c>
      <c r="C70" s="70">
        <v>36411</v>
      </c>
      <c r="D70" s="70">
        <v>33751</v>
      </c>
    </row>
    <row r="71" spans="1:4">
      <c r="A71" s="19" t="s">
        <v>194</v>
      </c>
      <c r="B71" s="19" t="s">
        <v>39</v>
      </c>
      <c r="C71" s="70">
        <v>18223</v>
      </c>
      <c r="D71" s="70">
        <v>19410</v>
      </c>
    </row>
    <row r="72" spans="1:4">
      <c r="A72" s="29" t="s">
        <v>195</v>
      </c>
      <c r="B72" s="29" t="s">
        <v>40</v>
      </c>
      <c r="C72" s="87">
        <v>651</v>
      </c>
      <c r="D72" s="87">
        <v>124</v>
      </c>
    </row>
    <row r="73" spans="1:4">
      <c r="A73" s="19" t="s">
        <v>196</v>
      </c>
      <c r="B73" s="19" t="s">
        <v>41</v>
      </c>
      <c r="C73" s="70">
        <v>2784</v>
      </c>
      <c r="D73" s="70">
        <v>1562</v>
      </c>
    </row>
    <row r="74" spans="1:4">
      <c r="A74" s="19" t="s">
        <v>197</v>
      </c>
      <c r="B74" s="19" t="s">
        <v>42</v>
      </c>
      <c r="C74" s="70">
        <v>0</v>
      </c>
      <c r="D74" s="70">
        <v>0</v>
      </c>
    </row>
    <row r="75" spans="1:4">
      <c r="A75" s="19" t="s">
        <v>198</v>
      </c>
      <c r="B75" s="19" t="s">
        <v>43</v>
      </c>
      <c r="C75" s="70">
        <v>0</v>
      </c>
      <c r="D75" s="70">
        <v>0</v>
      </c>
    </row>
    <row r="76" spans="1:4">
      <c r="A76" s="19" t="s">
        <v>189</v>
      </c>
      <c r="B76" s="19" t="s">
        <v>34</v>
      </c>
      <c r="C76" s="70">
        <v>859</v>
      </c>
      <c r="D76" s="70">
        <v>1793</v>
      </c>
    </row>
    <row r="77" spans="1:4">
      <c r="A77" s="19" t="s">
        <v>199</v>
      </c>
      <c r="B77" s="19" t="s">
        <v>44</v>
      </c>
      <c r="C77" s="70">
        <v>12768</v>
      </c>
      <c r="D77" s="70">
        <v>16347</v>
      </c>
    </row>
    <row r="78" spans="1:4">
      <c r="A78" s="19" t="s">
        <v>200</v>
      </c>
      <c r="B78" s="19" t="s">
        <v>45</v>
      </c>
      <c r="C78" s="70">
        <v>26871</v>
      </c>
      <c r="D78" s="70">
        <v>4879</v>
      </c>
    </row>
    <row r="79" spans="1:4">
      <c r="A79" s="19" t="s">
        <v>201</v>
      </c>
      <c r="B79" s="19" t="s">
        <v>46</v>
      </c>
      <c r="C79" s="70">
        <v>0</v>
      </c>
      <c r="D79" s="70">
        <v>0</v>
      </c>
    </row>
    <row r="80" spans="1:4">
      <c r="A80" s="28" t="s">
        <v>202</v>
      </c>
      <c r="B80" s="28" t="s">
        <v>47</v>
      </c>
      <c r="C80" s="86">
        <v>193015</v>
      </c>
      <c r="D80" s="86">
        <v>168617</v>
      </c>
    </row>
    <row r="81" spans="1:4">
      <c r="A81" s="22"/>
      <c r="B81" s="22"/>
      <c r="C81" s="2"/>
    </row>
    <row r="82" spans="1:4" ht="31.2" customHeight="1">
      <c r="A82" s="93" t="s">
        <v>229</v>
      </c>
      <c r="B82" s="93" t="s">
        <v>48</v>
      </c>
      <c r="C82" s="94" t="s">
        <v>141</v>
      </c>
      <c r="D82" s="94" t="s">
        <v>327</v>
      </c>
    </row>
    <row r="83" spans="1:4">
      <c r="A83" s="28" t="s">
        <v>204</v>
      </c>
      <c r="B83" s="28" t="s">
        <v>49</v>
      </c>
      <c r="C83" s="86">
        <v>155992</v>
      </c>
      <c r="D83" s="86">
        <v>123565</v>
      </c>
    </row>
    <row r="84" spans="1:4">
      <c r="A84" s="28" t="s">
        <v>205</v>
      </c>
      <c r="B84" s="28" t="s">
        <v>50</v>
      </c>
      <c r="C84" s="86">
        <v>155992</v>
      </c>
      <c r="D84" s="86">
        <v>123565</v>
      </c>
    </row>
    <row r="85" spans="1:4">
      <c r="A85" s="19" t="s">
        <v>206</v>
      </c>
      <c r="B85" s="19" t="s">
        <v>51</v>
      </c>
      <c r="C85" s="70">
        <v>94950</v>
      </c>
      <c r="D85" s="70">
        <v>94950</v>
      </c>
    </row>
    <row r="86" spans="1:4">
      <c r="A86" s="19" t="s">
        <v>207</v>
      </c>
      <c r="B86" s="19" t="s">
        <v>52</v>
      </c>
      <c r="C86" s="70">
        <v>112438</v>
      </c>
      <c r="D86" s="70">
        <v>106705</v>
      </c>
    </row>
    <row r="87" spans="1:4">
      <c r="A87" s="19" t="s">
        <v>208</v>
      </c>
      <c r="B87" s="19" t="s">
        <v>53</v>
      </c>
      <c r="C87" s="70">
        <v>0</v>
      </c>
      <c r="D87" s="70">
        <v>0</v>
      </c>
    </row>
    <row r="88" spans="1:4">
      <c r="A88" s="19" t="s">
        <v>209</v>
      </c>
      <c r="B88" s="19" t="s">
        <v>54</v>
      </c>
      <c r="C88" s="70">
        <v>724</v>
      </c>
      <c r="D88" s="70">
        <v>46</v>
      </c>
    </row>
    <row r="89" spans="1:4">
      <c r="A89" s="19" t="s">
        <v>210</v>
      </c>
      <c r="B89" s="19" t="s">
        <v>55</v>
      </c>
      <c r="C89" s="70">
        <v>-618</v>
      </c>
      <c r="D89" s="70">
        <v>-640</v>
      </c>
    </row>
    <row r="90" spans="1:4">
      <c r="A90" s="19" t="s">
        <v>211</v>
      </c>
      <c r="B90" s="19" t="s">
        <v>56</v>
      </c>
      <c r="C90" s="70">
        <v>-55573</v>
      </c>
      <c r="D90" s="70">
        <v>-77965</v>
      </c>
    </row>
    <row r="91" spans="1:4">
      <c r="A91" s="19" t="s">
        <v>212</v>
      </c>
      <c r="B91" s="19" t="s">
        <v>57</v>
      </c>
      <c r="C91" s="70">
        <v>4071</v>
      </c>
      <c r="D91" s="70">
        <v>469</v>
      </c>
    </row>
    <row r="92" spans="1:4">
      <c r="A92" s="16" t="s">
        <v>213</v>
      </c>
      <c r="B92" s="16" t="s">
        <v>58</v>
      </c>
      <c r="C92" s="88">
        <v>0</v>
      </c>
      <c r="D92" s="88">
        <v>0</v>
      </c>
    </row>
    <row r="93" spans="1:4">
      <c r="A93" s="28" t="s">
        <v>214</v>
      </c>
      <c r="B93" s="28" t="s">
        <v>59</v>
      </c>
      <c r="C93" s="86">
        <v>5430</v>
      </c>
      <c r="D93" s="86">
        <v>7036</v>
      </c>
    </row>
    <row r="94" spans="1:4">
      <c r="A94" s="19" t="s">
        <v>215</v>
      </c>
      <c r="B94" s="19" t="s">
        <v>60</v>
      </c>
      <c r="C94" s="70">
        <v>0</v>
      </c>
      <c r="D94" s="70">
        <v>0</v>
      </c>
    </row>
    <row r="95" spans="1:4">
      <c r="A95" s="19" t="s">
        <v>216</v>
      </c>
      <c r="B95" s="19" t="s">
        <v>61</v>
      </c>
      <c r="C95" s="70">
        <v>164</v>
      </c>
      <c r="D95" s="70">
        <v>470</v>
      </c>
    </row>
    <row r="96" spans="1:4">
      <c r="A96" s="19" t="s">
        <v>217</v>
      </c>
      <c r="B96" s="19" t="s">
        <v>62</v>
      </c>
      <c r="C96" s="70">
        <v>0</v>
      </c>
      <c r="D96" s="70">
        <v>0</v>
      </c>
    </row>
    <row r="97" spans="1:4">
      <c r="A97" s="19" t="s">
        <v>218</v>
      </c>
      <c r="B97" s="19" t="s">
        <v>63</v>
      </c>
      <c r="C97" s="70">
        <v>4653</v>
      </c>
      <c r="D97" s="70">
        <v>6182</v>
      </c>
    </row>
    <row r="98" spans="1:4">
      <c r="A98" s="19" t="s">
        <v>219</v>
      </c>
      <c r="B98" s="19" t="s">
        <v>64</v>
      </c>
      <c r="C98" s="70">
        <v>587</v>
      </c>
      <c r="D98" s="70">
        <v>345</v>
      </c>
    </row>
    <row r="99" spans="1:4">
      <c r="A99" s="19" t="s">
        <v>220</v>
      </c>
      <c r="B99" s="19" t="s">
        <v>65</v>
      </c>
      <c r="C99" s="70">
        <v>26</v>
      </c>
      <c r="D99" s="70">
        <v>30</v>
      </c>
    </row>
    <row r="100" spans="1:4">
      <c r="A100" s="19" t="s">
        <v>221</v>
      </c>
      <c r="B100" s="19" t="s">
        <v>66</v>
      </c>
      <c r="C100" s="70">
        <v>0</v>
      </c>
      <c r="D100" s="70">
        <v>9</v>
      </c>
    </row>
    <row r="101" spans="1:4">
      <c r="A101" s="28" t="s">
        <v>222</v>
      </c>
      <c r="B101" s="28" t="s">
        <v>67</v>
      </c>
      <c r="C101" s="86">
        <v>31593</v>
      </c>
      <c r="D101" s="86">
        <v>38016</v>
      </c>
    </row>
    <row r="102" spans="1:4">
      <c r="A102" s="19" t="s">
        <v>215</v>
      </c>
      <c r="B102" s="19" t="s">
        <v>60</v>
      </c>
      <c r="C102" s="70">
        <v>888</v>
      </c>
      <c r="D102" s="70">
        <v>5788</v>
      </c>
    </row>
    <row r="103" spans="1:4">
      <c r="A103" s="19" t="s">
        <v>216</v>
      </c>
      <c r="B103" s="19" t="s">
        <v>61</v>
      </c>
      <c r="C103" s="70">
        <v>254</v>
      </c>
      <c r="D103" s="70">
        <v>271</v>
      </c>
    </row>
    <row r="104" spans="1:4">
      <c r="A104" s="19" t="s">
        <v>223</v>
      </c>
      <c r="B104" s="19" t="s">
        <v>68</v>
      </c>
      <c r="C104" s="70">
        <v>25187</v>
      </c>
      <c r="D104" s="70">
        <v>22775</v>
      </c>
    </row>
    <row r="105" spans="1:4">
      <c r="A105" s="19" t="s">
        <v>224</v>
      </c>
      <c r="B105" s="19" t="s">
        <v>69</v>
      </c>
      <c r="C105" s="70">
        <v>2096</v>
      </c>
      <c r="D105" s="70">
        <v>241</v>
      </c>
    </row>
    <row r="106" spans="1:4">
      <c r="A106" s="19" t="s">
        <v>225</v>
      </c>
      <c r="B106" s="19" t="s">
        <v>70</v>
      </c>
      <c r="C106" s="70">
        <v>2633</v>
      </c>
      <c r="D106" s="70">
        <v>7577</v>
      </c>
    </row>
    <row r="107" spans="1:4">
      <c r="A107" s="19" t="s">
        <v>219</v>
      </c>
      <c r="B107" s="19" t="s">
        <v>64</v>
      </c>
      <c r="C107" s="70">
        <v>300</v>
      </c>
      <c r="D107" s="70">
        <v>1272</v>
      </c>
    </row>
    <row r="108" spans="1:4">
      <c r="A108" s="19" t="s">
        <v>226</v>
      </c>
      <c r="B108" s="19" t="s">
        <v>65</v>
      </c>
      <c r="C108" s="70">
        <v>91</v>
      </c>
      <c r="D108" s="70">
        <v>1</v>
      </c>
    </row>
    <row r="109" spans="1:4">
      <c r="A109" s="19" t="s">
        <v>221</v>
      </c>
      <c r="B109" s="19" t="s">
        <v>66</v>
      </c>
      <c r="C109" s="70">
        <v>144</v>
      </c>
      <c r="D109" s="70">
        <v>91</v>
      </c>
    </row>
    <row r="110" spans="1:4" ht="24">
      <c r="A110" s="30" t="s">
        <v>227</v>
      </c>
      <c r="B110" s="30" t="s">
        <v>72</v>
      </c>
      <c r="C110" s="89">
        <v>0</v>
      </c>
      <c r="D110" s="89">
        <v>0</v>
      </c>
    </row>
    <row r="111" spans="1:4">
      <c r="A111" s="28" t="s">
        <v>228</v>
      </c>
      <c r="B111" s="28" t="s">
        <v>71</v>
      </c>
      <c r="C111" s="86">
        <v>193015</v>
      </c>
      <c r="D111" s="86">
        <v>168617</v>
      </c>
    </row>
    <row r="114" spans="1:4" ht="24">
      <c r="A114" s="14" t="s">
        <v>303</v>
      </c>
      <c r="B114" s="14" t="s">
        <v>300</v>
      </c>
    </row>
    <row r="115" spans="1:4" ht="31.2" customHeight="1">
      <c r="A115" s="93" t="s">
        <v>280</v>
      </c>
      <c r="B115" s="93" t="s">
        <v>119</v>
      </c>
      <c r="C115" s="95" t="s">
        <v>139</v>
      </c>
      <c r="D115" s="95" t="s">
        <v>326</v>
      </c>
    </row>
    <row r="116" spans="1:4">
      <c r="A116" s="31" t="s">
        <v>231</v>
      </c>
      <c r="B116" s="31" t="s">
        <v>74</v>
      </c>
      <c r="C116" s="5"/>
      <c r="D116" s="5"/>
    </row>
    <row r="117" spans="1:4">
      <c r="A117" s="32" t="s">
        <v>232</v>
      </c>
      <c r="B117" s="32" t="s">
        <v>128</v>
      </c>
      <c r="C117" s="6">
        <v>4071</v>
      </c>
      <c r="D117" s="6">
        <v>469</v>
      </c>
    </row>
    <row r="118" spans="1:4">
      <c r="A118" s="32" t="s">
        <v>233</v>
      </c>
      <c r="B118" s="32" t="s">
        <v>75</v>
      </c>
      <c r="C118" s="6">
        <v>1700</v>
      </c>
      <c r="D118" s="6">
        <v>-850</v>
      </c>
    </row>
    <row r="119" spans="1:4" ht="24">
      <c r="A119" s="33" t="s">
        <v>279</v>
      </c>
      <c r="B119" s="33" t="s">
        <v>129</v>
      </c>
      <c r="C119" s="7"/>
      <c r="D119" s="7"/>
    </row>
    <row r="120" spans="1:4">
      <c r="A120" s="34" t="s">
        <v>234</v>
      </c>
      <c r="B120" s="34" t="s">
        <v>76</v>
      </c>
      <c r="C120" s="7">
        <v>740</v>
      </c>
      <c r="D120" s="7">
        <v>563</v>
      </c>
    </row>
    <row r="121" spans="1:4">
      <c r="A121" s="34" t="s">
        <v>235</v>
      </c>
      <c r="B121" s="34" t="s">
        <v>77</v>
      </c>
      <c r="C121" s="7">
        <v>0</v>
      </c>
      <c r="D121" s="7">
        <v>0</v>
      </c>
    </row>
    <row r="122" spans="1:4">
      <c r="A122" s="34" t="s">
        <v>236</v>
      </c>
      <c r="B122" s="34" t="s">
        <v>78</v>
      </c>
      <c r="C122" s="7">
        <v>63</v>
      </c>
      <c r="D122" s="7">
        <v>206</v>
      </c>
    </row>
    <row r="123" spans="1:4">
      <c r="A123" s="34" t="s">
        <v>237</v>
      </c>
      <c r="B123" s="34" t="s">
        <v>79</v>
      </c>
      <c r="C123" s="7">
        <v>-50</v>
      </c>
      <c r="D123" s="7">
        <v>-233</v>
      </c>
    </row>
    <row r="124" spans="1:4">
      <c r="A124" s="34" t="s">
        <v>238</v>
      </c>
      <c r="B124" s="34" t="s">
        <v>80</v>
      </c>
      <c r="C124" s="7">
        <v>-175</v>
      </c>
      <c r="D124" s="7">
        <v>-717</v>
      </c>
    </row>
    <row r="125" spans="1:4">
      <c r="A125" s="34" t="s">
        <v>239</v>
      </c>
      <c r="B125" s="34" t="s">
        <v>81</v>
      </c>
      <c r="C125" s="7">
        <v>-3044</v>
      </c>
      <c r="D125" s="7">
        <v>-2574</v>
      </c>
    </row>
    <row r="126" spans="1:4">
      <c r="A126" s="34" t="s">
        <v>240</v>
      </c>
      <c r="B126" s="34" t="s">
        <v>82</v>
      </c>
      <c r="C126" s="7">
        <v>14954</v>
      </c>
      <c r="D126" s="7">
        <v>10850</v>
      </c>
    </row>
    <row r="127" spans="1:4">
      <c r="A127" s="34" t="s">
        <v>241</v>
      </c>
      <c r="B127" s="34" t="s">
        <v>83</v>
      </c>
      <c r="C127" s="7">
        <v>-10145</v>
      </c>
      <c r="D127" s="7">
        <v>-8555</v>
      </c>
    </row>
    <row r="128" spans="1:4">
      <c r="A128" s="34" t="s">
        <v>242</v>
      </c>
      <c r="B128" s="34" t="s">
        <v>130</v>
      </c>
      <c r="C128" s="7">
        <v>-1038</v>
      </c>
      <c r="D128" s="7">
        <v>368</v>
      </c>
    </row>
    <row r="129" spans="1:4">
      <c r="A129" s="34" t="s">
        <v>243</v>
      </c>
      <c r="B129" s="34" t="s">
        <v>84</v>
      </c>
      <c r="C129" s="7">
        <v>395</v>
      </c>
      <c r="D129" s="7">
        <v>-758</v>
      </c>
    </row>
    <row r="130" spans="1:4">
      <c r="A130" s="32" t="s">
        <v>244</v>
      </c>
      <c r="B130" s="32" t="s">
        <v>85</v>
      </c>
      <c r="C130" s="6">
        <v>5771</v>
      </c>
      <c r="D130" s="6">
        <v>-381</v>
      </c>
    </row>
    <row r="131" spans="1:4">
      <c r="A131" s="35" t="s">
        <v>245</v>
      </c>
      <c r="B131" s="35" t="s">
        <v>131</v>
      </c>
      <c r="C131" s="8">
        <v>-765</v>
      </c>
      <c r="D131" s="8">
        <v>-221</v>
      </c>
    </row>
    <row r="132" spans="1:4">
      <c r="A132" s="34" t="s">
        <v>246</v>
      </c>
      <c r="B132" s="34" t="s">
        <v>86</v>
      </c>
      <c r="C132" s="7">
        <v>-29</v>
      </c>
      <c r="D132" s="7">
        <v>1508</v>
      </c>
    </row>
    <row r="133" spans="1:4">
      <c r="A133" s="36" t="s">
        <v>247</v>
      </c>
      <c r="B133" s="36" t="s">
        <v>87</v>
      </c>
      <c r="C133" s="6">
        <v>4977</v>
      </c>
      <c r="D133" s="6">
        <v>906</v>
      </c>
    </row>
    <row r="134" spans="1:4">
      <c r="A134" s="31" t="s">
        <v>248</v>
      </c>
      <c r="B134" s="31" t="s">
        <v>88</v>
      </c>
      <c r="C134" s="5"/>
      <c r="D134" s="5"/>
    </row>
    <row r="135" spans="1:4">
      <c r="A135" s="37" t="s">
        <v>249</v>
      </c>
      <c r="B135" s="37" t="s">
        <v>89</v>
      </c>
      <c r="C135" s="5">
        <v>107</v>
      </c>
      <c r="D135" s="5">
        <v>2695</v>
      </c>
    </row>
    <row r="136" spans="1:4">
      <c r="A136" s="34" t="s">
        <v>250</v>
      </c>
      <c r="B136" s="34" t="s">
        <v>90</v>
      </c>
      <c r="C136" s="7">
        <v>6</v>
      </c>
      <c r="D136" s="7">
        <v>172</v>
      </c>
    </row>
    <row r="137" spans="1:4">
      <c r="A137" s="34" t="s">
        <v>251</v>
      </c>
      <c r="B137" s="34" t="s">
        <v>91</v>
      </c>
      <c r="C137" s="7">
        <v>0</v>
      </c>
      <c r="D137" s="7">
        <v>0</v>
      </c>
    </row>
    <row r="138" spans="1:4">
      <c r="A138" s="34" t="s">
        <v>252</v>
      </c>
      <c r="B138" s="34" t="s">
        <v>92</v>
      </c>
      <c r="C138" s="7">
        <v>46</v>
      </c>
      <c r="D138" s="7">
        <v>2500</v>
      </c>
    </row>
    <row r="139" spans="1:4">
      <c r="A139" s="34" t="s">
        <v>253</v>
      </c>
      <c r="B139" s="34" t="s">
        <v>142</v>
      </c>
      <c r="C139" s="7">
        <v>55</v>
      </c>
      <c r="D139" s="7">
        <v>23</v>
      </c>
    </row>
    <row r="140" spans="1:4">
      <c r="A140" s="34" t="s">
        <v>254</v>
      </c>
      <c r="B140" s="34" t="s">
        <v>93</v>
      </c>
      <c r="C140" s="7">
        <v>0</v>
      </c>
      <c r="D140" s="7">
        <v>0</v>
      </c>
    </row>
    <row r="141" spans="1:4">
      <c r="A141" s="32" t="s">
        <v>255</v>
      </c>
      <c r="B141" s="32" t="s">
        <v>94</v>
      </c>
      <c r="C141" s="6">
        <v>1041</v>
      </c>
      <c r="D141" s="6">
        <v>657</v>
      </c>
    </row>
    <row r="142" spans="1:4">
      <c r="A142" s="34" t="s">
        <v>256</v>
      </c>
      <c r="B142" s="34" t="s">
        <v>95</v>
      </c>
      <c r="C142" s="7">
        <v>803</v>
      </c>
      <c r="D142" s="7">
        <v>640</v>
      </c>
    </row>
    <row r="143" spans="1:4">
      <c r="A143" s="34" t="s">
        <v>257</v>
      </c>
      <c r="B143" s="34" t="s">
        <v>96</v>
      </c>
      <c r="C143" s="7">
        <v>0</v>
      </c>
      <c r="D143" s="7">
        <v>0</v>
      </c>
    </row>
    <row r="144" spans="1:4">
      <c r="A144" s="34" t="s">
        <v>258</v>
      </c>
      <c r="B144" s="34" t="s">
        <v>97</v>
      </c>
      <c r="C144" s="7">
        <v>0</v>
      </c>
      <c r="D144" s="7">
        <v>0</v>
      </c>
    </row>
    <row r="145" spans="1:4">
      <c r="A145" s="34" t="s">
        <v>259</v>
      </c>
      <c r="B145" s="34" t="s">
        <v>98</v>
      </c>
      <c r="C145" s="7">
        <v>238</v>
      </c>
      <c r="D145" s="7">
        <v>17</v>
      </c>
    </row>
    <row r="146" spans="1:4">
      <c r="A146" s="36" t="s">
        <v>260</v>
      </c>
      <c r="B146" s="36" t="s">
        <v>99</v>
      </c>
      <c r="C146" s="6">
        <v>-934</v>
      </c>
      <c r="D146" s="6">
        <v>2038</v>
      </c>
    </row>
    <row r="147" spans="1:4">
      <c r="A147" s="31" t="s">
        <v>261</v>
      </c>
      <c r="B147" s="31" t="s">
        <v>100</v>
      </c>
      <c r="C147" s="5"/>
      <c r="D147" s="5"/>
    </row>
    <row r="148" spans="1:4">
      <c r="A148" s="37" t="s">
        <v>249</v>
      </c>
      <c r="B148" s="37" t="s">
        <v>89</v>
      </c>
      <c r="C148" s="5">
        <v>125</v>
      </c>
      <c r="D148" s="5">
        <v>5001</v>
      </c>
    </row>
    <row r="149" spans="1:4" ht="22.8">
      <c r="A149" s="34" t="s">
        <v>262</v>
      </c>
      <c r="B149" s="34" t="s">
        <v>101</v>
      </c>
      <c r="C149" s="7">
        <v>0</v>
      </c>
      <c r="D149" s="7">
        <v>0</v>
      </c>
    </row>
    <row r="150" spans="1:4">
      <c r="A150" s="34" t="s">
        <v>215</v>
      </c>
      <c r="B150" s="34" t="s">
        <v>60</v>
      </c>
      <c r="C150" s="7">
        <v>125</v>
      </c>
      <c r="D150" s="7">
        <v>4989</v>
      </c>
    </row>
    <row r="151" spans="1:4">
      <c r="A151" s="34" t="s">
        <v>263</v>
      </c>
      <c r="B151" s="34" t="s">
        <v>102</v>
      </c>
      <c r="C151" s="7">
        <v>0</v>
      </c>
      <c r="D151" s="7">
        <v>0</v>
      </c>
    </row>
    <row r="152" spans="1:4">
      <c r="A152" s="34" t="s">
        <v>264</v>
      </c>
      <c r="B152" s="34" t="s">
        <v>103</v>
      </c>
      <c r="C152" s="7">
        <v>0</v>
      </c>
      <c r="D152" s="7">
        <v>12</v>
      </c>
    </row>
    <row r="153" spans="1:4">
      <c r="A153" s="32" t="s">
        <v>255</v>
      </c>
      <c r="B153" s="32" t="s">
        <v>94</v>
      </c>
      <c r="C153" s="6">
        <v>4163</v>
      </c>
      <c r="D153" s="6">
        <v>12885</v>
      </c>
    </row>
    <row r="154" spans="1:4">
      <c r="A154" s="34" t="s">
        <v>265</v>
      </c>
      <c r="B154" s="34" t="s">
        <v>104</v>
      </c>
      <c r="C154" s="7">
        <v>0</v>
      </c>
      <c r="D154" s="7">
        <v>0</v>
      </c>
    </row>
    <row r="155" spans="1:4">
      <c r="A155" s="34" t="s">
        <v>266</v>
      </c>
      <c r="B155" s="34" t="s">
        <v>105</v>
      </c>
      <c r="C155" s="7">
        <v>0</v>
      </c>
      <c r="D155" s="7">
        <v>0</v>
      </c>
    </row>
    <row r="156" spans="1:4" ht="22.8">
      <c r="A156" s="34" t="s">
        <v>267</v>
      </c>
      <c r="B156" s="34" t="s">
        <v>106</v>
      </c>
      <c r="C156" s="7">
        <v>0</v>
      </c>
      <c r="D156" s="7">
        <v>0</v>
      </c>
    </row>
    <row r="157" spans="1:4">
      <c r="A157" s="34" t="s">
        <v>268</v>
      </c>
      <c r="B157" s="34" t="s">
        <v>107</v>
      </c>
      <c r="C157" s="7">
        <v>3982</v>
      </c>
      <c r="D157" s="7">
        <v>12605</v>
      </c>
    </row>
    <row r="158" spans="1:4">
      <c r="A158" s="34" t="s">
        <v>269</v>
      </c>
      <c r="B158" s="34" t="s">
        <v>108</v>
      </c>
      <c r="C158" s="7">
        <v>0</v>
      </c>
      <c r="D158" s="7">
        <v>0</v>
      </c>
    </row>
    <row r="159" spans="1:4">
      <c r="A159" s="34" t="s">
        <v>216</v>
      </c>
      <c r="B159" s="34" t="s">
        <v>109</v>
      </c>
      <c r="C159" s="7">
        <v>0</v>
      </c>
      <c r="D159" s="7">
        <v>0</v>
      </c>
    </row>
    <row r="160" spans="1:4">
      <c r="A160" s="34" t="s">
        <v>270</v>
      </c>
      <c r="B160" s="34" t="s">
        <v>110</v>
      </c>
      <c r="C160" s="7">
        <v>62</v>
      </c>
      <c r="D160" s="7">
        <v>58</v>
      </c>
    </row>
    <row r="161" spans="1:8">
      <c r="A161" s="34" t="s">
        <v>271</v>
      </c>
      <c r="B161" s="34" t="s">
        <v>111</v>
      </c>
      <c r="C161" s="7">
        <v>48</v>
      </c>
      <c r="D161" s="7">
        <v>222</v>
      </c>
    </row>
    <row r="162" spans="1:8">
      <c r="A162" s="34" t="s">
        <v>272</v>
      </c>
      <c r="B162" s="34" t="s">
        <v>112</v>
      </c>
      <c r="C162" s="7">
        <v>71</v>
      </c>
      <c r="D162" s="7">
        <v>0</v>
      </c>
    </row>
    <row r="163" spans="1:8">
      <c r="A163" s="36" t="s">
        <v>273</v>
      </c>
      <c r="B163" s="36" t="s">
        <v>113</v>
      </c>
      <c r="C163" s="6">
        <v>-4038</v>
      </c>
      <c r="D163" s="6">
        <v>-7884</v>
      </c>
    </row>
    <row r="164" spans="1:8">
      <c r="A164" s="38" t="s">
        <v>274</v>
      </c>
      <c r="B164" s="38" t="s">
        <v>114</v>
      </c>
      <c r="C164" s="6">
        <v>5</v>
      </c>
      <c r="D164" s="6">
        <v>-4940</v>
      </c>
    </row>
    <row r="165" spans="1:8">
      <c r="A165" s="38" t="s">
        <v>275</v>
      </c>
      <c r="B165" s="38" t="s">
        <v>115</v>
      </c>
      <c r="C165" s="6">
        <v>5</v>
      </c>
      <c r="D165" s="6">
        <v>-4940</v>
      </c>
    </row>
    <row r="166" spans="1:8">
      <c r="A166" s="39" t="s">
        <v>276</v>
      </c>
      <c r="B166" s="39" t="s">
        <v>132</v>
      </c>
      <c r="C166" s="7">
        <v>0</v>
      </c>
      <c r="D166" s="7">
        <v>0</v>
      </c>
    </row>
    <row r="167" spans="1:8">
      <c r="A167" s="38" t="s">
        <v>277</v>
      </c>
      <c r="B167" s="38" t="s">
        <v>116</v>
      </c>
      <c r="C167" s="6">
        <v>26866</v>
      </c>
      <c r="D167" s="6">
        <v>9819</v>
      </c>
    </row>
    <row r="168" spans="1:8">
      <c r="A168" s="38" t="s">
        <v>278</v>
      </c>
      <c r="B168" s="38" t="s">
        <v>117</v>
      </c>
      <c r="C168" s="62">
        <v>26871</v>
      </c>
      <c r="D168" s="62">
        <v>4879</v>
      </c>
    </row>
    <row r="171" spans="1:8" ht="24">
      <c r="A171" s="14" t="s">
        <v>305</v>
      </c>
      <c r="B171" s="14" t="s">
        <v>301</v>
      </c>
    </row>
    <row r="172" spans="1:8" ht="48">
      <c r="A172" s="340" t="s">
        <v>203</v>
      </c>
      <c r="B172" s="340" t="s">
        <v>73</v>
      </c>
      <c r="C172" s="96" t="s">
        <v>133</v>
      </c>
      <c r="D172" s="96" t="s">
        <v>135</v>
      </c>
      <c r="E172" s="96" t="s">
        <v>134</v>
      </c>
      <c r="F172" s="96" t="s">
        <v>136</v>
      </c>
      <c r="G172" s="96" t="s">
        <v>120</v>
      </c>
      <c r="H172" s="97" t="s">
        <v>121</v>
      </c>
    </row>
    <row r="173" spans="1:8" ht="72">
      <c r="A173" s="340" t="s">
        <v>203</v>
      </c>
      <c r="B173" s="340"/>
      <c r="C173" s="96" t="s">
        <v>306</v>
      </c>
      <c r="D173" s="96" t="s">
        <v>281</v>
      </c>
      <c r="E173" s="96" t="s">
        <v>282</v>
      </c>
      <c r="F173" s="96" t="s">
        <v>283</v>
      </c>
      <c r="G173" s="96" t="s">
        <v>284</v>
      </c>
      <c r="H173" s="97" t="s">
        <v>285</v>
      </c>
    </row>
    <row r="174" spans="1:8">
      <c r="A174" s="36" t="s">
        <v>181</v>
      </c>
      <c r="B174" s="36" t="s">
        <v>26</v>
      </c>
      <c r="C174" s="69">
        <v>3847</v>
      </c>
      <c r="D174" s="69">
        <v>4358</v>
      </c>
      <c r="E174" s="69">
        <v>847</v>
      </c>
      <c r="F174" s="69">
        <v>103574</v>
      </c>
      <c r="G174" s="69">
        <v>-18178</v>
      </c>
      <c r="H174" s="69">
        <v>94448</v>
      </c>
    </row>
    <row r="175" spans="1:8">
      <c r="A175" s="40" t="s">
        <v>182</v>
      </c>
      <c r="B175" s="40" t="s">
        <v>27</v>
      </c>
      <c r="C175" s="70">
        <v>1184</v>
      </c>
      <c r="D175" s="70">
        <v>2562</v>
      </c>
      <c r="E175" s="70">
        <v>828</v>
      </c>
      <c r="F175" s="70">
        <v>6375</v>
      </c>
      <c r="G175" s="70">
        <v>0</v>
      </c>
      <c r="H175" s="70">
        <v>10949</v>
      </c>
    </row>
    <row r="176" spans="1:8">
      <c r="A176" s="40" t="s">
        <v>183</v>
      </c>
      <c r="B176" s="40" t="s">
        <v>28</v>
      </c>
      <c r="C176" s="70">
        <v>888</v>
      </c>
      <c r="D176" s="70">
        <v>1763</v>
      </c>
      <c r="E176" s="70">
        <v>19</v>
      </c>
      <c r="F176" s="70">
        <v>48763</v>
      </c>
      <c r="G176" s="70">
        <v>-16553</v>
      </c>
      <c r="H176" s="70">
        <v>34880</v>
      </c>
    </row>
    <row r="177" spans="1:8">
      <c r="A177" s="40" t="s">
        <v>184</v>
      </c>
      <c r="B177" s="40" t="s">
        <v>29</v>
      </c>
      <c r="C177" s="70">
        <v>0</v>
      </c>
      <c r="D177" s="70">
        <v>0</v>
      </c>
      <c r="E177" s="70">
        <v>0</v>
      </c>
      <c r="F177" s="70">
        <v>0</v>
      </c>
      <c r="G177" s="70">
        <v>46417</v>
      </c>
      <c r="H177" s="70">
        <v>46417</v>
      </c>
    </row>
    <row r="178" spans="1:8">
      <c r="A178" s="40" t="s">
        <v>185</v>
      </c>
      <c r="B178" s="40" t="s">
        <v>30</v>
      </c>
      <c r="C178" s="70">
        <v>0</v>
      </c>
      <c r="D178" s="70">
        <v>0</v>
      </c>
      <c r="E178" s="70">
        <v>0</v>
      </c>
      <c r="F178" s="70">
        <v>0</v>
      </c>
      <c r="G178" s="70">
        <v>0</v>
      </c>
      <c r="H178" s="70">
        <v>0</v>
      </c>
    </row>
    <row r="179" spans="1:8">
      <c r="A179" s="40" t="s">
        <v>186</v>
      </c>
      <c r="B179" s="40" t="s">
        <v>31</v>
      </c>
      <c r="C179" s="70">
        <v>0</v>
      </c>
      <c r="D179" s="70">
        <v>0</v>
      </c>
      <c r="E179" s="70">
        <v>0</v>
      </c>
      <c r="F179" s="70">
        <v>48043</v>
      </c>
      <c r="G179" s="70">
        <v>-48043</v>
      </c>
      <c r="H179" s="70">
        <v>0</v>
      </c>
    </row>
    <row r="180" spans="1:8" ht="22.8">
      <c r="A180" s="40" t="s">
        <v>187</v>
      </c>
      <c r="B180" s="40" t="s">
        <v>32</v>
      </c>
      <c r="C180" s="70">
        <v>0</v>
      </c>
      <c r="D180" s="70">
        <v>0</v>
      </c>
      <c r="E180" s="70">
        <v>0</v>
      </c>
      <c r="F180" s="70">
        <v>0</v>
      </c>
      <c r="G180" s="70">
        <v>0</v>
      </c>
      <c r="H180" s="70">
        <v>0</v>
      </c>
    </row>
    <row r="181" spans="1:8">
      <c r="A181" s="40" t="s">
        <v>188</v>
      </c>
      <c r="B181" s="40" t="s">
        <v>33</v>
      </c>
      <c r="C181" s="70">
        <v>0</v>
      </c>
      <c r="D181" s="70">
        <v>0</v>
      </c>
      <c r="E181" s="70">
        <v>0</v>
      </c>
      <c r="F181" s="70">
        <v>0</v>
      </c>
      <c r="G181" s="70">
        <v>0</v>
      </c>
      <c r="H181" s="70">
        <v>0</v>
      </c>
    </row>
    <row r="182" spans="1:8">
      <c r="A182" s="40" t="s">
        <v>189</v>
      </c>
      <c r="B182" s="40" t="s">
        <v>34</v>
      </c>
      <c r="C182" s="70">
        <v>0</v>
      </c>
      <c r="D182" s="70">
        <v>0</v>
      </c>
      <c r="E182" s="70">
        <v>0</v>
      </c>
      <c r="F182" s="70">
        <v>0</v>
      </c>
      <c r="G182" s="70">
        <v>0</v>
      </c>
      <c r="H182" s="70">
        <v>0</v>
      </c>
    </row>
    <row r="183" spans="1:8">
      <c r="A183" s="40" t="s">
        <v>190</v>
      </c>
      <c r="B183" s="40" t="s">
        <v>35</v>
      </c>
      <c r="C183" s="70">
        <v>1748</v>
      </c>
      <c r="D183" s="70">
        <v>17</v>
      </c>
      <c r="E183" s="70">
        <v>0</v>
      </c>
      <c r="F183" s="70">
        <v>187</v>
      </c>
      <c r="G183" s="70">
        <v>1</v>
      </c>
      <c r="H183" s="70">
        <v>1953</v>
      </c>
    </row>
    <row r="184" spans="1:8">
      <c r="A184" s="40" t="s">
        <v>191</v>
      </c>
      <c r="B184" s="40" t="s">
        <v>36</v>
      </c>
      <c r="C184" s="70">
        <v>27</v>
      </c>
      <c r="D184" s="70">
        <v>16</v>
      </c>
      <c r="E184" s="70">
        <v>0</v>
      </c>
      <c r="F184" s="70">
        <v>206</v>
      </c>
      <c r="G184" s="70">
        <v>0</v>
      </c>
      <c r="H184" s="70">
        <v>249</v>
      </c>
    </row>
    <row r="185" spans="1:8">
      <c r="A185" s="36" t="s">
        <v>192</v>
      </c>
      <c r="B185" s="36" t="s">
        <v>37</v>
      </c>
      <c r="C185" s="69">
        <v>29967</v>
      </c>
      <c r="D185" s="69">
        <v>40775</v>
      </c>
      <c r="E185" s="69">
        <v>16560</v>
      </c>
      <c r="F185" s="69">
        <v>18422</v>
      </c>
      <c r="G185" s="69">
        <v>-7157</v>
      </c>
      <c r="H185" s="69">
        <v>98567</v>
      </c>
    </row>
    <row r="186" spans="1:8">
      <c r="A186" s="40" t="s">
        <v>193</v>
      </c>
      <c r="B186" s="40" t="s">
        <v>38</v>
      </c>
      <c r="C186" s="70">
        <v>6713</v>
      </c>
      <c r="D186" s="70">
        <v>29633</v>
      </c>
      <c r="E186" s="70">
        <v>0</v>
      </c>
      <c r="F186" s="70">
        <v>65</v>
      </c>
      <c r="G186" s="70">
        <v>0</v>
      </c>
      <c r="H186" s="70">
        <v>36411</v>
      </c>
    </row>
    <row r="187" spans="1:8">
      <c r="A187" s="40" t="s">
        <v>194</v>
      </c>
      <c r="B187" s="40" t="s">
        <v>39</v>
      </c>
      <c r="C187" s="70">
        <v>11902</v>
      </c>
      <c r="D187" s="70">
        <v>2848</v>
      </c>
      <c r="E187" s="70">
        <v>3965</v>
      </c>
      <c r="F187" s="70">
        <v>156</v>
      </c>
      <c r="G187" s="70">
        <v>-648</v>
      </c>
      <c r="H187" s="70">
        <v>18223</v>
      </c>
    </row>
    <row r="188" spans="1:8">
      <c r="A188" s="40" t="s">
        <v>195</v>
      </c>
      <c r="B188" s="40" t="s">
        <v>40</v>
      </c>
      <c r="C188" s="70">
        <v>651</v>
      </c>
      <c r="D188" s="70">
        <v>0</v>
      </c>
      <c r="E188" s="70">
        <v>0</v>
      </c>
      <c r="F188" s="70">
        <v>0</v>
      </c>
      <c r="G188" s="70">
        <v>0</v>
      </c>
      <c r="H188" s="70">
        <v>651</v>
      </c>
    </row>
    <row r="189" spans="1:8">
      <c r="A189" s="40" t="s">
        <v>196</v>
      </c>
      <c r="B189" s="40" t="s">
        <v>41</v>
      </c>
      <c r="C189" s="70">
        <v>91</v>
      </c>
      <c r="D189" s="70">
        <v>2433</v>
      </c>
      <c r="E189" s="70">
        <v>1476</v>
      </c>
      <c r="F189" s="70">
        <v>5293</v>
      </c>
      <c r="G189" s="70">
        <v>-6509</v>
      </c>
      <c r="H189" s="70">
        <v>2784</v>
      </c>
    </row>
    <row r="190" spans="1:8">
      <c r="A190" s="40" t="s">
        <v>197</v>
      </c>
      <c r="B190" s="40" t="s">
        <v>42</v>
      </c>
      <c r="C190" s="70">
        <v>0</v>
      </c>
      <c r="D190" s="70">
        <v>0</v>
      </c>
      <c r="E190" s="70">
        <v>0</v>
      </c>
      <c r="F190" s="70">
        <v>0</v>
      </c>
      <c r="G190" s="70">
        <v>0</v>
      </c>
      <c r="H190" s="70">
        <v>0</v>
      </c>
    </row>
    <row r="191" spans="1:8">
      <c r="A191" s="40" t="s">
        <v>198</v>
      </c>
      <c r="B191" s="40" t="s">
        <v>43</v>
      </c>
      <c r="C191" s="70">
        <v>0</v>
      </c>
      <c r="D191" s="70">
        <v>0</v>
      </c>
      <c r="E191" s="70">
        <v>0</v>
      </c>
      <c r="F191" s="70">
        <v>0</v>
      </c>
      <c r="G191" s="70">
        <v>0</v>
      </c>
      <c r="H191" s="70">
        <v>0</v>
      </c>
    </row>
    <row r="192" spans="1:8">
      <c r="A192" s="40" t="s">
        <v>189</v>
      </c>
      <c r="B192" s="40" t="s">
        <v>34</v>
      </c>
      <c r="C192" s="70">
        <v>0</v>
      </c>
      <c r="D192" s="70">
        <v>0</v>
      </c>
      <c r="E192" s="70">
        <v>0</v>
      </c>
      <c r="F192" s="70">
        <v>859</v>
      </c>
      <c r="G192" s="70">
        <v>0</v>
      </c>
      <c r="H192" s="70">
        <v>859</v>
      </c>
    </row>
    <row r="193" spans="1:8">
      <c r="A193" s="40" t="s">
        <v>199</v>
      </c>
      <c r="B193" s="40" t="s">
        <v>44</v>
      </c>
      <c r="C193" s="70">
        <v>8344</v>
      </c>
      <c r="D193" s="70">
        <v>199</v>
      </c>
      <c r="E193" s="70">
        <v>4136</v>
      </c>
      <c r="F193" s="70">
        <v>89</v>
      </c>
      <c r="G193" s="70">
        <v>0</v>
      </c>
      <c r="H193" s="70">
        <v>12768</v>
      </c>
    </row>
    <row r="194" spans="1:8">
      <c r="A194" s="40" t="s">
        <v>200</v>
      </c>
      <c r="B194" s="40" t="s">
        <v>45</v>
      </c>
      <c r="C194" s="70">
        <v>2266</v>
      </c>
      <c r="D194" s="70">
        <v>5662</v>
      </c>
      <c r="E194" s="70">
        <v>6983</v>
      </c>
      <c r="F194" s="70">
        <v>11960</v>
      </c>
      <c r="G194" s="70">
        <v>0</v>
      </c>
      <c r="H194" s="70">
        <v>26871</v>
      </c>
    </row>
    <row r="195" spans="1:8">
      <c r="A195" s="41" t="s">
        <v>201</v>
      </c>
      <c r="B195" s="41" t="s">
        <v>46</v>
      </c>
      <c r="C195" s="71">
        <v>0</v>
      </c>
      <c r="D195" s="71">
        <v>0</v>
      </c>
      <c r="E195" s="71">
        <v>0</v>
      </c>
      <c r="F195" s="71">
        <v>0</v>
      </c>
      <c r="G195" s="71">
        <v>0</v>
      </c>
      <c r="H195" s="71">
        <v>0</v>
      </c>
    </row>
    <row r="196" spans="1:8">
      <c r="A196" s="36" t="s">
        <v>202</v>
      </c>
      <c r="B196" s="36" t="s">
        <v>47</v>
      </c>
      <c r="C196" s="69">
        <v>33814</v>
      </c>
      <c r="D196" s="69">
        <v>45133</v>
      </c>
      <c r="E196" s="69">
        <v>17407</v>
      </c>
      <c r="F196" s="69">
        <v>121996</v>
      </c>
      <c r="G196" s="69">
        <v>-25335</v>
      </c>
      <c r="H196" s="69">
        <v>193015</v>
      </c>
    </row>
    <row r="197" spans="1:8">
      <c r="A197" s="42"/>
      <c r="B197" s="43"/>
      <c r="C197" s="66"/>
      <c r="D197" s="66"/>
      <c r="E197" s="3"/>
      <c r="F197" s="3"/>
      <c r="G197" s="3"/>
      <c r="H197" s="3"/>
    </row>
    <row r="198" spans="1:8" ht="48">
      <c r="A198" s="334" t="s">
        <v>229</v>
      </c>
      <c r="B198" s="336" t="s">
        <v>48</v>
      </c>
      <c r="C198" s="96" t="s">
        <v>133</v>
      </c>
      <c r="D198" s="96" t="s">
        <v>135</v>
      </c>
      <c r="E198" s="96" t="s">
        <v>134</v>
      </c>
      <c r="F198" s="96" t="s">
        <v>136</v>
      </c>
      <c r="G198" s="96" t="s">
        <v>120</v>
      </c>
      <c r="H198" s="97" t="s">
        <v>121</v>
      </c>
    </row>
    <row r="199" spans="1:8" ht="72">
      <c r="A199" s="335"/>
      <c r="B199" s="337"/>
      <c r="C199" s="96" t="s">
        <v>306</v>
      </c>
      <c r="D199" s="96" t="s">
        <v>281</v>
      </c>
      <c r="E199" s="96" t="s">
        <v>282</v>
      </c>
      <c r="F199" s="96" t="s">
        <v>283</v>
      </c>
      <c r="G199" s="96" t="s">
        <v>284</v>
      </c>
      <c r="H199" s="97" t="s">
        <v>285</v>
      </c>
    </row>
    <row r="200" spans="1:8">
      <c r="A200" s="44" t="s">
        <v>204</v>
      </c>
      <c r="B200" s="36" t="s">
        <v>49</v>
      </c>
      <c r="C200" s="69">
        <v>9816</v>
      </c>
      <c r="D200" s="69">
        <v>41175</v>
      </c>
      <c r="E200" s="69">
        <v>7622</v>
      </c>
      <c r="F200" s="69">
        <v>119918</v>
      </c>
      <c r="G200" s="69">
        <v>-22539</v>
      </c>
      <c r="H200" s="69">
        <v>155992</v>
      </c>
    </row>
    <row r="201" spans="1:8">
      <c r="A201" s="44" t="s">
        <v>205</v>
      </c>
      <c r="B201" s="36" t="s">
        <v>50</v>
      </c>
      <c r="C201" s="69">
        <v>9816</v>
      </c>
      <c r="D201" s="69">
        <v>41175</v>
      </c>
      <c r="E201" s="69">
        <v>7622</v>
      </c>
      <c r="F201" s="69">
        <v>119918</v>
      </c>
      <c r="G201" s="69">
        <v>-22539</v>
      </c>
      <c r="H201" s="69">
        <v>155992</v>
      </c>
    </row>
    <row r="202" spans="1:8">
      <c r="A202" s="45" t="s">
        <v>206</v>
      </c>
      <c r="B202" s="40" t="s">
        <v>51</v>
      </c>
      <c r="C202" s="70">
        <v>10076</v>
      </c>
      <c r="D202" s="70">
        <v>7050</v>
      </c>
      <c r="E202" s="70">
        <v>86</v>
      </c>
      <c r="F202" s="70">
        <v>94950</v>
      </c>
      <c r="G202" s="70">
        <v>-17212</v>
      </c>
      <c r="H202" s="70">
        <v>94950</v>
      </c>
    </row>
    <row r="203" spans="1:8">
      <c r="A203" s="45" t="s">
        <v>207</v>
      </c>
      <c r="B203" s="40" t="s">
        <v>52</v>
      </c>
      <c r="C203" s="70">
        <v>38</v>
      </c>
      <c r="D203" s="70">
        <v>0</v>
      </c>
      <c r="E203" s="70">
        <v>1152</v>
      </c>
      <c r="F203" s="70">
        <v>110936</v>
      </c>
      <c r="G203" s="70">
        <v>312</v>
      </c>
      <c r="H203" s="70">
        <v>112438</v>
      </c>
    </row>
    <row r="204" spans="1:8">
      <c r="A204" s="45" t="s">
        <v>208</v>
      </c>
      <c r="B204" s="40" t="s">
        <v>53</v>
      </c>
      <c r="C204" s="70">
        <v>0</v>
      </c>
      <c r="D204" s="70">
        <v>0</v>
      </c>
      <c r="E204" s="70">
        <v>0</v>
      </c>
      <c r="F204" s="70">
        <v>0</v>
      </c>
      <c r="G204" s="70">
        <v>0</v>
      </c>
      <c r="H204" s="70">
        <v>0</v>
      </c>
    </row>
    <row r="205" spans="1:8">
      <c r="A205" s="45" t="s">
        <v>209</v>
      </c>
      <c r="B205" s="40" t="s">
        <v>54</v>
      </c>
      <c r="C205" s="70">
        <v>0</v>
      </c>
      <c r="D205" s="70">
        <v>0</v>
      </c>
      <c r="E205" s="70">
        <v>0</v>
      </c>
      <c r="F205" s="70">
        <v>724</v>
      </c>
      <c r="G205" s="70">
        <v>0</v>
      </c>
      <c r="H205" s="70">
        <v>724</v>
      </c>
    </row>
    <row r="206" spans="1:8">
      <c r="A206" s="46" t="s">
        <v>210</v>
      </c>
      <c r="B206" s="47" t="s">
        <v>55</v>
      </c>
      <c r="C206" s="72">
        <v>0</v>
      </c>
      <c r="D206" s="72">
        <v>0</v>
      </c>
      <c r="E206" s="72">
        <v>-157</v>
      </c>
      <c r="F206" s="72">
        <v>0</v>
      </c>
      <c r="G206" s="72">
        <v>-461</v>
      </c>
      <c r="H206" s="72">
        <v>-618</v>
      </c>
    </row>
    <row r="207" spans="1:8">
      <c r="A207" s="45" t="s">
        <v>211</v>
      </c>
      <c r="B207" s="40" t="s">
        <v>56</v>
      </c>
      <c r="C207" s="70">
        <v>0</v>
      </c>
      <c r="D207" s="70">
        <v>32737</v>
      </c>
      <c r="E207" s="70">
        <v>3819</v>
      </c>
      <c r="F207" s="70">
        <v>-100402</v>
      </c>
      <c r="G207" s="70">
        <v>8273</v>
      </c>
      <c r="H207" s="70">
        <v>-55573</v>
      </c>
    </row>
    <row r="208" spans="1:8">
      <c r="A208" s="45" t="s">
        <v>212</v>
      </c>
      <c r="B208" s="40" t="s">
        <v>57</v>
      </c>
      <c r="C208" s="70">
        <v>-298</v>
      </c>
      <c r="D208" s="70">
        <v>1388</v>
      </c>
      <c r="E208" s="70">
        <v>2722</v>
      </c>
      <c r="F208" s="70">
        <v>13710</v>
      </c>
      <c r="G208" s="70">
        <v>-13451</v>
      </c>
      <c r="H208" s="70">
        <v>4071</v>
      </c>
    </row>
    <row r="209" spans="1:8">
      <c r="A209" s="48" t="s">
        <v>213</v>
      </c>
      <c r="B209" s="49" t="s">
        <v>58</v>
      </c>
      <c r="C209" s="73">
        <v>0</v>
      </c>
      <c r="D209" s="73">
        <v>0</v>
      </c>
      <c r="E209" s="73">
        <v>0</v>
      </c>
      <c r="F209" s="73">
        <v>0</v>
      </c>
      <c r="G209" s="73">
        <v>0</v>
      </c>
      <c r="H209" s="73">
        <v>0</v>
      </c>
    </row>
    <row r="210" spans="1:8">
      <c r="A210" s="44" t="s">
        <v>214</v>
      </c>
      <c r="B210" s="36" t="s">
        <v>59</v>
      </c>
      <c r="C210" s="69">
        <v>498</v>
      </c>
      <c r="D210" s="69">
        <v>378</v>
      </c>
      <c r="E210" s="69">
        <v>46</v>
      </c>
      <c r="F210" s="69">
        <v>147</v>
      </c>
      <c r="G210" s="69">
        <v>4361</v>
      </c>
      <c r="H210" s="69">
        <v>5430</v>
      </c>
    </row>
    <row r="211" spans="1:8">
      <c r="A211" s="45" t="s">
        <v>215</v>
      </c>
      <c r="B211" s="40" t="s">
        <v>60</v>
      </c>
      <c r="C211" s="70">
        <v>0</v>
      </c>
      <c r="D211" s="70">
        <v>0</v>
      </c>
      <c r="E211" s="70">
        <v>0</v>
      </c>
      <c r="F211" s="70">
        <v>0</v>
      </c>
      <c r="G211" s="70">
        <v>0</v>
      </c>
      <c r="H211" s="70">
        <v>0</v>
      </c>
    </row>
    <row r="212" spans="1:8">
      <c r="A212" s="45" t="s">
        <v>216</v>
      </c>
      <c r="B212" s="40" t="s">
        <v>61</v>
      </c>
      <c r="C212" s="70">
        <v>67</v>
      </c>
      <c r="D212" s="70">
        <v>26</v>
      </c>
      <c r="E212" s="70">
        <v>0</v>
      </c>
      <c r="F212" s="70">
        <v>71</v>
      </c>
      <c r="G212" s="70">
        <v>0</v>
      </c>
      <c r="H212" s="70">
        <v>164</v>
      </c>
    </row>
    <row r="213" spans="1:8">
      <c r="A213" s="45" t="s">
        <v>217</v>
      </c>
      <c r="B213" s="40" t="s">
        <v>62</v>
      </c>
      <c r="C213" s="70">
        <v>0</v>
      </c>
      <c r="D213" s="70">
        <v>0</v>
      </c>
      <c r="E213" s="70">
        <v>0</v>
      </c>
      <c r="F213" s="70">
        <v>0</v>
      </c>
      <c r="G213" s="70">
        <v>0</v>
      </c>
      <c r="H213" s="70">
        <v>0</v>
      </c>
    </row>
    <row r="214" spans="1:8">
      <c r="A214" s="45" t="s">
        <v>218</v>
      </c>
      <c r="B214" s="40" t="s">
        <v>63</v>
      </c>
      <c r="C214" s="70">
        <v>4</v>
      </c>
      <c r="D214" s="70">
        <v>275</v>
      </c>
      <c r="E214" s="70">
        <v>12</v>
      </c>
      <c r="F214" s="70">
        <v>1</v>
      </c>
      <c r="G214" s="70">
        <v>4361</v>
      </c>
      <c r="H214" s="70">
        <v>4653</v>
      </c>
    </row>
    <row r="215" spans="1:8">
      <c r="A215" s="45" t="s">
        <v>219</v>
      </c>
      <c r="B215" s="40" t="s">
        <v>64</v>
      </c>
      <c r="C215" s="70">
        <v>421</v>
      </c>
      <c r="D215" s="70">
        <v>74</v>
      </c>
      <c r="E215" s="70">
        <v>32</v>
      </c>
      <c r="F215" s="70">
        <v>60</v>
      </c>
      <c r="G215" s="70">
        <v>0</v>
      </c>
      <c r="H215" s="70">
        <v>587</v>
      </c>
    </row>
    <row r="216" spans="1:8">
      <c r="A216" s="45" t="s">
        <v>220</v>
      </c>
      <c r="B216" s="40" t="s">
        <v>65</v>
      </c>
      <c r="C216" s="70">
        <v>6</v>
      </c>
      <c r="D216" s="70">
        <v>3</v>
      </c>
      <c r="E216" s="70">
        <v>2</v>
      </c>
      <c r="F216" s="70">
        <v>15</v>
      </c>
      <c r="G216" s="70">
        <v>0</v>
      </c>
      <c r="H216" s="70">
        <v>26</v>
      </c>
    </row>
    <row r="217" spans="1:8">
      <c r="A217" s="45" t="s">
        <v>221</v>
      </c>
      <c r="B217" s="40" t="s">
        <v>66</v>
      </c>
      <c r="C217" s="70">
        <v>0</v>
      </c>
      <c r="D217" s="70">
        <v>0</v>
      </c>
      <c r="E217" s="70">
        <v>0</v>
      </c>
      <c r="F217" s="70">
        <v>0</v>
      </c>
      <c r="G217" s="70">
        <v>0</v>
      </c>
      <c r="H217" s="70">
        <v>0</v>
      </c>
    </row>
    <row r="218" spans="1:8">
      <c r="A218" s="44" t="s">
        <v>222</v>
      </c>
      <c r="B218" s="36" t="s">
        <v>67</v>
      </c>
      <c r="C218" s="69">
        <v>23500</v>
      </c>
      <c r="D218" s="69">
        <v>3580</v>
      </c>
      <c r="E218" s="69">
        <v>9739</v>
      </c>
      <c r="F218" s="69">
        <v>1931</v>
      </c>
      <c r="G218" s="69">
        <v>-7157</v>
      </c>
      <c r="H218" s="69">
        <v>31593</v>
      </c>
    </row>
    <row r="219" spans="1:8">
      <c r="A219" s="45" t="s">
        <v>215</v>
      </c>
      <c r="B219" s="40" t="s">
        <v>60</v>
      </c>
      <c r="C219" s="70">
        <v>11</v>
      </c>
      <c r="D219" s="70">
        <v>757</v>
      </c>
      <c r="E219" s="70">
        <v>116</v>
      </c>
      <c r="F219" s="70">
        <v>4</v>
      </c>
      <c r="G219" s="70">
        <v>0</v>
      </c>
      <c r="H219" s="70">
        <v>888</v>
      </c>
    </row>
    <row r="220" spans="1:8">
      <c r="A220" s="45" t="s">
        <v>216</v>
      </c>
      <c r="B220" s="40" t="s">
        <v>61</v>
      </c>
      <c r="C220" s="70">
        <v>120</v>
      </c>
      <c r="D220" s="70">
        <v>35</v>
      </c>
      <c r="E220" s="70">
        <v>0</v>
      </c>
      <c r="F220" s="70">
        <v>99</v>
      </c>
      <c r="G220" s="70">
        <v>0</v>
      </c>
      <c r="H220" s="70">
        <v>254</v>
      </c>
    </row>
    <row r="221" spans="1:8">
      <c r="A221" s="45" t="s">
        <v>223</v>
      </c>
      <c r="B221" s="40" t="s">
        <v>68</v>
      </c>
      <c r="C221" s="70">
        <v>17298</v>
      </c>
      <c r="D221" s="70">
        <v>661</v>
      </c>
      <c r="E221" s="70">
        <v>7666</v>
      </c>
      <c r="F221" s="70">
        <v>210</v>
      </c>
      <c r="G221" s="70">
        <v>-648</v>
      </c>
      <c r="H221" s="70">
        <v>25187</v>
      </c>
    </row>
    <row r="222" spans="1:8">
      <c r="A222" s="45" t="s">
        <v>224</v>
      </c>
      <c r="B222" s="40" t="s">
        <v>69</v>
      </c>
      <c r="C222" s="70">
        <v>0</v>
      </c>
      <c r="D222" s="70">
        <v>1559</v>
      </c>
      <c r="E222" s="70">
        <v>537</v>
      </c>
      <c r="F222" s="70">
        <v>0</v>
      </c>
      <c r="G222" s="70">
        <v>0</v>
      </c>
      <c r="H222" s="70">
        <v>2096</v>
      </c>
    </row>
    <row r="223" spans="1:8">
      <c r="A223" s="45" t="s">
        <v>225</v>
      </c>
      <c r="B223" s="40" t="s">
        <v>70</v>
      </c>
      <c r="C223" s="70">
        <v>5988</v>
      </c>
      <c r="D223" s="70">
        <v>379</v>
      </c>
      <c r="E223" s="70">
        <v>1342</v>
      </c>
      <c r="F223" s="70">
        <v>1433</v>
      </c>
      <c r="G223" s="70">
        <v>-6509</v>
      </c>
      <c r="H223" s="70">
        <v>2633</v>
      </c>
    </row>
    <row r="224" spans="1:8">
      <c r="A224" s="45" t="s">
        <v>219</v>
      </c>
      <c r="B224" s="40" t="s">
        <v>64</v>
      </c>
      <c r="C224" s="70">
        <v>69</v>
      </c>
      <c r="D224" s="70">
        <v>117</v>
      </c>
      <c r="E224" s="70">
        <v>78</v>
      </c>
      <c r="F224" s="70">
        <v>36</v>
      </c>
      <c r="G224" s="70">
        <v>0</v>
      </c>
      <c r="H224" s="70">
        <v>300</v>
      </c>
    </row>
    <row r="225" spans="1:8">
      <c r="A225" s="45" t="s">
        <v>226</v>
      </c>
      <c r="B225" s="40" t="s">
        <v>65</v>
      </c>
      <c r="C225" s="70">
        <v>0</v>
      </c>
      <c r="D225" s="70">
        <v>20</v>
      </c>
      <c r="E225" s="70">
        <v>0</v>
      </c>
      <c r="F225" s="70">
        <v>71</v>
      </c>
      <c r="G225" s="70">
        <v>0</v>
      </c>
      <c r="H225" s="70">
        <v>91</v>
      </c>
    </row>
    <row r="226" spans="1:8">
      <c r="A226" s="45" t="s">
        <v>221</v>
      </c>
      <c r="B226" s="40" t="s">
        <v>66</v>
      </c>
      <c r="C226" s="70">
        <v>14</v>
      </c>
      <c r="D226" s="70">
        <v>52</v>
      </c>
      <c r="E226" s="70">
        <v>0</v>
      </c>
      <c r="F226" s="70">
        <v>78</v>
      </c>
      <c r="G226" s="70">
        <v>0</v>
      </c>
      <c r="H226" s="70">
        <v>144</v>
      </c>
    </row>
    <row r="227" spans="1:8" ht="24">
      <c r="A227" s="48" t="s">
        <v>227</v>
      </c>
      <c r="B227" s="49" t="s">
        <v>137</v>
      </c>
      <c r="C227" s="73">
        <v>0</v>
      </c>
      <c r="D227" s="73">
        <v>0</v>
      </c>
      <c r="E227" s="73">
        <v>0</v>
      </c>
      <c r="F227" s="73">
        <v>0</v>
      </c>
      <c r="G227" s="73">
        <v>0</v>
      </c>
      <c r="H227" s="73">
        <v>0</v>
      </c>
    </row>
    <row r="228" spans="1:8">
      <c r="A228" s="44" t="s">
        <v>228</v>
      </c>
      <c r="B228" s="36" t="s">
        <v>71</v>
      </c>
      <c r="C228" s="69">
        <v>33814</v>
      </c>
      <c r="D228" s="69">
        <v>45133</v>
      </c>
      <c r="E228" s="69">
        <v>17407</v>
      </c>
      <c r="F228" s="69">
        <v>121996</v>
      </c>
      <c r="G228" s="69">
        <v>-25335</v>
      </c>
      <c r="H228" s="69">
        <v>193015</v>
      </c>
    </row>
    <row r="229" spans="1:8">
      <c r="A229" s="50"/>
      <c r="B229" s="50"/>
      <c r="C229" s="68"/>
      <c r="D229" s="68"/>
      <c r="E229" s="4"/>
      <c r="F229" s="4"/>
      <c r="G229" s="4"/>
      <c r="H229" s="4"/>
    </row>
    <row r="230" spans="1:8" ht="48">
      <c r="A230" s="341" t="s">
        <v>230</v>
      </c>
      <c r="B230" s="340" t="s">
        <v>118</v>
      </c>
      <c r="C230" s="96" t="s">
        <v>133</v>
      </c>
      <c r="D230" s="96" t="s">
        <v>135</v>
      </c>
      <c r="E230" s="96" t="s">
        <v>134</v>
      </c>
      <c r="F230" s="96" t="s">
        <v>136</v>
      </c>
      <c r="G230" s="96" t="s">
        <v>120</v>
      </c>
      <c r="H230" s="97" t="s">
        <v>121</v>
      </c>
    </row>
    <row r="231" spans="1:8" ht="72">
      <c r="A231" s="341"/>
      <c r="B231" s="340"/>
      <c r="C231" s="96" t="s">
        <v>306</v>
      </c>
      <c r="D231" s="96" t="s">
        <v>281</v>
      </c>
      <c r="E231" s="96" t="s">
        <v>282</v>
      </c>
      <c r="F231" s="96" t="s">
        <v>283</v>
      </c>
      <c r="G231" s="96" t="s">
        <v>284</v>
      </c>
      <c r="H231" s="97" t="s">
        <v>285</v>
      </c>
    </row>
    <row r="232" spans="1:8">
      <c r="A232" s="44" t="s">
        <v>151</v>
      </c>
      <c r="B232" s="36" t="s">
        <v>0</v>
      </c>
      <c r="C232" s="62">
        <v>11419</v>
      </c>
      <c r="D232" s="62">
        <v>4453</v>
      </c>
      <c r="E232" s="62">
        <v>13261</v>
      </c>
      <c r="F232" s="62">
        <v>1583</v>
      </c>
      <c r="G232" s="62">
        <v>-2902</v>
      </c>
      <c r="H232" s="62">
        <v>27814</v>
      </c>
    </row>
    <row r="233" spans="1:8">
      <c r="A233" s="51" t="s">
        <v>152</v>
      </c>
      <c r="B233" s="39" t="s">
        <v>1</v>
      </c>
      <c r="C233" s="74">
        <v>0</v>
      </c>
      <c r="D233" s="74">
        <v>4377</v>
      </c>
      <c r="E233" s="74">
        <v>12030</v>
      </c>
      <c r="F233" s="74">
        <v>0</v>
      </c>
      <c r="G233" s="74">
        <v>-318</v>
      </c>
      <c r="H233" s="74">
        <v>16089</v>
      </c>
    </row>
    <row r="234" spans="1:8">
      <c r="A234" s="51" t="s">
        <v>153</v>
      </c>
      <c r="B234" s="39" t="s">
        <v>2</v>
      </c>
      <c r="C234" s="74">
        <v>601</v>
      </c>
      <c r="D234" s="74">
        <v>0</v>
      </c>
      <c r="E234" s="74">
        <v>1231</v>
      </c>
      <c r="F234" s="74">
        <v>1583</v>
      </c>
      <c r="G234" s="74">
        <v>-2581</v>
      </c>
      <c r="H234" s="74">
        <v>834</v>
      </c>
    </row>
    <row r="235" spans="1:8">
      <c r="A235" s="51" t="s">
        <v>154</v>
      </c>
      <c r="B235" s="39" t="s">
        <v>3</v>
      </c>
      <c r="C235" s="74">
        <v>10818</v>
      </c>
      <c r="D235" s="74">
        <v>76</v>
      </c>
      <c r="E235" s="74">
        <v>0</v>
      </c>
      <c r="F235" s="74">
        <v>0</v>
      </c>
      <c r="G235" s="74">
        <v>-3</v>
      </c>
      <c r="H235" s="74">
        <v>10891</v>
      </c>
    </row>
    <row r="236" spans="1:8">
      <c r="A236" s="44" t="s">
        <v>155</v>
      </c>
      <c r="B236" s="36" t="s">
        <v>4</v>
      </c>
      <c r="C236" s="62">
        <v>8343</v>
      </c>
      <c r="D236" s="62">
        <v>1206</v>
      </c>
      <c r="E236" s="62">
        <v>9036</v>
      </c>
      <c r="F236" s="62">
        <v>158</v>
      </c>
      <c r="G236" s="62">
        <v>-1536</v>
      </c>
      <c r="H236" s="62">
        <v>17207</v>
      </c>
    </row>
    <row r="237" spans="1:8">
      <c r="A237" s="51" t="s">
        <v>156</v>
      </c>
      <c r="B237" s="39" t="s">
        <v>5</v>
      </c>
      <c r="C237" s="74">
        <v>292</v>
      </c>
      <c r="D237" s="74">
        <v>1185</v>
      </c>
      <c r="E237" s="74">
        <v>9036</v>
      </c>
      <c r="F237" s="74">
        <v>158</v>
      </c>
      <c r="G237" s="74">
        <v>-1459</v>
      </c>
      <c r="H237" s="74">
        <v>9212</v>
      </c>
    </row>
    <row r="238" spans="1:8">
      <c r="A238" s="51" t="s">
        <v>157</v>
      </c>
      <c r="B238" s="39" t="s">
        <v>6</v>
      </c>
      <c r="C238" s="74">
        <v>8051</v>
      </c>
      <c r="D238" s="74">
        <v>21</v>
      </c>
      <c r="E238" s="74">
        <v>0</v>
      </c>
      <c r="F238" s="74">
        <v>0</v>
      </c>
      <c r="G238" s="74">
        <v>-77</v>
      </c>
      <c r="H238" s="74">
        <v>7995</v>
      </c>
    </row>
    <row r="239" spans="1:8">
      <c r="A239" s="52" t="s">
        <v>158</v>
      </c>
      <c r="B239" s="53" t="s">
        <v>7</v>
      </c>
      <c r="C239" s="75">
        <v>3076</v>
      </c>
      <c r="D239" s="75">
        <v>3247</v>
      </c>
      <c r="E239" s="75">
        <v>4225</v>
      </c>
      <c r="F239" s="75">
        <v>1425</v>
      </c>
      <c r="G239" s="75">
        <v>-1366</v>
      </c>
      <c r="H239" s="75">
        <v>10607</v>
      </c>
    </row>
    <row r="240" spans="1:8">
      <c r="A240" s="45" t="s">
        <v>159</v>
      </c>
      <c r="B240" s="40" t="s">
        <v>8</v>
      </c>
      <c r="C240" s="74">
        <v>54</v>
      </c>
      <c r="D240" s="74">
        <v>72</v>
      </c>
      <c r="E240" s="74">
        <v>22</v>
      </c>
      <c r="F240" s="74">
        <v>516</v>
      </c>
      <c r="G240" s="74">
        <v>-17</v>
      </c>
      <c r="H240" s="74">
        <v>647</v>
      </c>
    </row>
    <row r="241" spans="1:8">
      <c r="A241" s="45" t="s">
        <v>160</v>
      </c>
      <c r="B241" s="40" t="s">
        <v>9</v>
      </c>
      <c r="C241" s="74">
        <v>2304</v>
      </c>
      <c r="D241" s="74">
        <v>1235</v>
      </c>
      <c r="E241" s="74">
        <v>1035</v>
      </c>
      <c r="F241" s="74">
        <v>349</v>
      </c>
      <c r="G241" s="74">
        <v>-290</v>
      </c>
      <c r="H241" s="74">
        <v>4633</v>
      </c>
    </row>
    <row r="242" spans="1:8">
      <c r="A242" s="45" t="s">
        <v>161</v>
      </c>
      <c r="B242" s="40" t="s">
        <v>10</v>
      </c>
      <c r="C242" s="74">
        <v>951</v>
      </c>
      <c r="D242" s="74">
        <v>1466</v>
      </c>
      <c r="E242" s="74">
        <v>214</v>
      </c>
      <c r="F242" s="74">
        <v>1137</v>
      </c>
      <c r="G242" s="74">
        <v>-1076</v>
      </c>
      <c r="H242" s="74">
        <v>2692</v>
      </c>
    </row>
    <row r="243" spans="1:8">
      <c r="A243" s="45" t="s">
        <v>162</v>
      </c>
      <c r="B243" s="40" t="s">
        <v>11</v>
      </c>
      <c r="C243" s="74">
        <v>971</v>
      </c>
      <c r="D243" s="74">
        <v>52</v>
      </c>
      <c r="E243" s="74">
        <v>5</v>
      </c>
      <c r="F243" s="74">
        <v>316</v>
      </c>
      <c r="G243" s="74">
        <v>-17</v>
      </c>
      <c r="H243" s="74">
        <v>1327</v>
      </c>
    </row>
    <row r="244" spans="1:8">
      <c r="A244" s="52" t="s">
        <v>163</v>
      </c>
      <c r="B244" s="53" t="s">
        <v>12</v>
      </c>
      <c r="C244" s="75">
        <v>-1096</v>
      </c>
      <c r="D244" s="75">
        <v>566</v>
      </c>
      <c r="E244" s="75">
        <v>2993</v>
      </c>
      <c r="F244" s="75">
        <v>139</v>
      </c>
      <c r="G244" s="75">
        <v>0</v>
      </c>
      <c r="H244" s="75">
        <v>2602</v>
      </c>
    </row>
    <row r="245" spans="1:8">
      <c r="A245" s="45" t="s">
        <v>164</v>
      </c>
      <c r="B245" s="40" t="s">
        <v>13</v>
      </c>
      <c r="C245" s="74">
        <v>196</v>
      </c>
      <c r="D245" s="74">
        <v>487</v>
      </c>
      <c r="E245" s="74">
        <v>216</v>
      </c>
      <c r="F245" s="74">
        <v>13594</v>
      </c>
      <c r="G245" s="74">
        <v>-13596</v>
      </c>
      <c r="H245" s="74">
        <v>897</v>
      </c>
    </row>
    <row r="246" spans="1:8">
      <c r="A246" s="45" t="s">
        <v>165</v>
      </c>
      <c r="B246" s="40" t="s">
        <v>14</v>
      </c>
      <c r="C246" s="74">
        <v>128</v>
      </c>
      <c r="D246" s="74">
        <v>83</v>
      </c>
      <c r="E246" s="74">
        <v>64</v>
      </c>
      <c r="F246" s="74">
        <v>48</v>
      </c>
      <c r="G246" s="74">
        <v>-130</v>
      </c>
      <c r="H246" s="74">
        <v>193</v>
      </c>
    </row>
    <row r="247" spans="1:8" ht="22.8">
      <c r="A247" s="45" t="s">
        <v>166</v>
      </c>
      <c r="B247" s="40" t="s">
        <v>15</v>
      </c>
      <c r="C247" s="74">
        <v>0</v>
      </c>
      <c r="D247" s="74">
        <v>0</v>
      </c>
      <c r="E247" s="74">
        <v>0</v>
      </c>
      <c r="F247" s="74">
        <v>0</v>
      </c>
      <c r="G247" s="74">
        <v>0</v>
      </c>
      <c r="H247" s="74">
        <v>0</v>
      </c>
    </row>
    <row r="248" spans="1:8">
      <c r="A248" s="52" t="s">
        <v>167</v>
      </c>
      <c r="B248" s="53" t="s">
        <v>16</v>
      </c>
      <c r="C248" s="75">
        <v>-1028</v>
      </c>
      <c r="D248" s="75">
        <v>970</v>
      </c>
      <c r="E248" s="75">
        <v>3145</v>
      </c>
      <c r="F248" s="75">
        <v>13685</v>
      </c>
      <c r="G248" s="75">
        <v>-13466</v>
      </c>
      <c r="H248" s="75">
        <v>3306</v>
      </c>
    </row>
    <row r="249" spans="1:8">
      <c r="A249" s="45" t="s">
        <v>168</v>
      </c>
      <c r="B249" s="40" t="s">
        <v>17</v>
      </c>
      <c r="C249" s="74">
        <v>-730</v>
      </c>
      <c r="D249" s="74">
        <v>-418</v>
      </c>
      <c r="E249" s="74">
        <v>423</v>
      </c>
      <c r="F249" s="74">
        <v>-25</v>
      </c>
      <c r="G249" s="74">
        <v>-15</v>
      </c>
      <c r="H249" s="74">
        <v>-765</v>
      </c>
    </row>
    <row r="250" spans="1:8">
      <c r="A250" s="45" t="s">
        <v>169</v>
      </c>
      <c r="B250" s="40" t="s">
        <v>18</v>
      </c>
      <c r="C250" s="74">
        <v>0</v>
      </c>
      <c r="D250" s="74">
        <v>0</v>
      </c>
      <c r="E250" s="74">
        <v>0</v>
      </c>
      <c r="F250" s="74">
        <v>0</v>
      </c>
      <c r="G250" s="74">
        <v>0</v>
      </c>
      <c r="H250" s="74">
        <v>0</v>
      </c>
    </row>
    <row r="251" spans="1:8">
      <c r="A251" s="52" t="s">
        <v>170</v>
      </c>
      <c r="B251" s="53" t="s">
        <v>19</v>
      </c>
      <c r="C251" s="75">
        <v>-298</v>
      </c>
      <c r="D251" s="75">
        <v>1388</v>
      </c>
      <c r="E251" s="75">
        <v>2722</v>
      </c>
      <c r="F251" s="75">
        <v>13710</v>
      </c>
      <c r="G251" s="75">
        <v>-13451</v>
      </c>
      <c r="H251" s="75">
        <v>4071</v>
      </c>
    </row>
    <row r="252" spans="1:8">
      <c r="A252" s="54" t="s">
        <v>171</v>
      </c>
      <c r="B252" s="55" t="s">
        <v>20</v>
      </c>
      <c r="C252" s="76">
        <v>0</v>
      </c>
      <c r="D252" s="76">
        <v>0</v>
      </c>
      <c r="E252" s="76">
        <v>0</v>
      </c>
      <c r="F252" s="76">
        <v>0</v>
      </c>
      <c r="G252" s="76">
        <v>0</v>
      </c>
      <c r="H252" s="76">
        <v>0</v>
      </c>
    </row>
    <row r="253" spans="1:8">
      <c r="A253" s="52" t="s">
        <v>174</v>
      </c>
      <c r="B253" s="53" t="s">
        <v>21</v>
      </c>
      <c r="C253" s="75">
        <v>-298</v>
      </c>
      <c r="D253" s="75">
        <v>1388</v>
      </c>
      <c r="E253" s="75">
        <v>2722</v>
      </c>
      <c r="F253" s="75">
        <v>13710</v>
      </c>
      <c r="G253" s="75">
        <v>-13451</v>
      </c>
      <c r="H253" s="75">
        <v>4071</v>
      </c>
    </row>
    <row r="254" spans="1:8">
      <c r="A254" s="56"/>
      <c r="B254" s="57"/>
      <c r="C254" s="76"/>
      <c r="D254" s="76"/>
      <c r="E254" s="76"/>
      <c r="F254" s="76"/>
      <c r="G254" s="76"/>
      <c r="H254" s="76"/>
    </row>
    <row r="255" spans="1:8">
      <c r="A255" s="58" t="s">
        <v>172</v>
      </c>
      <c r="B255" s="59" t="s">
        <v>126</v>
      </c>
      <c r="C255" s="77">
        <v>0</v>
      </c>
      <c r="D255" s="77">
        <v>0</v>
      </c>
      <c r="E255" s="77">
        <v>0</v>
      </c>
      <c r="F255" s="77">
        <v>0</v>
      </c>
      <c r="G255" s="77">
        <v>0</v>
      </c>
      <c r="H255" s="77">
        <v>0</v>
      </c>
    </row>
    <row r="256" spans="1:8">
      <c r="A256" s="60" t="s">
        <v>173</v>
      </c>
      <c r="B256" s="61" t="s">
        <v>127</v>
      </c>
      <c r="C256" s="78">
        <v>-298</v>
      </c>
      <c r="D256" s="78">
        <v>1388</v>
      </c>
      <c r="E256" s="78">
        <v>2722</v>
      </c>
      <c r="F256" s="78">
        <v>13710</v>
      </c>
      <c r="G256" s="78">
        <v>-13451</v>
      </c>
      <c r="H256" s="78">
        <v>4071</v>
      </c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theme="7" tint="0.39997558519241921"/>
  </sheetPr>
  <dimension ref="A1:H256"/>
  <sheetViews>
    <sheetView workbookViewId="0"/>
  </sheetViews>
  <sheetFormatPr defaultColWidth="8.19921875" defaultRowHeight="13.8"/>
  <cols>
    <col min="1" max="2" width="50.19921875" style="13" customWidth="1"/>
    <col min="3" max="8" width="12.19921875" style="12" customWidth="1"/>
    <col min="9" max="16384" width="8.19921875" style="12"/>
  </cols>
  <sheetData>
    <row r="1" spans="1:4">
      <c r="A1" s="11" t="s">
        <v>357</v>
      </c>
    </row>
    <row r="2" spans="1:4">
      <c r="A2" s="11" t="s">
        <v>358</v>
      </c>
    </row>
    <row r="3" spans="1:4">
      <c r="A3" s="11"/>
    </row>
    <row r="4" spans="1:4">
      <c r="A4" s="11"/>
    </row>
    <row r="5" spans="1:4" ht="24">
      <c r="A5" s="14" t="s">
        <v>302</v>
      </c>
      <c r="B5" s="15" t="s">
        <v>298</v>
      </c>
    </row>
    <row r="6" spans="1:4" ht="31.2" customHeight="1">
      <c r="A6" s="93" t="s">
        <v>404</v>
      </c>
      <c r="B6" s="93" t="s">
        <v>405</v>
      </c>
      <c r="C6" s="94" t="s">
        <v>123</v>
      </c>
      <c r="D6" s="94" t="s">
        <v>328</v>
      </c>
    </row>
    <row r="7" spans="1:4">
      <c r="A7" s="16" t="s">
        <v>151</v>
      </c>
      <c r="B7" s="16" t="s">
        <v>0</v>
      </c>
      <c r="C7" s="80">
        <v>164040</v>
      </c>
      <c r="D7" s="80">
        <v>136210</v>
      </c>
    </row>
    <row r="8" spans="1:4">
      <c r="A8" s="17" t="s">
        <v>152</v>
      </c>
      <c r="B8" s="17" t="s">
        <v>1</v>
      </c>
      <c r="C8" s="74">
        <v>83891</v>
      </c>
      <c r="D8" s="74">
        <v>66696</v>
      </c>
    </row>
    <row r="9" spans="1:4">
      <c r="A9" s="17" t="s">
        <v>153</v>
      </c>
      <c r="B9" s="17" t="s">
        <v>2</v>
      </c>
      <c r="C9" s="74">
        <v>4506</v>
      </c>
      <c r="D9" s="74">
        <v>5778</v>
      </c>
    </row>
    <row r="10" spans="1:4">
      <c r="A10" s="17" t="s">
        <v>154</v>
      </c>
      <c r="B10" s="17" t="s">
        <v>3</v>
      </c>
      <c r="C10" s="74">
        <v>75643</v>
      </c>
      <c r="D10" s="74">
        <v>63736</v>
      </c>
    </row>
    <row r="11" spans="1:4">
      <c r="A11" s="16" t="s">
        <v>155</v>
      </c>
      <c r="B11" s="16" t="s">
        <v>4</v>
      </c>
      <c r="C11" s="80">
        <v>89618</v>
      </c>
      <c r="D11" s="80">
        <v>67837</v>
      </c>
    </row>
    <row r="12" spans="1:4">
      <c r="A12" s="17" t="s">
        <v>156</v>
      </c>
      <c r="B12" s="17" t="s">
        <v>5</v>
      </c>
      <c r="C12" s="74">
        <v>37308</v>
      </c>
      <c r="D12" s="74">
        <v>24831</v>
      </c>
    </row>
    <row r="13" spans="1:4">
      <c r="A13" s="17" t="s">
        <v>157</v>
      </c>
      <c r="B13" s="17" t="s">
        <v>6</v>
      </c>
      <c r="C13" s="74">
        <v>52310</v>
      </c>
      <c r="D13" s="74">
        <v>43006</v>
      </c>
    </row>
    <row r="14" spans="1:4">
      <c r="A14" s="18" t="s">
        <v>158</v>
      </c>
      <c r="B14" s="18" t="s">
        <v>7</v>
      </c>
      <c r="C14" s="80">
        <v>74422</v>
      </c>
      <c r="D14" s="80">
        <v>68373</v>
      </c>
    </row>
    <row r="15" spans="1:4">
      <c r="A15" s="19" t="s">
        <v>159</v>
      </c>
      <c r="B15" s="19" t="s">
        <v>8</v>
      </c>
      <c r="C15" s="74">
        <v>3056</v>
      </c>
      <c r="D15" s="74">
        <v>9058</v>
      </c>
    </row>
    <row r="16" spans="1:4">
      <c r="A16" s="19" t="s">
        <v>160</v>
      </c>
      <c r="B16" s="19" t="s">
        <v>9</v>
      </c>
      <c r="C16" s="74">
        <v>25243</v>
      </c>
      <c r="D16" s="74">
        <v>24648</v>
      </c>
    </row>
    <row r="17" spans="1:4">
      <c r="A17" s="19" t="s">
        <v>161</v>
      </c>
      <c r="B17" s="19" t="s">
        <v>10</v>
      </c>
      <c r="C17" s="74">
        <v>13063</v>
      </c>
      <c r="D17" s="74">
        <v>11586</v>
      </c>
    </row>
    <row r="18" spans="1:4">
      <c r="A18" s="19" t="s">
        <v>162</v>
      </c>
      <c r="B18" s="19" t="s">
        <v>11</v>
      </c>
      <c r="C18" s="74">
        <v>10805</v>
      </c>
      <c r="D18" s="74">
        <v>13575</v>
      </c>
    </row>
    <row r="19" spans="1:4">
      <c r="A19" s="18" t="s">
        <v>163</v>
      </c>
      <c r="B19" s="18" t="s">
        <v>12</v>
      </c>
      <c r="C19" s="80">
        <v>28367</v>
      </c>
      <c r="D19" s="80">
        <v>27622</v>
      </c>
    </row>
    <row r="20" spans="1:4">
      <c r="A20" s="19" t="s">
        <v>164</v>
      </c>
      <c r="B20" s="19" t="s">
        <v>13</v>
      </c>
      <c r="C20" s="74">
        <v>4031</v>
      </c>
      <c r="D20" s="74">
        <v>1801</v>
      </c>
    </row>
    <row r="21" spans="1:4">
      <c r="A21" s="19" t="s">
        <v>165</v>
      </c>
      <c r="B21" s="19" t="s">
        <v>14</v>
      </c>
      <c r="C21" s="74">
        <v>4111</v>
      </c>
      <c r="D21" s="74">
        <v>2194</v>
      </c>
    </row>
    <row r="22" spans="1:4" ht="22.8">
      <c r="A22" s="19" t="s">
        <v>166</v>
      </c>
      <c r="B22" s="19" t="s">
        <v>15</v>
      </c>
      <c r="C22" s="74">
        <v>0</v>
      </c>
      <c r="D22" s="74">
        <v>0</v>
      </c>
    </row>
    <row r="23" spans="1:4">
      <c r="A23" s="18" t="s">
        <v>167</v>
      </c>
      <c r="B23" s="18" t="s">
        <v>16</v>
      </c>
      <c r="C23" s="80">
        <v>28287</v>
      </c>
      <c r="D23" s="80">
        <v>27229</v>
      </c>
    </row>
    <row r="24" spans="1:4">
      <c r="A24" s="19" t="s">
        <v>168</v>
      </c>
      <c r="B24" s="19" t="s">
        <v>17</v>
      </c>
      <c r="C24" s="74">
        <v>162</v>
      </c>
      <c r="D24" s="74">
        <v>3664</v>
      </c>
    </row>
    <row r="25" spans="1:4">
      <c r="A25" s="19" t="s">
        <v>169</v>
      </c>
      <c r="B25" s="19" t="s">
        <v>18</v>
      </c>
      <c r="C25" s="74">
        <v>0</v>
      </c>
      <c r="D25" s="74">
        <v>0</v>
      </c>
    </row>
    <row r="26" spans="1:4">
      <c r="A26" s="18" t="s">
        <v>170</v>
      </c>
      <c r="B26" s="18" t="s">
        <v>19</v>
      </c>
      <c r="C26" s="80">
        <v>28125</v>
      </c>
      <c r="D26" s="80">
        <v>23565</v>
      </c>
    </row>
    <row r="27" spans="1:4">
      <c r="A27" s="16" t="s">
        <v>171</v>
      </c>
      <c r="B27" s="16" t="s">
        <v>20</v>
      </c>
      <c r="C27" s="80">
        <v>0</v>
      </c>
      <c r="D27" s="80">
        <v>0</v>
      </c>
    </row>
    <row r="28" spans="1:4">
      <c r="A28" s="20"/>
      <c r="B28" s="20"/>
      <c r="C28" s="81"/>
      <c r="D28" s="81"/>
    </row>
    <row r="29" spans="1:4">
      <c r="A29" s="21" t="s">
        <v>174</v>
      </c>
      <c r="B29" s="21" t="s">
        <v>21</v>
      </c>
      <c r="C29" s="82">
        <v>28125</v>
      </c>
      <c r="D29" s="82">
        <v>23565</v>
      </c>
    </row>
    <row r="30" spans="1:4">
      <c r="A30" s="20"/>
      <c r="B30" s="20"/>
      <c r="C30" s="81"/>
      <c r="D30" s="81"/>
    </row>
    <row r="31" spans="1:4">
      <c r="A31" s="18" t="s">
        <v>172</v>
      </c>
      <c r="B31" s="18" t="s">
        <v>126</v>
      </c>
      <c r="C31" s="80">
        <v>0</v>
      </c>
      <c r="D31" s="80">
        <v>0</v>
      </c>
    </row>
    <row r="32" spans="1:4">
      <c r="A32" s="18" t="s">
        <v>173</v>
      </c>
      <c r="B32" s="18" t="s">
        <v>127</v>
      </c>
      <c r="C32" s="80">
        <v>28125</v>
      </c>
      <c r="D32" s="80">
        <v>23565</v>
      </c>
    </row>
    <row r="33" spans="1:4">
      <c r="A33" s="22"/>
      <c r="B33" s="23"/>
      <c r="C33" s="63"/>
      <c r="D33" s="63"/>
    </row>
    <row r="34" spans="1:4">
      <c r="A34" s="22"/>
      <c r="B34" s="24"/>
      <c r="C34" s="64"/>
      <c r="D34" s="64"/>
    </row>
    <row r="35" spans="1:4">
      <c r="A35" s="25" t="s">
        <v>175</v>
      </c>
      <c r="B35" s="25" t="s">
        <v>22</v>
      </c>
      <c r="C35" s="83"/>
      <c r="D35" s="83"/>
    </row>
    <row r="36" spans="1:4">
      <c r="A36" s="26" t="s">
        <v>176</v>
      </c>
      <c r="B36" s="26" t="s">
        <v>23</v>
      </c>
      <c r="C36" s="84">
        <v>0.3</v>
      </c>
      <c r="D36" s="84">
        <v>0.25</v>
      </c>
    </row>
    <row r="37" spans="1:4">
      <c r="A37" s="27" t="s">
        <v>177</v>
      </c>
      <c r="B37" s="27" t="s">
        <v>24</v>
      </c>
      <c r="C37" s="84">
        <v>0.3</v>
      </c>
      <c r="D37" s="84">
        <v>0.25</v>
      </c>
    </row>
    <row r="38" spans="1:4" ht="24">
      <c r="A38" s="18" t="s">
        <v>178</v>
      </c>
      <c r="B38" s="18" t="s">
        <v>25</v>
      </c>
      <c r="C38" s="85"/>
      <c r="D38" s="85"/>
    </row>
    <row r="39" spans="1:4">
      <c r="A39" s="27" t="s">
        <v>176</v>
      </c>
      <c r="B39" s="27" t="s">
        <v>23</v>
      </c>
      <c r="C39" s="84">
        <v>0.3</v>
      </c>
      <c r="D39" s="84">
        <v>0.25</v>
      </c>
    </row>
    <row r="40" spans="1:4">
      <c r="A40" s="27" t="s">
        <v>177</v>
      </c>
      <c r="B40" s="27" t="s">
        <v>24</v>
      </c>
      <c r="C40" s="84">
        <v>0.3</v>
      </c>
      <c r="D40" s="84">
        <v>0.25</v>
      </c>
    </row>
    <row r="41" spans="1:4">
      <c r="A41" s="18" t="s">
        <v>289</v>
      </c>
      <c r="B41" s="18" t="s">
        <v>288</v>
      </c>
      <c r="C41" s="85"/>
      <c r="D41" s="85"/>
    </row>
    <row r="42" spans="1:4">
      <c r="A42" s="27" t="s">
        <v>176</v>
      </c>
      <c r="B42" s="27" t="s">
        <v>23</v>
      </c>
      <c r="C42" s="84">
        <v>0</v>
      </c>
      <c r="D42" s="84">
        <v>0</v>
      </c>
    </row>
    <row r="43" spans="1:4">
      <c r="A43" s="27" t="s">
        <v>177</v>
      </c>
      <c r="B43" s="27" t="s">
        <v>24</v>
      </c>
      <c r="C43" s="84">
        <v>0</v>
      </c>
      <c r="D43" s="84">
        <v>0</v>
      </c>
    </row>
    <row r="46" spans="1:4">
      <c r="A46" s="25" t="s">
        <v>174</v>
      </c>
      <c r="B46" s="25" t="s">
        <v>21</v>
      </c>
      <c r="C46" s="80">
        <v>28125</v>
      </c>
      <c r="D46" s="80">
        <v>23565</v>
      </c>
    </row>
    <row r="47" spans="1:4" ht="22.8">
      <c r="A47" s="79" t="s">
        <v>317</v>
      </c>
      <c r="B47" s="79" t="s">
        <v>319</v>
      </c>
      <c r="C47" s="74">
        <v>0</v>
      </c>
      <c r="D47" s="74">
        <v>0</v>
      </c>
    </row>
    <row r="48" spans="1:4">
      <c r="A48" s="79" t="s">
        <v>315</v>
      </c>
      <c r="B48" s="79" t="s">
        <v>307</v>
      </c>
      <c r="C48" s="74">
        <v>-559</v>
      </c>
      <c r="D48" s="74">
        <v>456</v>
      </c>
    </row>
    <row r="49" spans="1:4">
      <c r="A49" s="79" t="s">
        <v>316</v>
      </c>
      <c r="B49" s="79" t="s">
        <v>308</v>
      </c>
      <c r="C49" s="74">
        <v>1</v>
      </c>
      <c r="D49" s="74">
        <v>-2</v>
      </c>
    </row>
    <row r="50" spans="1:4" ht="22.8">
      <c r="A50" s="79" t="s">
        <v>318</v>
      </c>
      <c r="B50" s="79" t="s">
        <v>320</v>
      </c>
      <c r="C50" s="74">
        <v>0</v>
      </c>
      <c r="D50" s="74">
        <v>0</v>
      </c>
    </row>
    <row r="51" spans="1:4">
      <c r="A51" s="25" t="s">
        <v>312</v>
      </c>
      <c r="B51" s="25" t="s">
        <v>309</v>
      </c>
      <c r="C51" s="80">
        <v>27567</v>
      </c>
      <c r="D51" s="80">
        <v>24019</v>
      </c>
    </row>
    <row r="52" spans="1:4" ht="23.4">
      <c r="A52" s="26" t="s">
        <v>313</v>
      </c>
      <c r="B52" s="26" t="s">
        <v>310</v>
      </c>
      <c r="C52" s="74">
        <v>0</v>
      </c>
      <c r="D52" s="74">
        <v>0</v>
      </c>
    </row>
    <row r="53" spans="1:4" ht="24">
      <c r="A53" s="25" t="s">
        <v>314</v>
      </c>
      <c r="B53" s="25" t="s">
        <v>311</v>
      </c>
      <c r="C53" s="80">
        <v>27567</v>
      </c>
      <c r="D53" s="80">
        <v>24019</v>
      </c>
    </row>
    <row r="56" spans="1:4" ht="24">
      <c r="A56" s="14" t="s">
        <v>304</v>
      </c>
      <c r="B56" s="14" t="s">
        <v>299</v>
      </c>
    </row>
    <row r="57" spans="1:4" ht="31.2" customHeight="1">
      <c r="A57" s="93" t="s">
        <v>203</v>
      </c>
      <c r="B57" s="93" t="s">
        <v>73</v>
      </c>
      <c r="C57" s="94" t="s">
        <v>125</v>
      </c>
      <c r="D57" s="94" t="s">
        <v>329</v>
      </c>
    </row>
    <row r="58" spans="1:4">
      <c r="A58" s="28" t="s">
        <v>181</v>
      </c>
      <c r="B58" s="28" t="s">
        <v>26</v>
      </c>
      <c r="C58" s="86">
        <v>94202</v>
      </c>
      <c r="D58" s="86">
        <v>90762</v>
      </c>
    </row>
    <row r="59" spans="1:4">
      <c r="A59" s="19" t="s">
        <v>182</v>
      </c>
      <c r="B59" s="19" t="s">
        <v>27</v>
      </c>
      <c r="C59" s="70">
        <v>10755</v>
      </c>
      <c r="D59" s="70">
        <v>9924</v>
      </c>
    </row>
    <row r="60" spans="1:4">
      <c r="A60" s="19" t="s">
        <v>183</v>
      </c>
      <c r="B60" s="19" t="s">
        <v>28</v>
      </c>
      <c r="C60" s="70">
        <v>34801</v>
      </c>
      <c r="D60" s="70">
        <v>33508</v>
      </c>
    </row>
    <row r="61" spans="1:4">
      <c r="A61" s="19" t="s">
        <v>184</v>
      </c>
      <c r="B61" s="19" t="s">
        <v>29</v>
      </c>
      <c r="C61" s="70">
        <v>46417</v>
      </c>
      <c r="D61" s="70">
        <v>46417</v>
      </c>
    </row>
    <row r="62" spans="1:4">
      <c r="A62" s="19" t="s">
        <v>185</v>
      </c>
      <c r="B62" s="19" t="s">
        <v>30</v>
      </c>
      <c r="C62" s="70">
        <v>0</v>
      </c>
      <c r="D62" s="70">
        <v>0</v>
      </c>
    </row>
    <row r="63" spans="1:4">
      <c r="A63" s="19" t="s">
        <v>186</v>
      </c>
      <c r="B63" s="19" t="s">
        <v>31</v>
      </c>
      <c r="C63" s="70">
        <v>0</v>
      </c>
      <c r="D63" s="70">
        <v>0</v>
      </c>
    </row>
    <row r="64" spans="1:4" ht="22.8">
      <c r="A64" s="19" t="s">
        <v>187</v>
      </c>
      <c r="B64" s="19" t="s">
        <v>32</v>
      </c>
      <c r="C64" s="70">
        <v>0</v>
      </c>
      <c r="D64" s="70">
        <v>0</v>
      </c>
    </row>
    <row r="65" spans="1:4">
      <c r="A65" s="19" t="s">
        <v>188</v>
      </c>
      <c r="B65" s="19" t="s">
        <v>33</v>
      </c>
      <c r="C65" s="70">
        <v>0</v>
      </c>
      <c r="D65" s="70">
        <v>0</v>
      </c>
    </row>
    <row r="66" spans="1:4">
      <c r="A66" s="19" t="s">
        <v>189</v>
      </c>
      <c r="B66" s="19" t="s">
        <v>34</v>
      </c>
      <c r="C66" s="70">
        <v>0</v>
      </c>
      <c r="D66" s="70">
        <v>0</v>
      </c>
    </row>
    <row r="67" spans="1:4">
      <c r="A67" s="19" t="s">
        <v>190</v>
      </c>
      <c r="B67" s="19" t="s">
        <v>35</v>
      </c>
      <c r="C67" s="70">
        <v>1980</v>
      </c>
      <c r="D67" s="70">
        <v>644</v>
      </c>
    </row>
    <row r="68" spans="1:4">
      <c r="A68" s="19" t="s">
        <v>191</v>
      </c>
      <c r="B68" s="19" t="s">
        <v>36</v>
      </c>
      <c r="C68" s="70">
        <v>249</v>
      </c>
      <c r="D68" s="70">
        <v>269</v>
      </c>
    </row>
    <row r="69" spans="1:4">
      <c r="A69" s="28" t="s">
        <v>192</v>
      </c>
      <c r="B69" s="28" t="s">
        <v>37</v>
      </c>
      <c r="C69" s="86">
        <v>108690</v>
      </c>
      <c r="D69" s="86">
        <v>94513</v>
      </c>
    </row>
    <row r="70" spans="1:4">
      <c r="A70" s="19" t="s">
        <v>193</v>
      </c>
      <c r="B70" s="19" t="s">
        <v>38</v>
      </c>
      <c r="C70" s="70">
        <v>33367</v>
      </c>
      <c r="D70" s="70">
        <v>31112</v>
      </c>
    </row>
    <row r="71" spans="1:4">
      <c r="A71" s="19" t="s">
        <v>194</v>
      </c>
      <c r="B71" s="19" t="s">
        <v>39</v>
      </c>
      <c r="C71" s="70">
        <v>31247</v>
      </c>
      <c r="D71" s="70">
        <v>32267</v>
      </c>
    </row>
    <row r="72" spans="1:4">
      <c r="A72" s="29" t="s">
        <v>195</v>
      </c>
      <c r="B72" s="29" t="s">
        <v>40</v>
      </c>
      <c r="C72" s="87">
        <v>0</v>
      </c>
      <c r="D72" s="87">
        <v>1632</v>
      </c>
    </row>
    <row r="73" spans="1:4">
      <c r="A73" s="19" t="s">
        <v>196</v>
      </c>
      <c r="B73" s="19" t="s">
        <v>41</v>
      </c>
      <c r="C73" s="70">
        <v>4635</v>
      </c>
      <c r="D73" s="70">
        <v>811</v>
      </c>
    </row>
    <row r="74" spans="1:4">
      <c r="A74" s="19" t="s">
        <v>197</v>
      </c>
      <c r="B74" s="19" t="s">
        <v>42</v>
      </c>
      <c r="C74" s="70">
        <v>0</v>
      </c>
      <c r="D74" s="70">
        <v>0</v>
      </c>
    </row>
    <row r="75" spans="1:4">
      <c r="A75" s="19" t="s">
        <v>198</v>
      </c>
      <c r="B75" s="19" t="s">
        <v>43</v>
      </c>
      <c r="C75" s="70">
        <v>0</v>
      </c>
      <c r="D75" s="70">
        <v>0</v>
      </c>
    </row>
    <row r="76" spans="1:4">
      <c r="A76" s="19" t="s">
        <v>189</v>
      </c>
      <c r="B76" s="19" t="s">
        <v>34</v>
      </c>
      <c r="C76" s="70">
        <v>855</v>
      </c>
      <c r="D76" s="70">
        <v>4229</v>
      </c>
    </row>
    <row r="77" spans="1:4">
      <c r="A77" s="19" t="s">
        <v>199</v>
      </c>
      <c r="B77" s="19" t="s">
        <v>44</v>
      </c>
      <c r="C77" s="70">
        <v>11720</v>
      </c>
      <c r="D77" s="70">
        <v>14643</v>
      </c>
    </row>
    <row r="78" spans="1:4">
      <c r="A78" s="19" t="s">
        <v>200</v>
      </c>
      <c r="B78" s="19" t="s">
        <v>45</v>
      </c>
      <c r="C78" s="70">
        <v>26866</v>
      </c>
      <c r="D78" s="70">
        <v>9819</v>
      </c>
    </row>
    <row r="79" spans="1:4">
      <c r="A79" s="19" t="s">
        <v>201</v>
      </c>
      <c r="B79" s="19" t="s">
        <v>46</v>
      </c>
      <c r="C79" s="70">
        <v>0</v>
      </c>
      <c r="D79" s="70">
        <v>0</v>
      </c>
    </row>
    <row r="80" spans="1:4">
      <c r="A80" s="28" t="s">
        <v>202</v>
      </c>
      <c r="B80" s="28" t="s">
        <v>47</v>
      </c>
      <c r="C80" s="86">
        <v>202892</v>
      </c>
      <c r="D80" s="86">
        <v>185275</v>
      </c>
    </row>
    <row r="81" spans="1:4">
      <c r="A81" s="22"/>
      <c r="B81" s="22"/>
      <c r="C81" s="2"/>
    </row>
    <row r="82" spans="1:4" ht="28.95" customHeight="1">
      <c r="A82" s="93" t="s">
        <v>229</v>
      </c>
      <c r="B82" s="93" t="s">
        <v>48</v>
      </c>
      <c r="C82" s="94" t="s">
        <v>125</v>
      </c>
      <c r="D82" s="94" t="s">
        <v>329</v>
      </c>
    </row>
    <row r="83" spans="1:4">
      <c r="A83" s="28" t="s">
        <v>204</v>
      </c>
      <c r="B83" s="28" t="s">
        <v>49</v>
      </c>
      <c r="C83" s="86">
        <v>151530</v>
      </c>
      <c r="D83" s="86">
        <v>123412</v>
      </c>
    </row>
    <row r="84" spans="1:4">
      <c r="A84" s="28" t="s">
        <v>205</v>
      </c>
      <c r="B84" s="28" t="s">
        <v>50</v>
      </c>
      <c r="C84" s="86">
        <v>151530</v>
      </c>
      <c r="D84" s="86">
        <v>123412</v>
      </c>
    </row>
    <row r="85" spans="1:4">
      <c r="A85" s="19" t="s">
        <v>206</v>
      </c>
      <c r="B85" s="19" t="s">
        <v>51</v>
      </c>
      <c r="C85" s="70">
        <v>94950</v>
      </c>
      <c r="D85" s="70">
        <v>94950</v>
      </c>
    </row>
    <row r="86" spans="1:4">
      <c r="A86" s="19" t="s">
        <v>207</v>
      </c>
      <c r="B86" s="19" t="s">
        <v>52</v>
      </c>
      <c r="C86" s="70">
        <v>105200</v>
      </c>
      <c r="D86" s="70">
        <v>106705</v>
      </c>
    </row>
    <row r="87" spans="1:4">
      <c r="A87" s="19" t="s">
        <v>208</v>
      </c>
      <c r="B87" s="19" t="s">
        <v>53</v>
      </c>
      <c r="C87" s="70">
        <v>0</v>
      </c>
      <c r="D87" s="70">
        <v>0</v>
      </c>
    </row>
    <row r="88" spans="1:4">
      <c r="A88" s="19" t="s">
        <v>209</v>
      </c>
      <c r="B88" s="19" t="s">
        <v>54</v>
      </c>
      <c r="C88" s="70">
        <v>551</v>
      </c>
      <c r="D88" s="70">
        <v>0</v>
      </c>
    </row>
    <row r="89" spans="1:4">
      <c r="A89" s="19" t="s">
        <v>210</v>
      </c>
      <c r="B89" s="19" t="s">
        <v>55</v>
      </c>
      <c r="C89" s="70">
        <v>-837</v>
      </c>
      <c r="D89" s="70">
        <v>-278</v>
      </c>
    </row>
    <row r="90" spans="1:4">
      <c r="A90" s="19" t="s">
        <v>211</v>
      </c>
      <c r="B90" s="19" t="s">
        <v>56</v>
      </c>
      <c r="C90" s="70">
        <v>-76459</v>
      </c>
      <c r="D90" s="70">
        <v>-101530</v>
      </c>
    </row>
    <row r="91" spans="1:4">
      <c r="A91" s="19" t="s">
        <v>212</v>
      </c>
      <c r="B91" s="19" t="s">
        <v>57</v>
      </c>
      <c r="C91" s="70">
        <v>28125</v>
      </c>
      <c r="D91" s="70">
        <v>23565</v>
      </c>
    </row>
    <row r="92" spans="1:4">
      <c r="A92" s="16" t="s">
        <v>213</v>
      </c>
      <c r="B92" s="16" t="s">
        <v>58</v>
      </c>
      <c r="C92" s="88">
        <v>0</v>
      </c>
      <c r="D92" s="88">
        <v>0</v>
      </c>
    </row>
    <row r="93" spans="1:4">
      <c r="A93" s="28" t="s">
        <v>214</v>
      </c>
      <c r="B93" s="28" t="s">
        <v>59</v>
      </c>
      <c r="C93" s="86">
        <v>7604</v>
      </c>
      <c r="D93" s="86">
        <v>7590</v>
      </c>
    </row>
    <row r="94" spans="1:4">
      <c r="A94" s="19" t="s">
        <v>215</v>
      </c>
      <c r="B94" s="19" t="s">
        <v>60</v>
      </c>
      <c r="C94" s="70">
        <v>0</v>
      </c>
      <c r="D94" s="70">
        <v>0</v>
      </c>
    </row>
    <row r="95" spans="1:4">
      <c r="A95" s="19" t="s">
        <v>216</v>
      </c>
      <c r="B95" s="19" t="s">
        <v>61</v>
      </c>
      <c r="C95" s="70">
        <v>235</v>
      </c>
      <c r="D95" s="70">
        <v>333</v>
      </c>
    </row>
    <row r="96" spans="1:4">
      <c r="A96" s="19" t="s">
        <v>217</v>
      </c>
      <c r="B96" s="19" t="s">
        <v>62</v>
      </c>
      <c r="C96" s="70">
        <v>0</v>
      </c>
      <c r="D96" s="70">
        <v>0</v>
      </c>
    </row>
    <row r="97" spans="1:4">
      <c r="A97" s="19" t="s">
        <v>218</v>
      </c>
      <c r="B97" s="19" t="s">
        <v>63</v>
      </c>
      <c r="C97" s="70">
        <v>6658</v>
      </c>
      <c r="D97" s="70">
        <v>6874</v>
      </c>
    </row>
    <row r="98" spans="1:4">
      <c r="A98" s="19" t="s">
        <v>219</v>
      </c>
      <c r="B98" s="19" t="s">
        <v>64</v>
      </c>
      <c r="C98" s="70">
        <v>679</v>
      </c>
      <c r="D98" s="70">
        <v>344</v>
      </c>
    </row>
    <row r="99" spans="1:4">
      <c r="A99" s="19" t="s">
        <v>220</v>
      </c>
      <c r="B99" s="19" t="s">
        <v>65</v>
      </c>
      <c r="C99" s="70">
        <v>26</v>
      </c>
      <c r="D99" s="70">
        <v>30</v>
      </c>
    </row>
    <row r="100" spans="1:4">
      <c r="A100" s="19" t="s">
        <v>221</v>
      </c>
      <c r="B100" s="19" t="s">
        <v>66</v>
      </c>
      <c r="C100" s="70">
        <v>6</v>
      </c>
      <c r="D100" s="70">
        <v>9</v>
      </c>
    </row>
    <row r="101" spans="1:4">
      <c r="A101" s="28" t="s">
        <v>222</v>
      </c>
      <c r="B101" s="28" t="s">
        <v>67</v>
      </c>
      <c r="C101" s="86">
        <v>43758</v>
      </c>
      <c r="D101" s="86">
        <v>54273</v>
      </c>
    </row>
    <row r="102" spans="1:4">
      <c r="A102" s="19" t="s">
        <v>215</v>
      </c>
      <c r="B102" s="19" t="s">
        <v>60</v>
      </c>
      <c r="C102" s="70">
        <v>4745</v>
      </c>
      <c r="D102" s="70">
        <v>13404</v>
      </c>
    </row>
    <row r="103" spans="1:4">
      <c r="A103" s="19" t="s">
        <v>216</v>
      </c>
      <c r="B103" s="19" t="s">
        <v>61</v>
      </c>
      <c r="C103" s="70">
        <v>277</v>
      </c>
      <c r="D103" s="70">
        <v>240</v>
      </c>
    </row>
    <row r="104" spans="1:4">
      <c r="A104" s="19" t="s">
        <v>223</v>
      </c>
      <c r="B104" s="19" t="s">
        <v>68</v>
      </c>
      <c r="C104" s="70">
        <v>33930</v>
      </c>
      <c r="D104" s="70">
        <v>33513</v>
      </c>
    </row>
    <row r="105" spans="1:4">
      <c r="A105" s="19" t="s">
        <v>224</v>
      </c>
      <c r="B105" s="19" t="s">
        <v>69</v>
      </c>
      <c r="C105" s="70">
        <v>184</v>
      </c>
      <c r="D105" s="70">
        <v>163</v>
      </c>
    </row>
    <row r="106" spans="1:4">
      <c r="A106" s="19" t="s">
        <v>225</v>
      </c>
      <c r="B106" s="19" t="s">
        <v>70</v>
      </c>
      <c r="C106" s="70">
        <v>4020</v>
      </c>
      <c r="D106" s="70">
        <v>6043</v>
      </c>
    </row>
    <row r="107" spans="1:4">
      <c r="A107" s="19" t="s">
        <v>219</v>
      </c>
      <c r="B107" s="19" t="s">
        <v>64</v>
      </c>
      <c r="C107" s="70">
        <v>197</v>
      </c>
      <c r="D107" s="70">
        <v>90</v>
      </c>
    </row>
    <row r="108" spans="1:4">
      <c r="A108" s="19" t="s">
        <v>226</v>
      </c>
      <c r="B108" s="19" t="s">
        <v>65</v>
      </c>
      <c r="C108" s="70">
        <v>238</v>
      </c>
      <c r="D108" s="70">
        <v>209</v>
      </c>
    </row>
    <row r="109" spans="1:4">
      <c r="A109" s="19" t="s">
        <v>221</v>
      </c>
      <c r="B109" s="19" t="s">
        <v>66</v>
      </c>
      <c r="C109" s="70">
        <v>167</v>
      </c>
      <c r="D109" s="70">
        <v>611</v>
      </c>
    </row>
    <row r="110" spans="1:4" ht="24">
      <c r="A110" s="30" t="s">
        <v>227</v>
      </c>
      <c r="B110" s="30" t="s">
        <v>72</v>
      </c>
      <c r="C110" s="89">
        <v>0</v>
      </c>
      <c r="D110" s="89">
        <v>0</v>
      </c>
    </row>
    <row r="111" spans="1:4">
      <c r="A111" s="28" t="s">
        <v>228</v>
      </c>
      <c r="B111" s="28" t="s">
        <v>71</v>
      </c>
      <c r="C111" s="86">
        <v>202892</v>
      </c>
      <c r="D111" s="86">
        <v>185275</v>
      </c>
    </row>
    <row r="114" spans="1:4" ht="24">
      <c r="A114" s="14" t="s">
        <v>303</v>
      </c>
      <c r="B114" s="14" t="s">
        <v>300</v>
      </c>
    </row>
    <row r="115" spans="1:4" ht="31.2" customHeight="1">
      <c r="A115" s="93" t="s">
        <v>280</v>
      </c>
      <c r="B115" s="93" t="s">
        <v>119</v>
      </c>
      <c r="C115" s="95" t="s">
        <v>123</v>
      </c>
      <c r="D115" s="95" t="s">
        <v>328</v>
      </c>
    </row>
    <row r="116" spans="1:4">
      <c r="A116" s="31" t="s">
        <v>231</v>
      </c>
      <c r="B116" s="31" t="s">
        <v>74</v>
      </c>
      <c r="C116" s="5"/>
      <c r="D116" s="5"/>
    </row>
    <row r="117" spans="1:4">
      <c r="A117" s="32" t="s">
        <v>167</v>
      </c>
      <c r="B117" s="32" t="s">
        <v>330</v>
      </c>
      <c r="C117" s="6">
        <v>28287</v>
      </c>
      <c r="D117" s="6">
        <v>27229</v>
      </c>
    </row>
    <row r="118" spans="1:4">
      <c r="A118" s="32" t="s">
        <v>233</v>
      </c>
      <c r="B118" s="32" t="s">
        <v>75</v>
      </c>
      <c r="C118" s="6">
        <v>-2171</v>
      </c>
      <c r="D118" s="6">
        <v>-24636</v>
      </c>
    </row>
    <row r="119" spans="1:4" ht="24">
      <c r="A119" s="33" t="s">
        <v>279</v>
      </c>
      <c r="B119" s="33" t="s">
        <v>129</v>
      </c>
      <c r="C119" s="7"/>
      <c r="D119" s="7"/>
    </row>
    <row r="120" spans="1:4">
      <c r="A120" s="34" t="s">
        <v>234</v>
      </c>
      <c r="B120" s="34" t="s">
        <v>76</v>
      </c>
      <c r="C120" s="7">
        <v>2617</v>
      </c>
      <c r="D120" s="7">
        <v>1978</v>
      </c>
    </row>
    <row r="121" spans="1:4">
      <c r="A121" s="34" t="s">
        <v>235</v>
      </c>
      <c r="B121" s="34" t="s">
        <v>77</v>
      </c>
      <c r="C121" s="7">
        <v>0</v>
      </c>
      <c r="D121" s="7">
        <v>251</v>
      </c>
    </row>
    <row r="122" spans="1:4">
      <c r="A122" s="34" t="s">
        <v>236</v>
      </c>
      <c r="B122" s="34" t="s">
        <v>78</v>
      </c>
      <c r="C122" s="7">
        <v>602</v>
      </c>
      <c r="D122" s="7">
        <v>1225</v>
      </c>
    </row>
    <row r="123" spans="1:4">
      <c r="A123" s="34" t="s">
        <v>237</v>
      </c>
      <c r="B123" s="34" t="s">
        <v>79</v>
      </c>
      <c r="C123" s="7">
        <v>-570</v>
      </c>
      <c r="D123" s="7">
        <v>-86</v>
      </c>
    </row>
    <row r="124" spans="1:4">
      <c r="A124" s="34" t="s">
        <v>238</v>
      </c>
      <c r="B124" s="34" t="s">
        <v>80</v>
      </c>
      <c r="C124" s="7">
        <v>-423</v>
      </c>
      <c r="D124" s="7">
        <v>941</v>
      </c>
    </row>
    <row r="125" spans="1:4">
      <c r="A125" s="34" t="s">
        <v>239</v>
      </c>
      <c r="B125" s="34" t="s">
        <v>81</v>
      </c>
      <c r="C125" s="7">
        <v>-2255</v>
      </c>
      <c r="D125" s="7">
        <v>-3461</v>
      </c>
    </row>
    <row r="126" spans="1:4">
      <c r="A126" s="34" t="s">
        <v>240</v>
      </c>
      <c r="B126" s="34" t="s">
        <v>82</v>
      </c>
      <c r="C126" s="7">
        <v>-2586</v>
      </c>
      <c r="D126" s="7">
        <v>-11821</v>
      </c>
    </row>
    <row r="127" spans="1:4">
      <c r="A127" s="34" t="s">
        <v>241</v>
      </c>
      <c r="B127" s="34" t="s">
        <v>83</v>
      </c>
      <c r="C127" s="7">
        <v>-2523</v>
      </c>
      <c r="D127" s="7">
        <v>-10517</v>
      </c>
    </row>
    <row r="128" spans="1:4">
      <c r="A128" s="34" t="s">
        <v>242</v>
      </c>
      <c r="B128" s="34" t="s">
        <v>130</v>
      </c>
      <c r="C128" s="7">
        <v>2985</v>
      </c>
      <c r="D128" s="7">
        <v>-3099</v>
      </c>
    </row>
    <row r="129" spans="1:4">
      <c r="A129" s="34" t="s">
        <v>243</v>
      </c>
      <c r="B129" s="34" t="s">
        <v>84</v>
      </c>
      <c r="C129" s="7">
        <v>-18</v>
      </c>
      <c r="D129" s="7">
        <v>-47</v>
      </c>
    </row>
    <row r="130" spans="1:4">
      <c r="A130" s="32" t="s">
        <v>244</v>
      </c>
      <c r="B130" s="32" t="s">
        <v>85</v>
      </c>
      <c r="C130" s="6">
        <v>26116</v>
      </c>
      <c r="D130" s="6">
        <v>2593</v>
      </c>
    </row>
    <row r="131" spans="1:4">
      <c r="A131" s="35" t="s">
        <v>245</v>
      </c>
      <c r="B131" s="35" t="s">
        <v>131</v>
      </c>
      <c r="C131" s="8"/>
      <c r="D131" s="8"/>
    </row>
    <row r="132" spans="1:4">
      <c r="A132" s="34" t="s">
        <v>246</v>
      </c>
      <c r="B132" s="34" t="s">
        <v>86</v>
      </c>
      <c r="C132" s="7">
        <v>579</v>
      </c>
      <c r="D132" s="7">
        <v>-2408</v>
      </c>
    </row>
    <row r="133" spans="1:4">
      <c r="A133" s="36" t="s">
        <v>247</v>
      </c>
      <c r="B133" s="36" t="s">
        <v>87</v>
      </c>
      <c r="C133" s="6">
        <v>26695</v>
      </c>
      <c r="D133" s="6">
        <v>185</v>
      </c>
    </row>
    <row r="134" spans="1:4">
      <c r="A134" s="31" t="s">
        <v>248</v>
      </c>
      <c r="B134" s="31" t="s">
        <v>88</v>
      </c>
      <c r="C134" s="5"/>
      <c r="D134" s="5"/>
    </row>
    <row r="135" spans="1:4">
      <c r="A135" s="37" t="s">
        <v>249</v>
      </c>
      <c r="B135" s="37" t="s">
        <v>89</v>
      </c>
      <c r="C135" s="5">
        <v>4418</v>
      </c>
      <c r="D135" s="5">
        <v>11495</v>
      </c>
    </row>
    <row r="136" spans="1:4">
      <c r="A136" s="34" t="s">
        <v>250</v>
      </c>
      <c r="B136" s="34" t="s">
        <v>90</v>
      </c>
      <c r="C136" s="7">
        <v>206</v>
      </c>
      <c r="D136" s="7">
        <v>100</v>
      </c>
    </row>
    <row r="137" spans="1:4">
      <c r="A137" s="34" t="s">
        <v>251</v>
      </c>
      <c r="B137" s="34" t="s">
        <v>91</v>
      </c>
      <c r="C137" s="7">
        <v>0</v>
      </c>
      <c r="D137" s="7">
        <v>0</v>
      </c>
    </row>
    <row r="138" spans="1:4">
      <c r="A138" s="34" t="s">
        <v>252</v>
      </c>
      <c r="B138" s="34" t="s">
        <v>92</v>
      </c>
      <c r="C138" s="7">
        <v>3512</v>
      </c>
      <c r="D138" s="7">
        <v>11018</v>
      </c>
    </row>
    <row r="139" spans="1:4">
      <c r="A139" s="34" t="s">
        <v>253</v>
      </c>
      <c r="B139" s="34" t="s">
        <v>142</v>
      </c>
      <c r="C139" s="7">
        <v>700</v>
      </c>
      <c r="D139" s="7">
        <v>260</v>
      </c>
    </row>
    <row r="140" spans="1:4">
      <c r="A140" s="34" t="s">
        <v>254</v>
      </c>
      <c r="B140" s="34" t="s">
        <v>93</v>
      </c>
      <c r="C140" s="7">
        <v>0</v>
      </c>
      <c r="D140" s="7">
        <v>117</v>
      </c>
    </row>
    <row r="141" spans="1:4">
      <c r="A141" s="32" t="s">
        <v>255</v>
      </c>
      <c r="B141" s="32" t="s">
        <v>94</v>
      </c>
      <c r="C141" s="6">
        <v>4543</v>
      </c>
      <c r="D141" s="6">
        <v>17734</v>
      </c>
    </row>
    <row r="142" spans="1:4">
      <c r="A142" s="34" t="s">
        <v>256</v>
      </c>
      <c r="B142" s="34" t="s">
        <v>95</v>
      </c>
      <c r="C142" s="7">
        <v>4145</v>
      </c>
      <c r="D142" s="7">
        <v>2734</v>
      </c>
    </row>
    <row r="143" spans="1:4">
      <c r="A143" s="34" t="s">
        <v>257</v>
      </c>
      <c r="B143" s="34" t="s">
        <v>96</v>
      </c>
      <c r="C143" s="7">
        <v>0</v>
      </c>
      <c r="D143" s="7">
        <v>0</v>
      </c>
    </row>
    <row r="144" spans="1:4">
      <c r="A144" s="34" t="s">
        <v>258</v>
      </c>
      <c r="B144" s="34" t="s">
        <v>97</v>
      </c>
      <c r="C144" s="7">
        <v>0</v>
      </c>
      <c r="D144" s="7">
        <v>15000</v>
      </c>
    </row>
    <row r="145" spans="1:4">
      <c r="A145" s="34" t="s">
        <v>259</v>
      </c>
      <c r="B145" s="34" t="s">
        <v>98</v>
      </c>
      <c r="C145" s="7">
        <v>398</v>
      </c>
      <c r="D145" s="7">
        <v>0</v>
      </c>
    </row>
    <row r="146" spans="1:4">
      <c r="A146" s="36" t="s">
        <v>260</v>
      </c>
      <c r="B146" s="36" t="s">
        <v>99</v>
      </c>
      <c r="C146" s="6">
        <v>-125</v>
      </c>
      <c r="D146" s="6">
        <v>-6239</v>
      </c>
    </row>
    <row r="147" spans="1:4">
      <c r="A147" s="31" t="s">
        <v>261</v>
      </c>
      <c r="B147" s="31" t="s">
        <v>100</v>
      </c>
      <c r="C147" s="5"/>
      <c r="D147" s="5"/>
    </row>
    <row r="148" spans="1:4">
      <c r="A148" s="37" t="s">
        <v>249</v>
      </c>
      <c r="B148" s="37" t="s">
        <v>89</v>
      </c>
      <c r="C148" s="5">
        <v>1674</v>
      </c>
      <c r="D148" s="5">
        <v>22540</v>
      </c>
    </row>
    <row r="149" spans="1:4" ht="22.8">
      <c r="A149" s="34" t="s">
        <v>262</v>
      </c>
      <c r="B149" s="34" t="s">
        <v>101</v>
      </c>
      <c r="C149" s="7">
        <v>0</v>
      </c>
      <c r="D149" s="7">
        <v>8985</v>
      </c>
    </row>
    <row r="150" spans="1:4">
      <c r="A150" s="34" t="s">
        <v>215</v>
      </c>
      <c r="B150" s="34" t="s">
        <v>60</v>
      </c>
      <c r="C150" s="7">
        <v>1250</v>
      </c>
      <c r="D150" s="7">
        <v>13392</v>
      </c>
    </row>
    <row r="151" spans="1:4">
      <c r="A151" s="34" t="s">
        <v>263</v>
      </c>
      <c r="B151" s="34" t="s">
        <v>102</v>
      </c>
      <c r="C151" s="7">
        <v>0</v>
      </c>
      <c r="D151" s="7">
        <v>0</v>
      </c>
    </row>
    <row r="152" spans="1:4">
      <c r="A152" s="34" t="s">
        <v>264</v>
      </c>
      <c r="B152" s="34" t="s">
        <v>103</v>
      </c>
      <c r="C152" s="7">
        <v>424</v>
      </c>
      <c r="D152" s="7">
        <v>163</v>
      </c>
    </row>
    <row r="153" spans="1:4">
      <c r="A153" s="32" t="s">
        <v>255</v>
      </c>
      <c r="B153" s="32" t="s">
        <v>94</v>
      </c>
      <c r="C153" s="6">
        <v>11197</v>
      </c>
      <c r="D153" s="6">
        <v>22277</v>
      </c>
    </row>
    <row r="154" spans="1:4">
      <c r="A154" s="34" t="s">
        <v>265</v>
      </c>
      <c r="B154" s="34" t="s">
        <v>104</v>
      </c>
      <c r="C154" s="7">
        <v>0</v>
      </c>
      <c r="D154" s="7">
        <v>0</v>
      </c>
    </row>
    <row r="155" spans="1:4">
      <c r="A155" s="34" t="s">
        <v>266</v>
      </c>
      <c r="B155" s="34" t="s">
        <v>105</v>
      </c>
      <c r="C155" s="7">
        <v>0</v>
      </c>
      <c r="D155" s="7">
        <v>0</v>
      </c>
    </row>
    <row r="156" spans="1:4" ht="22.8">
      <c r="A156" s="34" t="s">
        <v>267</v>
      </c>
      <c r="B156" s="34" t="s">
        <v>106</v>
      </c>
      <c r="C156" s="7">
        <v>0</v>
      </c>
      <c r="D156" s="7">
        <v>0</v>
      </c>
    </row>
    <row r="157" spans="1:4">
      <c r="A157" s="34" t="s">
        <v>268</v>
      </c>
      <c r="B157" s="34" t="s">
        <v>107</v>
      </c>
      <c r="C157" s="7">
        <v>9909</v>
      </c>
      <c r="D157" s="7">
        <v>20091</v>
      </c>
    </row>
    <row r="158" spans="1:4">
      <c r="A158" s="34" t="s">
        <v>269</v>
      </c>
      <c r="B158" s="34" t="s">
        <v>108</v>
      </c>
      <c r="C158" s="7">
        <v>0</v>
      </c>
      <c r="D158" s="7">
        <v>0</v>
      </c>
    </row>
    <row r="159" spans="1:4">
      <c r="A159" s="34" t="s">
        <v>216</v>
      </c>
      <c r="B159" s="34" t="s">
        <v>109</v>
      </c>
      <c r="C159" s="7">
        <v>0</v>
      </c>
      <c r="D159" s="7">
        <v>0</v>
      </c>
    </row>
    <row r="160" spans="1:4">
      <c r="A160" s="34" t="s">
        <v>270</v>
      </c>
      <c r="B160" s="34" t="s">
        <v>110</v>
      </c>
      <c r="C160" s="7">
        <v>289</v>
      </c>
      <c r="D160" s="7">
        <v>309</v>
      </c>
    </row>
    <row r="161" spans="1:8">
      <c r="A161" s="34" t="s">
        <v>271</v>
      </c>
      <c r="B161" s="34" t="s">
        <v>111</v>
      </c>
      <c r="C161" s="7">
        <v>999</v>
      </c>
      <c r="D161" s="7">
        <v>1613</v>
      </c>
    </row>
    <row r="162" spans="1:8">
      <c r="A162" s="34" t="s">
        <v>272</v>
      </c>
      <c r="B162" s="34" t="s">
        <v>112</v>
      </c>
      <c r="C162" s="7">
        <v>0</v>
      </c>
      <c r="D162" s="7">
        <v>264</v>
      </c>
    </row>
    <row r="163" spans="1:8">
      <c r="A163" s="36" t="s">
        <v>273</v>
      </c>
      <c r="B163" s="36" t="s">
        <v>113</v>
      </c>
      <c r="C163" s="6">
        <v>-9523</v>
      </c>
      <c r="D163" s="6">
        <v>263</v>
      </c>
    </row>
    <row r="164" spans="1:8">
      <c r="A164" s="38" t="s">
        <v>274</v>
      </c>
      <c r="B164" s="38" t="s">
        <v>114</v>
      </c>
      <c r="C164" s="6">
        <v>17047</v>
      </c>
      <c r="D164" s="6">
        <v>-5791</v>
      </c>
    </row>
    <row r="165" spans="1:8">
      <c r="A165" s="38" t="s">
        <v>275</v>
      </c>
      <c r="B165" s="38" t="s">
        <v>115</v>
      </c>
      <c r="C165" s="6">
        <v>17047</v>
      </c>
      <c r="D165" s="6">
        <v>-5791</v>
      </c>
    </row>
    <row r="166" spans="1:8">
      <c r="A166" s="39" t="s">
        <v>276</v>
      </c>
      <c r="B166" s="39" t="s">
        <v>132</v>
      </c>
      <c r="C166" s="7">
        <v>0</v>
      </c>
      <c r="D166" s="7">
        <v>0</v>
      </c>
    </row>
    <row r="167" spans="1:8">
      <c r="A167" s="38" t="s">
        <v>277</v>
      </c>
      <c r="B167" s="38" t="s">
        <v>116</v>
      </c>
      <c r="C167" s="6">
        <v>9819</v>
      </c>
      <c r="D167" s="6">
        <v>15610</v>
      </c>
    </row>
    <row r="168" spans="1:8">
      <c r="A168" s="38" t="s">
        <v>278</v>
      </c>
      <c r="B168" s="38" t="s">
        <v>117</v>
      </c>
      <c r="C168" s="62">
        <v>26866</v>
      </c>
      <c r="D168" s="62">
        <v>9819</v>
      </c>
    </row>
    <row r="171" spans="1:8" ht="24">
      <c r="A171" s="14" t="s">
        <v>305</v>
      </c>
      <c r="B171" s="14" t="s">
        <v>301</v>
      </c>
    </row>
    <row r="172" spans="1:8" ht="48">
      <c r="A172" s="340" t="s">
        <v>203</v>
      </c>
      <c r="B172" s="340" t="s">
        <v>73</v>
      </c>
      <c r="C172" s="96" t="s">
        <v>133</v>
      </c>
      <c r="D172" s="96" t="s">
        <v>135</v>
      </c>
      <c r="E172" s="96" t="s">
        <v>134</v>
      </c>
      <c r="F172" s="96" t="s">
        <v>136</v>
      </c>
      <c r="G172" s="96" t="s">
        <v>120</v>
      </c>
      <c r="H172" s="97" t="s">
        <v>121</v>
      </c>
    </row>
    <row r="173" spans="1:8" ht="72">
      <c r="A173" s="340" t="s">
        <v>203</v>
      </c>
      <c r="B173" s="340"/>
      <c r="C173" s="96" t="s">
        <v>306</v>
      </c>
      <c r="D173" s="96" t="s">
        <v>281</v>
      </c>
      <c r="E173" s="96" t="s">
        <v>282</v>
      </c>
      <c r="F173" s="96" t="s">
        <v>283</v>
      </c>
      <c r="G173" s="96" t="s">
        <v>284</v>
      </c>
      <c r="H173" s="97" t="s">
        <v>285</v>
      </c>
    </row>
    <row r="174" spans="1:8">
      <c r="A174" s="36" t="s">
        <v>181</v>
      </c>
      <c r="B174" s="36" t="s">
        <v>26</v>
      </c>
      <c r="C174" s="69">
        <v>3967</v>
      </c>
      <c r="D174" s="69">
        <v>3991</v>
      </c>
      <c r="E174" s="69">
        <v>731</v>
      </c>
      <c r="F174" s="69">
        <v>103692</v>
      </c>
      <c r="G174" s="69">
        <v>-18179</v>
      </c>
      <c r="H174" s="69">
        <v>94202</v>
      </c>
    </row>
    <row r="175" spans="1:8">
      <c r="A175" s="40" t="s">
        <v>182</v>
      </c>
      <c r="B175" s="40" t="s">
        <v>27</v>
      </c>
      <c r="C175" s="70">
        <v>1240</v>
      </c>
      <c r="D175" s="70">
        <v>2311</v>
      </c>
      <c r="E175" s="70">
        <v>685</v>
      </c>
      <c r="F175" s="70">
        <v>6519</v>
      </c>
      <c r="G175" s="70">
        <v>0</v>
      </c>
      <c r="H175" s="70">
        <v>10755</v>
      </c>
    </row>
    <row r="176" spans="1:8">
      <c r="A176" s="40" t="s">
        <v>183</v>
      </c>
      <c r="B176" s="40" t="s">
        <v>28</v>
      </c>
      <c r="C176" s="70">
        <v>920</v>
      </c>
      <c r="D176" s="70">
        <v>1657</v>
      </c>
      <c r="E176" s="70">
        <v>13</v>
      </c>
      <c r="F176" s="70">
        <v>48764</v>
      </c>
      <c r="G176" s="70">
        <v>-16553</v>
      </c>
      <c r="H176" s="70">
        <v>34801</v>
      </c>
    </row>
    <row r="177" spans="1:8">
      <c r="A177" s="40" t="s">
        <v>184</v>
      </c>
      <c r="B177" s="40" t="s">
        <v>29</v>
      </c>
      <c r="C177" s="70">
        <v>0</v>
      </c>
      <c r="D177" s="70">
        <v>0</v>
      </c>
      <c r="E177" s="70">
        <v>0</v>
      </c>
      <c r="F177" s="70">
        <v>0</v>
      </c>
      <c r="G177" s="70">
        <v>46417</v>
      </c>
      <c r="H177" s="70">
        <v>46417</v>
      </c>
    </row>
    <row r="178" spans="1:8">
      <c r="A178" s="40" t="s">
        <v>185</v>
      </c>
      <c r="B178" s="40" t="s">
        <v>30</v>
      </c>
      <c r="C178" s="70">
        <v>0</v>
      </c>
      <c r="D178" s="70">
        <v>0</v>
      </c>
      <c r="E178" s="70">
        <v>0</v>
      </c>
      <c r="F178" s="70">
        <v>0</v>
      </c>
      <c r="G178" s="70">
        <v>0</v>
      </c>
      <c r="H178" s="70">
        <v>0</v>
      </c>
    </row>
    <row r="179" spans="1:8">
      <c r="A179" s="40" t="s">
        <v>186</v>
      </c>
      <c r="B179" s="40" t="s">
        <v>31</v>
      </c>
      <c r="C179" s="70">
        <v>0</v>
      </c>
      <c r="D179" s="70">
        <v>0</v>
      </c>
      <c r="E179" s="70">
        <v>0</v>
      </c>
      <c r="F179" s="70">
        <v>48043</v>
      </c>
      <c r="G179" s="70">
        <v>-48043</v>
      </c>
      <c r="H179" s="70">
        <v>0</v>
      </c>
    </row>
    <row r="180" spans="1:8" ht="22.8">
      <c r="A180" s="40" t="s">
        <v>187</v>
      </c>
      <c r="B180" s="40" t="s">
        <v>32</v>
      </c>
      <c r="C180" s="70">
        <v>0</v>
      </c>
      <c r="D180" s="70">
        <v>0</v>
      </c>
      <c r="E180" s="70">
        <v>0</v>
      </c>
      <c r="F180" s="70">
        <v>0</v>
      </c>
      <c r="G180" s="70">
        <v>0</v>
      </c>
      <c r="H180" s="70">
        <v>0</v>
      </c>
    </row>
    <row r="181" spans="1:8">
      <c r="A181" s="40" t="s">
        <v>188</v>
      </c>
      <c r="B181" s="40" t="s">
        <v>33</v>
      </c>
      <c r="C181" s="70">
        <v>0</v>
      </c>
      <c r="D181" s="70">
        <v>0</v>
      </c>
      <c r="E181" s="70">
        <v>0</v>
      </c>
      <c r="F181" s="70">
        <v>0</v>
      </c>
      <c r="G181" s="70">
        <v>0</v>
      </c>
      <c r="H181" s="70">
        <v>0</v>
      </c>
    </row>
    <row r="182" spans="1:8">
      <c r="A182" s="40" t="s">
        <v>189</v>
      </c>
      <c r="B182" s="40" t="s">
        <v>34</v>
      </c>
      <c r="C182" s="70">
        <v>0</v>
      </c>
      <c r="D182" s="70">
        <v>0</v>
      </c>
      <c r="E182" s="70">
        <v>0</v>
      </c>
      <c r="F182" s="70">
        <v>0</v>
      </c>
      <c r="G182" s="70">
        <v>0</v>
      </c>
      <c r="H182" s="70">
        <v>0</v>
      </c>
    </row>
    <row r="183" spans="1:8">
      <c r="A183" s="40" t="s">
        <v>190</v>
      </c>
      <c r="B183" s="40" t="s">
        <v>35</v>
      </c>
      <c r="C183" s="70">
        <v>1780</v>
      </c>
      <c r="D183" s="70">
        <v>7</v>
      </c>
      <c r="E183" s="70">
        <v>33</v>
      </c>
      <c r="F183" s="70">
        <v>160</v>
      </c>
      <c r="G183" s="70">
        <v>0</v>
      </c>
      <c r="H183" s="70">
        <v>1980</v>
      </c>
    </row>
    <row r="184" spans="1:8">
      <c r="A184" s="40" t="s">
        <v>191</v>
      </c>
      <c r="B184" s="40" t="s">
        <v>36</v>
      </c>
      <c r="C184" s="70">
        <v>27</v>
      </c>
      <c r="D184" s="70">
        <v>16</v>
      </c>
      <c r="E184" s="70">
        <v>0</v>
      </c>
      <c r="F184" s="70">
        <v>206</v>
      </c>
      <c r="G184" s="70">
        <v>0</v>
      </c>
      <c r="H184" s="70">
        <v>249</v>
      </c>
    </row>
    <row r="185" spans="1:8">
      <c r="A185" s="36" t="s">
        <v>192</v>
      </c>
      <c r="B185" s="36" t="s">
        <v>37</v>
      </c>
      <c r="C185" s="69">
        <v>43821</v>
      </c>
      <c r="D185" s="69">
        <v>52720</v>
      </c>
      <c r="E185" s="69">
        <v>22441</v>
      </c>
      <c r="F185" s="69">
        <v>15776</v>
      </c>
      <c r="G185" s="69">
        <v>-26068</v>
      </c>
      <c r="H185" s="69">
        <v>108690</v>
      </c>
    </row>
    <row r="186" spans="1:8">
      <c r="A186" s="40" t="s">
        <v>193</v>
      </c>
      <c r="B186" s="40" t="s">
        <v>38</v>
      </c>
      <c r="C186" s="70">
        <v>7006</v>
      </c>
      <c r="D186" s="70">
        <v>26295</v>
      </c>
      <c r="E186" s="70">
        <v>0</v>
      </c>
      <c r="F186" s="70">
        <v>66</v>
      </c>
      <c r="G186" s="70">
        <v>0</v>
      </c>
      <c r="H186" s="70">
        <v>33367</v>
      </c>
    </row>
    <row r="187" spans="1:8">
      <c r="A187" s="40" t="s">
        <v>194</v>
      </c>
      <c r="B187" s="40" t="s">
        <v>39</v>
      </c>
      <c r="C187" s="70">
        <v>26195</v>
      </c>
      <c r="D187" s="70">
        <v>13146</v>
      </c>
      <c r="E187" s="70">
        <v>4445</v>
      </c>
      <c r="F187" s="70">
        <v>241</v>
      </c>
      <c r="G187" s="70">
        <v>-12780</v>
      </c>
      <c r="H187" s="70">
        <v>31247</v>
      </c>
    </row>
    <row r="188" spans="1:8">
      <c r="A188" s="40" t="s">
        <v>195</v>
      </c>
      <c r="B188" s="40" t="s">
        <v>40</v>
      </c>
      <c r="C188" s="70">
        <v>0</v>
      </c>
      <c r="D188" s="70">
        <v>0</v>
      </c>
      <c r="E188" s="70">
        <v>0</v>
      </c>
      <c r="F188" s="70">
        <v>0</v>
      </c>
      <c r="G188" s="70">
        <v>0</v>
      </c>
      <c r="H188" s="70">
        <v>0</v>
      </c>
    </row>
    <row r="189" spans="1:8">
      <c r="A189" s="40" t="s">
        <v>196</v>
      </c>
      <c r="B189" s="40" t="s">
        <v>41</v>
      </c>
      <c r="C189" s="70">
        <v>941</v>
      </c>
      <c r="D189" s="70">
        <v>1432</v>
      </c>
      <c r="E189" s="70">
        <v>1543</v>
      </c>
      <c r="F189" s="70">
        <v>14007</v>
      </c>
      <c r="G189" s="70">
        <v>-13288</v>
      </c>
      <c r="H189" s="70">
        <v>4635</v>
      </c>
    </row>
    <row r="190" spans="1:8">
      <c r="A190" s="40" t="s">
        <v>197</v>
      </c>
      <c r="B190" s="40" t="s">
        <v>42</v>
      </c>
      <c r="C190" s="70">
        <v>0</v>
      </c>
      <c r="D190" s="70">
        <v>0</v>
      </c>
      <c r="E190" s="70">
        <v>0</v>
      </c>
      <c r="F190" s="70">
        <v>0</v>
      </c>
      <c r="G190" s="70">
        <v>0</v>
      </c>
      <c r="H190" s="70">
        <v>0</v>
      </c>
    </row>
    <row r="191" spans="1:8">
      <c r="A191" s="40" t="s">
        <v>198</v>
      </c>
      <c r="B191" s="40" t="s">
        <v>43</v>
      </c>
      <c r="C191" s="70">
        <v>0</v>
      </c>
      <c r="D191" s="70">
        <v>0</v>
      </c>
      <c r="E191" s="70">
        <v>0</v>
      </c>
      <c r="F191" s="70">
        <v>0</v>
      </c>
      <c r="G191" s="70">
        <v>0</v>
      </c>
      <c r="H191" s="70">
        <v>0</v>
      </c>
    </row>
    <row r="192" spans="1:8">
      <c r="A192" s="40" t="s">
        <v>189</v>
      </c>
      <c r="B192" s="40" t="s">
        <v>34</v>
      </c>
      <c r="C192" s="70">
        <v>0</v>
      </c>
      <c r="D192" s="70">
        <v>0</v>
      </c>
      <c r="E192" s="70">
        <v>0</v>
      </c>
      <c r="F192" s="70">
        <v>855</v>
      </c>
      <c r="G192" s="70">
        <v>0</v>
      </c>
      <c r="H192" s="70">
        <v>855</v>
      </c>
    </row>
    <row r="193" spans="1:8">
      <c r="A193" s="40" t="s">
        <v>199</v>
      </c>
      <c r="B193" s="40" t="s">
        <v>44</v>
      </c>
      <c r="C193" s="70">
        <v>8582</v>
      </c>
      <c r="D193" s="70">
        <v>240</v>
      </c>
      <c r="E193" s="70">
        <v>2859</v>
      </c>
      <c r="F193" s="70">
        <v>39</v>
      </c>
      <c r="G193" s="70">
        <v>0</v>
      </c>
      <c r="H193" s="70">
        <v>11720</v>
      </c>
    </row>
    <row r="194" spans="1:8">
      <c r="A194" s="40" t="s">
        <v>200</v>
      </c>
      <c r="B194" s="40" t="s">
        <v>45</v>
      </c>
      <c r="C194" s="70">
        <v>1097</v>
      </c>
      <c r="D194" s="70">
        <v>11607</v>
      </c>
      <c r="E194" s="70">
        <v>13594</v>
      </c>
      <c r="F194" s="70">
        <v>568</v>
      </c>
      <c r="G194" s="70">
        <v>0</v>
      </c>
      <c r="H194" s="70">
        <v>26866</v>
      </c>
    </row>
    <row r="195" spans="1:8">
      <c r="A195" s="41" t="s">
        <v>201</v>
      </c>
      <c r="B195" s="41" t="s">
        <v>46</v>
      </c>
      <c r="C195" s="71">
        <v>0</v>
      </c>
      <c r="D195" s="71">
        <v>0</v>
      </c>
      <c r="E195" s="71">
        <v>0</v>
      </c>
      <c r="F195" s="71">
        <v>0</v>
      </c>
      <c r="G195" s="71">
        <v>0</v>
      </c>
      <c r="H195" s="71">
        <v>0</v>
      </c>
    </row>
    <row r="196" spans="1:8">
      <c r="A196" s="36" t="s">
        <v>202</v>
      </c>
      <c r="B196" s="36" t="s">
        <v>47</v>
      </c>
      <c r="C196" s="69">
        <v>47788</v>
      </c>
      <c r="D196" s="69">
        <v>56711</v>
      </c>
      <c r="E196" s="69">
        <v>23172</v>
      </c>
      <c r="F196" s="69">
        <v>119468</v>
      </c>
      <c r="G196" s="69">
        <v>-44247</v>
      </c>
      <c r="H196" s="69">
        <v>202892</v>
      </c>
    </row>
    <row r="197" spans="1:8">
      <c r="A197" s="42"/>
      <c r="B197" s="43"/>
      <c r="C197" s="66"/>
      <c r="D197" s="66"/>
      <c r="E197" s="3"/>
      <c r="F197" s="3"/>
      <c r="G197" s="3"/>
      <c r="H197" s="3"/>
    </row>
    <row r="198" spans="1:8" ht="48">
      <c r="A198" s="334" t="s">
        <v>229</v>
      </c>
      <c r="B198" s="336" t="s">
        <v>48</v>
      </c>
      <c r="C198" s="96" t="s">
        <v>133</v>
      </c>
      <c r="D198" s="96" t="s">
        <v>135</v>
      </c>
      <c r="E198" s="96" t="s">
        <v>134</v>
      </c>
      <c r="F198" s="96" t="s">
        <v>136</v>
      </c>
      <c r="G198" s="96" t="s">
        <v>120</v>
      </c>
      <c r="H198" s="97" t="s">
        <v>121</v>
      </c>
    </row>
    <row r="199" spans="1:8" ht="72">
      <c r="A199" s="335"/>
      <c r="B199" s="337"/>
      <c r="C199" s="96" t="s">
        <v>306</v>
      </c>
      <c r="D199" s="96" t="s">
        <v>281</v>
      </c>
      <c r="E199" s="96" t="s">
        <v>282</v>
      </c>
      <c r="F199" s="96" t="s">
        <v>283</v>
      </c>
      <c r="G199" s="96" t="s">
        <v>284</v>
      </c>
      <c r="H199" s="97" t="s">
        <v>285</v>
      </c>
    </row>
    <row r="200" spans="1:8">
      <c r="A200" s="44" t="s">
        <v>204</v>
      </c>
      <c r="B200" s="36" t="s">
        <v>49</v>
      </c>
      <c r="C200" s="69">
        <v>17314</v>
      </c>
      <c r="D200" s="69">
        <v>39787</v>
      </c>
      <c r="E200" s="69">
        <v>10947</v>
      </c>
      <c r="F200" s="69">
        <v>106035</v>
      </c>
      <c r="G200" s="69">
        <v>-22553</v>
      </c>
      <c r="H200" s="69">
        <v>151530</v>
      </c>
    </row>
    <row r="201" spans="1:8">
      <c r="A201" s="44" t="s">
        <v>205</v>
      </c>
      <c r="B201" s="36" t="s">
        <v>50</v>
      </c>
      <c r="C201" s="69">
        <v>17314</v>
      </c>
      <c r="D201" s="69">
        <v>39787</v>
      </c>
      <c r="E201" s="69">
        <v>10947</v>
      </c>
      <c r="F201" s="69">
        <v>106035</v>
      </c>
      <c r="G201" s="69">
        <v>-22553</v>
      </c>
      <c r="H201" s="69">
        <v>151530</v>
      </c>
    </row>
    <row r="202" spans="1:8">
      <c r="A202" s="45" t="s">
        <v>206</v>
      </c>
      <c r="B202" s="40" t="s">
        <v>51</v>
      </c>
      <c r="C202" s="70">
        <v>10076</v>
      </c>
      <c r="D202" s="70">
        <v>7050</v>
      </c>
      <c r="E202" s="70">
        <v>86</v>
      </c>
      <c r="F202" s="70">
        <v>94950</v>
      </c>
      <c r="G202" s="70">
        <v>-17212</v>
      </c>
      <c r="H202" s="70">
        <v>94950</v>
      </c>
    </row>
    <row r="203" spans="1:8">
      <c r="A203" s="45" t="s">
        <v>207</v>
      </c>
      <c r="B203" s="40" t="s">
        <v>52</v>
      </c>
      <c r="C203" s="70">
        <v>0</v>
      </c>
      <c r="D203" s="70">
        <v>0</v>
      </c>
      <c r="E203" s="70">
        <v>1152</v>
      </c>
      <c r="F203" s="70">
        <v>110936</v>
      </c>
      <c r="G203" s="70">
        <v>-6888</v>
      </c>
      <c r="H203" s="70">
        <v>105200</v>
      </c>
    </row>
    <row r="204" spans="1:8">
      <c r="A204" s="45" t="s">
        <v>208</v>
      </c>
      <c r="B204" s="40" t="s">
        <v>53</v>
      </c>
      <c r="C204" s="70">
        <v>0</v>
      </c>
      <c r="D204" s="70">
        <v>0</v>
      </c>
      <c r="E204" s="70">
        <v>0</v>
      </c>
      <c r="F204" s="70">
        <v>0</v>
      </c>
      <c r="G204" s="70">
        <v>0</v>
      </c>
      <c r="H204" s="70">
        <v>0</v>
      </c>
    </row>
    <row r="205" spans="1:8">
      <c r="A205" s="45" t="s">
        <v>209</v>
      </c>
      <c r="B205" s="40" t="s">
        <v>54</v>
      </c>
      <c r="C205" s="70">
        <v>0</v>
      </c>
      <c r="D205" s="70">
        <v>0</v>
      </c>
      <c r="E205" s="70">
        <v>0</v>
      </c>
      <c r="F205" s="70">
        <v>551</v>
      </c>
      <c r="G205" s="70">
        <v>0</v>
      </c>
      <c r="H205" s="70">
        <v>551</v>
      </c>
    </row>
    <row r="206" spans="1:8">
      <c r="A206" s="46" t="s">
        <v>210</v>
      </c>
      <c r="B206" s="47" t="s">
        <v>55</v>
      </c>
      <c r="C206" s="72">
        <v>0</v>
      </c>
      <c r="D206" s="72">
        <v>0</v>
      </c>
      <c r="E206" s="72">
        <v>-355</v>
      </c>
      <c r="F206" s="72">
        <v>0</v>
      </c>
      <c r="G206" s="72">
        <v>-482</v>
      </c>
      <c r="H206" s="72">
        <v>-837</v>
      </c>
    </row>
    <row r="207" spans="1:8">
      <c r="A207" s="45" t="s">
        <v>211</v>
      </c>
      <c r="B207" s="40" t="s">
        <v>56</v>
      </c>
      <c r="C207" s="70">
        <v>-374</v>
      </c>
      <c r="D207" s="70">
        <v>11008</v>
      </c>
      <c r="E207" s="70">
        <v>1817</v>
      </c>
      <c r="F207" s="70">
        <v>-102544</v>
      </c>
      <c r="G207" s="70">
        <v>13634</v>
      </c>
      <c r="H207" s="70">
        <v>-76459</v>
      </c>
    </row>
    <row r="208" spans="1:8">
      <c r="A208" s="45" t="s">
        <v>212</v>
      </c>
      <c r="B208" s="40" t="s">
        <v>57</v>
      </c>
      <c r="C208" s="70">
        <v>7612</v>
      </c>
      <c r="D208" s="70">
        <v>21729</v>
      </c>
      <c r="E208" s="70">
        <v>8247</v>
      </c>
      <c r="F208" s="70">
        <v>2142</v>
      </c>
      <c r="G208" s="70">
        <v>-11605</v>
      </c>
      <c r="H208" s="70">
        <v>28125</v>
      </c>
    </row>
    <row r="209" spans="1:8">
      <c r="A209" s="48" t="s">
        <v>213</v>
      </c>
      <c r="B209" s="49" t="s">
        <v>58</v>
      </c>
      <c r="C209" s="73">
        <v>0</v>
      </c>
      <c r="D209" s="73">
        <v>0</v>
      </c>
      <c r="E209" s="73">
        <v>0</v>
      </c>
      <c r="F209" s="73">
        <v>0</v>
      </c>
      <c r="G209" s="73">
        <v>0</v>
      </c>
      <c r="H209" s="73">
        <v>0</v>
      </c>
    </row>
    <row r="210" spans="1:8">
      <c r="A210" s="44" t="s">
        <v>214</v>
      </c>
      <c r="B210" s="36" t="s">
        <v>59</v>
      </c>
      <c r="C210" s="69">
        <v>576</v>
      </c>
      <c r="D210" s="69">
        <v>2425</v>
      </c>
      <c r="E210" s="69">
        <v>38</v>
      </c>
      <c r="F210" s="69">
        <v>192</v>
      </c>
      <c r="G210" s="69">
        <v>4373</v>
      </c>
      <c r="H210" s="69">
        <v>7604</v>
      </c>
    </row>
    <row r="211" spans="1:8">
      <c r="A211" s="45" t="s">
        <v>215</v>
      </c>
      <c r="B211" s="40" t="s">
        <v>60</v>
      </c>
      <c r="C211" s="70">
        <v>0</v>
      </c>
      <c r="D211" s="70">
        <v>0</v>
      </c>
      <c r="E211" s="70">
        <v>0</v>
      </c>
      <c r="F211" s="70">
        <v>0</v>
      </c>
      <c r="G211" s="70">
        <v>0</v>
      </c>
      <c r="H211" s="70">
        <v>0</v>
      </c>
    </row>
    <row r="212" spans="1:8">
      <c r="A212" s="45" t="s">
        <v>216</v>
      </c>
      <c r="B212" s="40" t="s">
        <v>61</v>
      </c>
      <c r="C212" s="70">
        <v>97</v>
      </c>
      <c r="D212" s="70">
        <v>36</v>
      </c>
      <c r="E212" s="70">
        <v>0</v>
      </c>
      <c r="F212" s="70">
        <v>102</v>
      </c>
      <c r="G212" s="70">
        <v>0</v>
      </c>
      <c r="H212" s="70">
        <v>235</v>
      </c>
    </row>
    <row r="213" spans="1:8">
      <c r="A213" s="45" t="s">
        <v>217</v>
      </c>
      <c r="B213" s="40" t="s">
        <v>62</v>
      </c>
      <c r="C213" s="70">
        <v>0</v>
      </c>
      <c r="D213" s="70">
        <v>0</v>
      </c>
      <c r="E213" s="70">
        <v>0</v>
      </c>
      <c r="F213" s="70">
        <v>0</v>
      </c>
      <c r="G213" s="70">
        <v>0</v>
      </c>
      <c r="H213" s="70">
        <v>0</v>
      </c>
    </row>
    <row r="214" spans="1:8">
      <c r="A214" s="45" t="s">
        <v>218</v>
      </c>
      <c r="B214" s="40" t="s">
        <v>63</v>
      </c>
      <c r="C214" s="70">
        <v>35</v>
      </c>
      <c r="D214" s="70">
        <v>2249</v>
      </c>
      <c r="E214" s="70">
        <v>0</v>
      </c>
      <c r="F214" s="70">
        <v>1</v>
      </c>
      <c r="G214" s="70">
        <v>4373</v>
      </c>
      <c r="H214" s="70">
        <v>6658</v>
      </c>
    </row>
    <row r="215" spans="1:8">
      <c r="A215" s="45" t="s">
        <v>219</v>
      </c>
      <c r="B215" s="40" t="s">
        <v>64</v>
      </c>
      <c r="C215" s="70">
        <v>438</v>
      </c>
      <c r="D215" s="70">
        <v>137</v>
      </c>
      <c r="E215" s="70">
        <v>36</v>
      </c>
      <c r="F215" s="70">
        <v>68</v>
      </c>
      <c r="G215" s="70">
        <v>0</v>
      </c>
      <c r="H215" s="70">
        <v>679</v>
      </c>
    </row>
    <row r="216" spans="1:8">
      <c r="A216" s="45" t="s">
        <v>220</v>
      </c>
      <c r="B216" s="40" t="s">
        <v>65</v>
      </c>
      <c r="C216" s="70">
        <v>6</v>
      </c>
      <c r="D216" s="70">
        <v>3</v>
      </c>
      <c r="E216" s="70">
        <v>2</v>
      </c>
      <c r="F216" s="70">
        <v>15</v>
      </c>
      <c r="G216" s="70">
        <v>0</v>
      </c>
      <c r="H216" s="70">
        <v>26</v>
      </c>
    </row>
    <row r="217" spans="1:8">
      <c r="A217" s="45" t="s">
        <v>221</v>
      </c>
      <c r="B217" s="40" t="s">
        <v>66</v>
      </c>
      <c r="C217" s="70">
        <v>0</v>
      </c>
      <c r="D217" s="70">
        <v>0</v>
      </c>
      <c r="E217" s="70">
        <v>0</v>
      </c>
      <c r="F217" s="70">
        <v>6</v>
      </c>
      <c r="G217" s="70">
        <v>0</v>
      </c>
      <c r="H217" s="70">
        <v>6</v>
      </c>
    </row>
    <row r="218" spans="1:8">
      <c r="A218" s="44" t="s">
        <v>222</v>
      </c>
      <c r="B218" s="36" t="s">
        <v>67</v>
      </c>
      <c r="C218" s="69">
        <v>29898</v>
      </c>
      <c r="D218" s="69">
        <v>14499</v>
      </c>
      <c r="E218" s="69">
        <v>12187</v>
      </c>
      <c r="F218" s="69">
        <v>13241</v>
      </c>
      <c r="G218" s="69">
        <v>-26067</v>
      </c>
      <c r="H218" s="69">
        <v>43758</v>
      </c>
    </row>
    <row r="219" spans="1:8">
      <c r="A219" s="45" t="s">
        <v>215</v>
      </c>
      <c r="B219" s="40" t="s">
        <v>60</v>
      </c>
      <c r="C219" s="70">
        <v>3444</v>
      </c>
      <c r="D219" s="70">
        <v>1301</v>
      </c>
      <c r="E219" s="70">
        <v>0</v>
      </c>
      <c r="F219" s="70">
        <v>0</v>
      </c>
      <c r="G219" s="70">
        <v>0</v>
      </c>
      <c r="H219" s="70">
        <v>4745</v>
      </c>
    </row>
    <row r="220" spans="1:8">
      <c r="A220" s="45" t="s">
        <v>216</v>
      </c>
      <c r="B220" s="40" t="s">
        <v>61</v>
      </c>
      <c r="C220" s="70">
        <v>120</v>
      </c>
      <c r="D220" s="70">
        <v>33</v>
      </c>
      <c r="E220" s="70">
        <v>0</v>
      </c>
      <c r="F220" s="70">
        <v>124</v>
      </c>
      <c r="G220" s="70">
        <v>0</v>
      </c>
      <c r="H220" s="70">
        <v>277</v>
      </c>
    </row>
    <row r="221" spans="1:8">
      <c r="A221" s="45" t="s">
        <v>223</v>
      </c>
      <c r="B221" s="40" t="s">
        <v>68</v>
      </c>
      <c r="C221" s="70">
        <v>24189</v>
      </c>
      <c r="D221" s="70">
        <v>997</v>
      </c>
      <c r="E221" s="70">
        <v>10087</v>
      </c>
      <c r="F221" s="70">
        <v>11437</v>
      </c>
      <c r="G221" s="70">
        <v>-12780</v>
      </c>
      <c r="H221" s="70">
        <v>33930</v>
      </c>
    </row>
    <row r="222" spans="1:8">
      <c r="A222" s="45" t="s">
        <v>224</v>
      </c>
      <c r="B222" s="40" t="s">
        <v>69</v>
      </c>
      <c r="C222" s="70">
        <v>0</v>
      </c>
      <c r="D222" s="70">
        <v>0</v>
      </c>
      <c r="E222" s="70">
        <v>184</v>
      </c>
      <c r="F222" s="70">
        <v>0</v>
      </c>
      <c r="G222" s="70">
        <v>0</v>
      </c>
      <c r="H222" s="70">
        <v>184</v>
      </c>
    </row>
    <row r="223" spans="1:8">
      <c r="A223" s="45" t="s">
        <v>225</v>
      </c>
      <c r="B223" s="40" t="s">
        <v>70</v>
      </c>
      <c r="C223" s="70">
        <v>2048</v>
      </c>
      <c r="D223" s="70">
        <v>12067</v>
      </c>
      <c r="E223" s="70">
        <v>1743</v>
      </c>
      <c r="F223" s="70">
        <v>1449</v>
      </c>
      <c r="G223" s="70">
        <v>-13287</v>
      </c>
      <c r="H223" s="70">
        <v>4020</v>
      </c>
    </row>
    <row r="224" spans="1:8">
      <c r="A224" s="45" t="s">
        <v>219</v>
      </c>
      <c r="B224" s="40" t="s">
        <v>64</v>
      </c>
      <c r="C224" s="70">
        <v>69</v>
      </c>
      <c r="D224" s="70">
        <v>75</v>
      </c>
      <c r="E224" s="70">
        <v>18</v>
      </c>
      <c r="F224" s="70">
        <v>35</v>
      </c>
      <c r="G224" s="70">
        <v>0</v>
      </c>
      <c r="H224" s="70">
        <v>197</v>
      </c>
    </row>
    <row r="225" spans="1:8">
      <c r="A225" s="45" t="s">
        <v>226</v>
      </c>
      <c r="B225" s="40" t="s">
        <v>65</v>
      </c>
      <c r="C225" s="70">
        <v>0</v>
      </c>
      <c r="D225" s="70">
        <v>20</v>
      </c>
      <c r="E225" s="70">
        <v>155</v>
      </c>
      <c r="F225" s="70">
        <v>63</v>
      </c>
      <c r="G225" s="70">
        <v>0</v>
      </c>
      <c r="H225" s="70">
        <v>238</v>
      </c>
    </row>
    <row r="226" spans="1:8">
      <c r="A226" s="45" t="s">
        <v>221</v>
      </c>
      <c r="B226" s="40" t="s">
        <v>66</v>
      </c>
      <c r="C226" s="70">
        <v>28</v>
      </c>
      <c r="D226" s="70">
        <v>6</v>
      </c>
      <c r="E226" s="70">
        <v>0</v>
      </c>
      <c r="F226" s="70">
        <v>133</v>
      </c>
      <c r="G226" s="70">
        <v>0</v>
      </c>
      <c r="H226" s="70">
        <v>167</v>
      </c>
    </row>
    <row r="227" spans="1:8" ht="24">
      <c r="A227" s="48" t="s">
        <v>227</v>
      </c>
      <c r="B227" s="49" t="s">
        <v>137</v>
      </c>
      <c r="C227" s="73">
        <v>0</v>
      </c>
      <c r="D227" s="73">
        <v>0</v>
      </c>
      <c r="E227" s="73">
        <v>0</v>
      </c>
      <c r="F227" s="73">
        <v>0</v>
      </c>
      <c r="G227" s="73">
        <v>0</v>
      </c>
      <c r="H227" s="73">
        <v>0</v>
      </c>
    </row>
    <row r="228" spans="1:8">
      <c r="A228" s="44" t="s">
        <v>228</v>
      </c>
      <c r="B228" s="36" t="s">
        <v>71</v>
      </c>
      <c r="C228" s="69">
        <v>47788</v>
      </c>
      <c r="D228" s="69">
        <v>56711</v>
      </c>
      <c r="E228" s="69">
        <v>23172</v>
      </c>
      <c r="F228" s="69">
        <v>119468</v>
      </c>
      <c r="G228" s="69">
        <v>-44247</v>
      </c>
      <c r="H228" s="69">
        <v>202892</v>
      </c>
    </row>
    <row r="229" spans="1:8">
      <c r="A229" s="50"/>
      <c r="B229" s="50"/>
      <c r="C229" s="68"/>
      <c r="D229" s="68"/>
      <c r="E229" s="4"/>
      <c r="F229" s="4"/>
      <c r="G229" s="4"/>
      <c r="H229" s="4"/>
    </row>
    <row r="230" spans="1:8" ht="48">
      <c r="A230" s="341" t="s">
        <v>230</v>
      </c>
      <c r="B230" s="340" t="s">
        <v>118</v>
      </c>
      <c r="C230" s="96" t="s">
        <v>133</v>
      </c>
      <c r="D230" s="96" t="s">
        <v>135</v>
      </c>
      <c r="E230" s="96" t="s">
        <v>134</v>
      </c>
      <c r="F230" s="96" t="s">
        <v>136</v>
      </c>
      <c r="G230" s="96" t="s">
        <v>120</v>
      </c>
      <c r="H230" s="97" t="s">
        <v>121</v>
      </c>
    </row>
    <row r="231" spans="1:8" ht="72">
      <c r="A231" s="341"/>
      <c r="B231" s="340"/>
      <c r="C231" s="96" t="s">
        <v>306</v>
      </c>
      <c r="D231" s="96" t="s">
        <v>281</v>
      </c>
      <c r="E231" s="96" t="s">
        <v>282</v>
      </c>
      <c r="F231" s="96" t="s">
        <v>283</v>
      </c>
      <c r="G231" s="96" t="s">
        <v>284</v>
      </c>
      <c r="H231" s="97" t="s">
        <v>285</v>
      </c>
    </row>
    <row r="232" spans="1:8">
      <c r="A232" s="44" t="s">
        <v>151</v>
      </c>
      <c r="B232" s="36" t="s">
        <v>0</v>
      </c>
      <c r="C232" s="62">
        <v>76895</v>
      </c>
      <c r="D232" s="62">
        <v>47478</v>
      </c>
      <c r="E232" s="62">
        <v>46358</v>
      </c>
      <c r="F232" s="62">
        <v>6202</v>
      </c>
      <c r="G232" s="62">
        <v>-12893</v>
      </c>
      <c r="H232" s="62">
        <v>164040</v>
      </c>
    </row>
    <row r="233" spans="1:8">
      <c r="A233" s="51" t="s">
        <v>152</v>
      </c>
      <c r="B233" s="39" t="s">
        <v>1</v>
      </c>
      <c r="C233" s="74">
        <v>0</v>
      </c>
      <c r="D233" s="74">
        <v>44246</v>
      </c>
      <c r="E233" s="74">
        <v>42250</v>
      </c>
      <c r="F233" s="74">
        <v>0</v>
      </c>
      <c r="G233" s="74">
        <v>-2605</v>
      </c>
      <c r="H233" s="74">
        <v>83891</v>
      </c>
    </row>
    <row r="234" spans="1:8">
      <c r="A234" s="51" t="s">
        <v>153</v>
      </c>
      <c r="B234" s="39" t="s">
        <v>2</v>
      </c>
      <c r="C234" s="74">
        <v>3369</v>
      </c>
      <c r="D234" s="74">
        <v>165</v>
      </c>
      <c r="E234" s="74">
        <v>4108</v>
      </c>
      <c r="F234" s="74">
        <v>6199</v>
      </c>
      <c r="G234" s="74">
        <v>-9335</v>
      </c>
      <c r="H234" s="74">
        <v>4506</v>
      </c>
    </row>
    <row r="235" spans="1:8">
      <c r="A235" s="51" t="s">
        <v>154</v>
      </c>
      <c r="B235" s="39" t="s">
        <v>3</v>
      </c>
      <c r="C235" s="74">
        <v>73526</v>
      </c>
      <c r="D235" s="74">
        <v>3067</v>
      </c>
      <c r="E235" s="74">
        <v>0</v>
      </c>
      <c r="F235" s="74">
        <v>3</v>
      </c>
      <c r="G235" s="74">
        <v>-953</v>
      </c>
      <c r="H235" s="74">
        <v>75643</v>
      </c>
    </row>
    <row r="236" spans="1:8">
      <c r="A236" s="44" t="s">
        <v>155</v>
      </c>
      <c r="B236" s="36" t="s">
        <v>4</v>
      </c>
      <c r="C236" s="62">
        <v>51836</v>
      </c>
      <c r="D236" s="62">
        <v>15520</v>
      </c>
      <c r="E236" s="62">
        <v>28112</v>
      </c>
      <c r="F236" s="62">
        <v>549</v>
      </c>
      <c r="G236" s="62">
        <v>-6399</v>
      </c>
      <c r="H236" s="62">
        <v>89618</v>
      </c>
    </row>
    <row r="237" spans="1:8">
      <c r="A237" s="51" t="s">
        <v>156</v>
      </c>
      <c r="B237" s="39" t="s">
        <v>5</v>
      </c>
      <c r="C237" s="74">
        <v>1011</v>
      </c>
      <c r="D237" s="74">
        <v>13126</v>
      </c>
      <c r="E237" s="74">
        <v>28112</v>
      </c>
      <c r="F237" s="74">
        <v>546</v>
      </c>
      <c r="G237" s="74">
        <v>-5487</v>
      </c>
      <c r="H237" s="74">
        <v>37308</v>
      </c>
    </row>
    <row r="238" spans="1:8">
      <c r="A238" s="51" t="s">
        <v>157</v>
      </c>
      <c r="B238" s="39" t="s">
        <v>6</v>
      </c>
      <c r="C238" s="74">
        <v>50825</v>
      </c>
      <c r="D238" s="74">
        <v>2394</v>
      </c>
      <c r="E238" s="74">
        <v>0</v>
      </c>
      <c r="F238" s="74">
        <v>3</v>
      </c>
      <c r="G238" s="74">
        <v>-912</v>
      </c>
      <c r="H238" s="74">
        <v>52310</v>
      </c>
    </row>
    <row r="239" spans="1:8">
      <c r="A239" s="52" t="s">
        <v>158</v>
      </c>
      <c r="B239" s="53" t="s">
        <v>7</v>
      </c>
      <c r="C239" s="75">
        <v>25059</v>
      </c>
      <c r="D239" s="75">
        <v>31958</v>
      </c>
      <c r="E239" s="75">
        <v>18246</v>
      </c>
      <c r="F239" s="75">
        <v>5653</v>
      </c>
      <c r="G239" s="75">
        <v>-6494</v>
      </c>
      <c r="H239" s="75">
        <v>74422</v>
      </c>
    </row>
    <row r="240" spans="1:8">
      <c r="A240" s="45" t="s">
        <v>159</v>
      </c>
      <c r="B240" s="40" t="s">
        <v>8</v>
      </c>
      <c r="C240" s="74">
        <v>10305</v>
      </c>
      <c r="D240" s="74">
        <v>1595</v>
      </c>
      <c r="E240" s="74">
        <v>60</v>
      </c>
      <c r="F240" s="74">
        <v>450</v>
      </c>
      <c r="G240" s="74">
        <v>-9354</v>
      </c>
      <c r="H240" s="74">
        <v>3056</v>
      </c>
    </row>
    <row r="241" spans="1:8">
      <c r="A241" s="45" t="s">
        <v>160</v>
      </c>
      <c r="B241" s="40" t="s">
        <v>9</v>
      </c>
      <c r="C241" s="74">
        <v>15276</v>
      </c>
      <c r="D241" s="74">
        <v>2850</v>
      </c>
      <c r="E241" s="74">
        <v>7270</v>
      </c>
      <c r="F241" s="74">
        <v>1641</v>
      </c>
      <c r="G241" s="74">
        <v>-1794</v>
      </c>
      <c r="H241" s="74">
        <v>25243</v>
      </c>
    </row>
    <row r="242" spans="1:8">
      <c r="A242" s="45" t="s">
        <v>161</v>
      </c>
      <c r="B242" s="40" t="s">
        <v>10</v>
      </c>
      <c r="C242" s="74">
        <v>4750</v>
      </c>
      <c r="D242" s="74">
        <v>4538</v>
      </c>
      <c r="E242" s="74">
        <v>1404</v>
      </c>
      <c r="F242" s="74">
        <v>7085</v>
      </c>
      <c r="G242" s="74">
        <v>-4714</v>
      </c>
      <c r="H242" s="74">
        <v>13063</v>
      </c>
    </row>
    <row r="243" spans="1:8">
      <c r="A243" s="45" t="s">
        <v>162</v>
      </c>
      <c r="B243" s="40" t="s">
        <v>11</v>
      </c>
      <c r="C243" s="74">
        <v>8893</v>
      </c>
      <c r="D243" s="74">
        <v>1632</v>
      </c>
      <c r="E243" s="74">
        <v>15</v>
      </c>
      <c r="F243" s="74">
        <v>424</v>
      </c>
      <c r="G243" s="74">
        <v>-159</v>
      </c>
      <c r="H243" s="74">
        <v>10805</v>
      </c>
    </row>
    <row r="244" spans="1:8">
      <c r="A244" s="52" t="s">
        <v>163</v>
      </c>
      <c r="B244" s="53" t="s">
        <v>12</v>
      </c>
      <c r="C244" s="75">
        <v>6445</v>
      </c>
      <c r="D244" s="75">
        <v>24533</v>
      </c>
      <c r="E244" s="75">
        <v>9617</v>
      </c>
      <c r="F244" s="75">
        <v>-3047</v>
      </c>
      <c r="G244" s="75">
        <v>-9181</v>
      </c>
      <c r="H244" s="75">
        <v>28367</v>
      </c>
    </row>
    <row r="245" spans="1:8">
      <c r="A245" s="45" t="s">
        <v>164</v>
      </c>
      <c r="B245" s="40" t="s">
        <v>13</v>
      </c>
      <c r="C245" s="74">
        <v>2535</v>
      </c>
      <c r="D245" s="74">
        <v>1144</v>
      </c>
      <c r="E245" s="74">
        <v>182</v>
      </c>
      <c r="F245" s="74">
        <v>5386</v>
      </c>
      <c r="G245" s="74">
        <v>-5216</v>
      </c>
      <c r="H245" s="74">
        <v>4031</v>
      </c>
    </row>
    <row r="246" spans="1:8">
      <c r="A246" s="45" t="s">
        <v>165</v>
      </c>
      <c r="B246" s="40" t="s">
        <v>14</v>
      </c>
      <c r="C246" s="74">
        <v>3113</v>
      </c>
      <c r="D246" s="74">
        <v>1106</v>
      </c>
      <c r="E246" s="74">
        <v>577</v>
      </c>
      <c r="F246" s="74">
        <v>363</v>
      </c>
      <c r="G246" s="74">
        <v>-1048</v>
      </c>
      <c r="H246" s="74">
        <v>4111</v>
      </c>
    </row>
    <row r="247" spans="1:8" ht="22.8">
      <c r="A247" s="45" t="s">
        <v>166</v>
      </c>
      <c r="B247" s="40" t="s">
        <v>15</v>
      </c>
      <c r="C247" s="74">
        <v>0</v>
      </c>
      <c r="D247" s="74">
        <v>0</v>
      </c>
      <c r="E247" s="74">
        <v>0</v>
      </c>
      <c r="F247" s="74">
        <v>0</v>
      </c>
      <c r="G247" s="74">
        <v>0</v>
      </c>
      <c r="H247" s="74">
        <v>0</v>
      </c>
    </row>
    <row r="248" spans="1:8">
      <c r="A248" s="52" t="s">
        <v>167</v>
      </c>
      <c r="B248" s="53" t="s">
        <v>16</v>
      </c>
      <c r="C248" s="75">
        <v>5867</v>
      </c>
      <c r="D248" s="75">
        <v>24571</v>
      </c>
      <c r="E248" s="75">
        <v>9222</v>
      </c>
      <c r="F248" s="75">
        <v>1976</v>
      </c>
      <c r="G248" s="75">
        <v>-13349</v>
      </c>
      <c r="H248" s="75">
        <v>28287</v>
      </c>
    </row>
    <row r="249" spans="1:8">
      <c r="A249" s="45" t="s">
        <v>168</v>
      </c>
      <c r="B249" s="40" t="s">
        <v>17</v>
      </c>
      <c r="C249" s="74">
        <v>-1745</v>
      </c>
      <c r="D249" s="74">
        <v>2842</v>
      </c>
      <c r="E249" s="74">
        <v>975</v>
      </c>
      <c r="F249" s="74">
        <v>-166</v>
      </c>
      <c r="G249" s="74">
        <v>-1744</v>
      </c>
      <c r="H249" s="74">
        <v>162</v>
      </c>
    </row>
    <row r="250" spans="1:8">
      <c r="A250" s="45" t="s">
        <v>169</v>
      </c>
      <c r="B250" s="40" t="s">
        <v>18</v>
      </c>
      <c r="C250" s="74">
        <v>0</v>
      </c>
      <c r="D250" s="74">
        <v>0</v>
      </c>
      <c r="E250" s="74">
        <v>0</v>
      </c>
      <c r="F250" s="74">
        <v>0</v>
      </c>
      <c r="G250" s="74">
        <v>0</v>
      </c>
      <c r="H250" s="74">
        <v>0</v>
      </c>
    </row>
    <row r="251" spans="1:8">
      <c r="A251" s="52" t="s">
        <v>170</v>
      </c>
      <c r="B251" s="53" t="s">
        <v>19</v>
      </c>
      <c r="C251" s="75">
        <v>7612</v>
      </c>
      <c r="D251" s="75">
        <v>21729</v>
      </c>
      <c r="E251" s="75">
        <v>8247</v>
      </c>
      <c r="F251" s="75">
        <v>2142</v>
      </c>
      <c r="G251" s="75">
        <v>-11605</v>
      </c>
      <c r="H251" s="75">
        <v>28125</v>
      </c>
    </row>
    <row r="252" spans="1:8">
      <c r="A252" s="54" t="s">
        <v>171</v>
      </c>
      <c r="B252" s="55" t="s">
        <v>20</v>
      </c>
      <c r="C252" s="76">
        <v>0</v>
      </c>
      <c r="D252" s="76">
        <v>0</v>
      </c>
      <c r="E252" s="76">
        <v>0</v>
      </c>
      <c r="F252" s="76">
        <v>0</v>
      </c>
      <c r="G252" s="76">
        <v>0</v>
      </c>
      <c r="H252" s="76">
        <v>0</v>
      </c>
    </row>
    <row r="253" spans="1:8">
      <c r="A253" s="52" t="s">
        <v>174</v>
      </c>
      <c r="B253" s="53" t="s">
        <v>21</v>
      </c>
      <c r="C253" s="75">
        <v>7612</v>
      </c>
      <c r="D253" s="75">
        <v>21729</v>
      </c>
      <c r="E253" s="75">
        <v>8247</v>
      </c>
      <c r="F253" s="75">
        <v>2142</v>
      </c>
      <c r="G253" s="75">
        <v>-11605</v>
      </c>
      <c r="H253" s="75">
        <v>28125</v>
      </c>
    </row>
    <row r="254" spans="1:8">
      <c r="A254" s="56"/>
      <c r="B254" s="57"/>
      <c r="C254" s="76"/>
      <c r="D254" s="76"/>
      <c r="E254" s="76"/>
      <c r="F254" s="76"/>
      <c r="G254" s="76"/>
      <c r="H254" s="76"/>
    </row>
    <row r="255" spans="1:8">
      <c r="A255" s="58" t="s">
        <v>172</v>
      </c>
      <c r="B255" s="59" t="s">
        <v>126</v>
      </c>
      <c r="C255" s="77">
        <v>0</v>
      </c>
      <c r="D255" s="77">
        <v>0</v>
      </c>
      <c r="E255" s="77">
        <v>0</v>
      </c>
      <c r="F255" s="77">
        <v>0</v>
      </c>
      <c r="G255" s="77">
        <v>0</v>
      </c>
      <c r="H255" s="77">
        <v>0</v>
      </c>
    </row>
    <row r="256" spans="1:8">
      <c r="A256" s="60" t="s">
        <v>173</v>
      </c>
      <c r="B256" s="61" t="s">
        <v>127</v>
      </c>
      <c r="C256" s="78">
        <v>7612</v>
      </c>
      <c r="D256" s="78">
        <v>21729</v>
      </c>
      <c r="E256" s="78">
        <v>8247</v>
      </c>
      <c r="F256" s="78">
        <v>2142</v>
      </c>
      <c r="G256" s="78">
        <v>-11605</v>
      </c>
      <c r="H256" s="78">
        <v>28125</v>
      </c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7" tint="0.39997558519241921"/>
  </sheetPr>
  <dimension ref="A1:H256"/>
  <sheetViews>
    <sheetView workbookViewId="0"/>
  </sheetViews>
  <sheetFormatPr defaultColWidth="8.19921875" defaultRowHeight="13.8"/>
  <cols>
    <col min="1" max="2" width="50.19921875" style="13" customWidth="1"/>
    <col min="3" max="8" width="12.19921875" style="12" customWidth="1"/>
    <col min="9" max="16384" width="8.19921875" style="12"/>
  </cols>
  <sheetData>
    <row r="1" spans="1:6">
      <c r="A1" s="11" t="s">
        <v>355</v>
      </c>
    </row>
    <row r="2" spans="1:6">
      <c r="A2" s="11" t="s">
        <v>356</v>
      </c>
    </row>
    <row r="3" spans="1:6">
      <c r="A3" s="11"/>
    </row>
    <row r="4" spans="1:6">
      <c r="A4" s="11"/>
    </row>
    <row r="5" spans="1:6" ht="24">
      <c r="A5" s="14" t="s">
        <v>302</v>
      </c>
      <c r="B5" s="15" t="s">
        <v>298</v>
      </c>
    </row>
    <row r="6" spans="1:6" ht="31.2" customHeight="1">
      <c r="A6" s="93" t="s">
        <v>404</v>
      </c>
      <c r="B6" s="93" t="s">
        <v>405</v>
      </c>
      <c r="C6" s="94" t="s">
        <v>321</v>
      </c>
      <c r="D6" s="94" t="s">
        <v>322</v>
      </c>
      <c r="E6" s="94" t="s">
        <v>331</v>
      </c>
      <c r="F6" s="94" t="s">
        <v>332</v>
      </c>
    </row>
    <row r="7" spans="1:6">
      <c r="A7" s="16" t="s">
        <v>151</v>
      </c>
      <c r="B7" s="16" t="s">
        <v>0</v>
      </c>
      <c r="C7" s="80">
        <v>42081</v>
      </c>
      <c r="D7" s="80">
        <v>113108</v>
      </c>
      <c r="E7" s="80">
        <v>25877</v>
      </c>
      <c r="F7" s="80">
        <v>106490</v>
      </c>
    </row>
    <row r="8" spans="1:6">
      <c r="A8" s="17" t="s">
        <v>152</v>
      </c>
      <c r="B8" s="17" t="s">
        <v>1</v>
      </c>
      <c r="C8" s="74">
        <v>16107</v>
      </c>
      <c r="D8" s="74">
        <v>51800</v>
      </c>
      <c r="E8" s="74">
        <v>7754</v>
      </c>
      <c r="F8" s="74">
        <v>18696</v>
      </c>
    </row>
    <row r="9" spans="1:6">
      <c r="A9" s="17" t="s">
        <v>153</v>
      </c>
      <c r="B9" s="17" t="s">
        <v>2</v>
      </c>
      <c r="C9" s="74">
        <v>933</v>
      </c>
      <c r="D9" s="74">
        <v>2800</v>
      </c>
      <c r="E9" s="74">
        <v>1188</v>
      </c>
      <c r="F9" s="74">
        <v>2956</v>
      </c>
    </row>
    <row r="10" spans="1:6">
      <c r="A10" s="17" t="s">
        <v>154</v>
      </c>
      <c r="B10" s="17" t="s">
        <v>3</v>
      </c>
      <c r="C10" s="74">
        <v>25041</v>
      </c>
      <c r="D10" s="74">
        <v>58508</v>
      </c>
      <c r="E10" s="74">
        <v>16935</v>
      </c>
      <c r="F10" s="74">
        <v>84838</v>
      </c>
    </row>
    <row r="11" spans="1:6">
      <c r="A11" s="16" t="s">
        <v>155</v>
      </c>
      <c r="B11" s="16" t="s">
        <v>4</v>
      </c>
      <c r="C11" s="80">
        <v>25147</v>
      </c>
      <c r="D11" s="80">
        <v>62853</v>
      </c>
      <c r="E11" s="80">
        <v>13206</v>
      </c>
      <c r="F11" s="80">
        <v>52180</v>
      </c>
    </row>
    <row r="12" spans="1:6">
      <c r="A12" s="17" t="s">
        <v>156</v>
      </c>
      <c r="B12" s="17" t="s">
        <v>5</v>
      </c>
      <c r="C12" s="74">
        <v>8293</v>
      </c>
      <c r="D12" s="74">
        <v>22421</v>
      </c>
      <c r="E12" s="74">
        <v>4804</v>
      </c>
      <c r="F12" s="74">
        <v>19657</v>
      </c>
    </row>
    <row r="13" spans="1:6">
      <c r="A13" s="17" t="s">
        <v>157</v>
      </c>
      <c r="B13" s="17" t="s">
        <v>6</v>
      </c>
      <c r="C13" s="74">
        <v>16854</v>
      </c>
      <c r="D13" s="74">
        <v>40432</v>
      </c>
      <c r="E13" s="74">
        <v>8402</v>
      </c>
      <c r="F13" s="74">
        <v>32523</v>
      </c>
    </row>
    <row r="14" spans="1:6">
      <c r="A14" s="18" t="s">
        <v>158</v>
      </c>
      <c r="B14" s="18" t="s">
        <v>7</v>
      </c>
      <c r="C14" s="80">
        <v>16934</v>
      </c>
      <c r="D14" s="80">
        <v>50255</v>
      </c>
      <c r="E14" s="80">
        <v>12671</v>
      </c>
      <c r="F14" s="80">
        <v>54310</v>
      </c>
    </row>
    <row r="15" spans="1:6">
      <c r="A15" s="19" t="s">
        <v>159</v>
      </c>
      <c r="B15" s="19" t="s">
        <v>8</v>
      </c>
      <c r="C15" s="74">
        <v>145</v>
      </c>
      <c r="D15" s="74">
        <v>1221</v>
      </c>
      <c r="E15" s="74">
        <v>3565</v>
      </c>
      <c r="F15" s="74">
        <v>6321</v>
      </c>
    </row>
    <row r="16" spans="1:6">
      <c r="A16" s="19" t="s">
        <v>160</v>
      </c>
      <c r="B16" s="19" t="s">
        <v>9</v>
      </c>
      <c r="C16" s="74">
        <v>6268</v>
      </c>
      <c r="D16" s="74">
        <v>17324</v>
      </c>
      <c r="E16" s="74">
        <v>5739</v>
      </c>
      <c r="F16" s="74">
        <v>18382</v>
      </c>
    </row>
    <row r="17" spans="1:6">
      <c r="A17" s="19" t="s">
        <v>161</v>
      </c>
      <c r="B17" s="19" t="s">
        <v>10</v>
      </c>
      <c r="C17" s="74">
        <v>2540</v>
      </c>
      <c r="D17" s="74">
        <v>10027</v>
      </c>
      <c r="E17" s="74">
        <v>4463</v>
      </c>
      <c r="F17" s="74">
        <v>8532</v>
      </c>
    </row>
    <row r="18" spans="1:6">
      <c r="A18" s="19" t="s">
        <v>162</v>
      </c>
      <c r="B18" s="19" t="s">
        <v>11</v>
      </c>
      <c r="C18" s="74">
        <v>2494</v>
      </c>
      <c r="D18" s="74">
        <v>4548</v>
      </c>
      <c r="E18" s="74">
        <v>837</v>
      </c>
      <c r="F18" s="74">
        <v>5087</v>
      </c>
    </row>
    <row r="19" spans="1:6">
      <c r="A19" s="18" t="s">
        <v>163</v>
      </c>
      <c r="B19" s="18" t="s">
        <v>12</v>
      </c>
      <c r="C19" s="80">
        <v>5777</v>
      </c>
      <c r="D19" s="80">
        <v>19577</v>
      </c>
      <c r="E19" s="80">
        <v>5197</v>
      </c>
      <c r="F19" s="80">
        <v>28630</v>
      </c>
    </row>
    <row r="20" spans="1:6">
      <c r="A20" s="19" t="s">
        <v>164</v>
      </c>
      <c r="B20" s="19" t="s">
        <v>13</v>
      </c>
      <c r="C20" s="74">
        <v>1723</v>
      </c>
      <c r="D20" s="74">
        <v>3099</v>
      </c>
      <c r="E20" s="74">
        <v>1126</v>
      </c>
      <c r="F20" s="74">
        <v>2124</v>
      </c>
    </row>
    <row r="21" spans="1:6">
      <c r="A21" s="19" t="s">
        <v>165</v>
      </c>
      <c r="B21" s="19" t="s">
        <v>14</v>
      </c>
      <c r="C21" s="74">
        <v>1888</v>
      </c>
      <c r="D21" s="74">
        <v>2882</v>
      </c>
      <c r="E21" s="74">
        <v>706</v>
      </c>
      <c r="F21" s="74">
        <v>2147</v>
      </c>
    </row>
    <row r="22" spans="1:6" ht="22.8">
      <c r="A22" s="19" t="s">
        <v>166</v>
      </c>
      <c r="B22" s="19" t="s">
        <v>15</v>
      </c>
      <c r="C22" s="74">
        <v>0</v>
      </c>
      <c r="D22" s="74">
        <v>0</v>
      </c>
      <c r="E22" s="74">
        <v>0</v>
      </c>
      <c r="F22" s="74">
        <v>0</v>
      </c>
    </row>
    <row r="23" spans="1:6">
      <c r="A23" s="18" t="s">
        <v>167</v>
      </c>
      <c r="B23" s="18" t="s">
        <v>16</v>
      </c>
      <c r="C23" s="80">
        <v>5612</v>
      </c>
      <c r="D23" s="80">
        <v>19794</v>
      </c>
      <c r="E23" s="80">
        <v>5617</v>
      </c>
      <c r="F23" s="80">
        <v>28607</v>
      </c>
    </row>
    <row r="24" spans="1:6">
      <c r="A24" s="19" t="s">
        <v>168</v>
      </c>
      <c r="B24" s="19" t="s">
        <v>17</v>
      </c>
      <c r="C24" s="74">
        <v>-164</v>
      </c>
      <c r="D24" s="74">
        <v>208</v>
      </c>
      <c r="E24" s="74">
        <v>845</v>
      </c>
      <c r="F24" s="74">
        <v>3385</v>
      </c>
    </row>
    <row r="25" spans="1:6">
      <c r="A25" s="19" t="s">
        <v>169</v>
      </c>
      <c r="B25" s="19" t="s">
        <v>18</v>
      </c>
      <c r="C25" s="74">
        <v>0</v>
      </c>
      <c r="D25" s="74">
        <v>0</v>
      </c>
      <c r="E25" s="74"/>
      <c r="F25" s="74"/>
    </row>
    <row r="26" spans="1:6">
      <c r="A26" s="18" t="s">
        <v>170</v>
      </c>
      <c r="B26" s="18" t="s">
        <v>19</v>
      </c>
      <c r="C26" s="80">
        <v>5776</v>
      </c>
      <c r="D26" s="80">
        <v>19586</v>
      </c>
      <c r="E26" s="80">
        <v>4772</v>
      </c>
      <c r="F26" s="80">
        <v>25222</v>
      </c>
    </row>
    <row r="27" spans="1:6">
      <c r="A27" s="16" t="s">
        <v>171</v>
      </c>
      <c r="B27" s="16" t="s">
        <v>20</v>
      </c>
      <c r="C27" s="80">
        <v>0</v>
      </c>
      <c r="D27" s="80">
        <v>0</v>
      </c>
      <c r="E27" s="80">
        <v>0</v>
      </c>
      <c r="F27" s="80">
        <v>0</v>
      </c>
    </row>
    <row r="28" spans="1:6">
      <c r="A28" s="20"/>
      <c r="B28" s="20"/>
      <c r="C28" s="81"/>
      <c r="D28" s="81"/>
      <c r="E28" s="81"/>
      <c r="F28" s="81"/>
    </row>
    <row r="29" spans="1:6">
      <c r="A29" s="21" t="s">
        <v>174</v>
      </c>
      <c r="B29" s="21" t="s">
        <v>21</v>
      </c>
      <c r="C29" s="82">
        <v>5776</v>
      </c>
      <c r="D29" s="82">
        <v>19586</v>
      </c>
      <c r="E29" s="82">
        <v>4772</v>
      </c>
      <c r="F29" s="82">
        <v>25222</v>
      </c>
    </row>
    <row r="30" spans="1:6">
      <c r="A30" s="20"/>
      <c r="B30" s="20"/>
      <c r="C30" s="81"/>
      <c r="D30" s="81"/>
      <c r="E30" s="81"/>
      <c r="F30" s="81"/>
    </row>
    <row r="31" spans="1:6">
      <c r="A31" s="18" t="s">
        <v>172</v>
      </c>
      <c r="B31" s="18" t="s">
        <v>126</v>
      </c>
      <c r="C31" s="80">
        <v>0</v>
      </c>
      <c r="D31" s="80">
        <v>0</v>
      </c>
      <c r="E31" s="80">
        <v>0</v>
      </c>
      <c r="F31" s="80">
        <v>0</v>
      </c>
    </row>
    <row r="32" spans="1:6">
      <c r="A32" s="18" t="s">
        <v>173</v>
      </c>
      <c r="B32" s="18" t="s">
        <v>127</v>
      </c>
      <c r="C32" s="80">
        <v>5776</v>
      </c>
      <c r="D32" s="80">
        <v>19586</v>
      </c>
      <c r="E32" s="80">
        <v>4772</v>
      </c>
      <c r="F32" s="80">
        <v>25222</v>
      </c>
    </row>
    <row r="33" spans="1:6">
      <c r="A33" s="22"/>
      <c r="B33" s="23"/>
      <c r="C33" s="63"/>
      <c r="D33" s="63"/>
      <c r="E33" s="63"/>
      <c r="F33" s="63"/>
    </row>
    <row r="34" spans="1:6">
      <c r="A34" s="22"/>
      <c r="B34" s="24"/>
      <c r="C34" s="64"/>
      <c r="D34" s="64"/>
      <c r="E34" s="64"/>
      <c r="F34" s="64"/>
    </row>
    <row r="35" spans="1:6">
      <c r="A35" s="25" t="s">
        <v>175</v>
      </c>
      <c r="B35" s="25" t="s">
        <v>22</v>
      </c>
      <c r="C35" s="83"/>
      <c r="D35" s="83"/>
      <c r="E35" s="83"/>
      <c r="F35" s="83"/>
    </row>
    <row r="36" spans="1:6">
      <c r="A36" s="26" t="s">
        <v>176</v>
      </c>
      <c r="B36" s="26" t="s">
        <v>23</v>
      </c>
      <c r="C36" s="84">
        <v>0.06</v>
      </c>
      <c r="D36" s="84">
        <v>0.21</v>
      </c>
      <c r="E36" s="84">
        <v>0.05</v>
      </c>
      <c r="F36" s="84">
        <v>0.27</v>
      </c>
    </row>
    <row r="37" spans="1:6">
      <c r="A37" s="27" t="s">
        <v>177</v>
      </c>
      <c r="B37" s="27" t="s">
        <v>24</v>
      </c>
      <c r="C37" s="84">
        <v>0.06</v>
      </c>
      <c r="D37" s="84">
        <v>0.21</v>
      </c>
      <c r="E37" s="84">
        <v>0.05</v>
      </c>
      <c r="F37" s="84">
        <v>0.27</v>
      </c>
    </row>
    <row r="38" spans="1:6" ht="24">
      <c r="A38" s="18" t="s">
        <v>178</v>
      </c>
      <c r="B38" s="18" t="s">
        <v>25</v>
      </c>
      <c r="C38" s="85"/>
      <c r="D38" s="85"/>
      <c r="E38" s="85"/>
      <c r="F38" s="85"/>
    </row>
    <row r="39" spans="1:6">
      <c r="A39" s="27" t="s">
        <v>176</v>
      </c>
      <c r="B39" s="27" t="s">
        <v>23</v>
      </c>
      <c r="C39" s="84">
        <v>0.06</v>
      </c>
      <c r="D39" s="84">
        <v>0.21</v>
      </c>
      <c r="E39" s="84">
        <v>0.05</v>
      </c>
      <c r="F39" s="84">
        <v>0.27</v>
      </c>
    </row>
    <row r="40" spans="1:6">
      <c r="A40" s="27" t="s">
        <v>177</v>
      </c>
      <c r="B40" s="27" t="s">
        <v>24</v>
      </c>
      <c r="C40" s="84">
        <v>0.06</v>
      </c>
      <c r="D40" s="84">
        <v>0.21</v>
      </c>
      <c r="E40" s="84">
        <v>0.05</v>
      </c>
      <c r="F40" s="84">
        <v>0.27</v>
      </c>
    </row>
    <row r="41" spans="1:6">
      <c r="A41" s="18" t="s">
        <v>289</v>
      </c>
      <c r="B41" s="18" t="s">
        <v>288</v>
      </c>
      <c r="C41" s="85"/>
      <c r="D41" s="85"/>
      <c r="E41" s="85"/>
      <c r="F41" s="85"/>
    </row>
    <row r="42" spans="1:6">
      <c r="A42" s="27" t="s">
        <v>176</v>
      </c>
      <c r="B42" s="27" t="s">
        <v>23</v>
      </c>
      <c r="C42" s="84">
        <v>0</v>
      </c>
      <c r="D42" s="84">
        <v>0</v>
      </c>
      <c r="E42" s="84">
        <v>0</v>
      </c>
      <c r="F42" s="84">
        <v>0</v>
      </c>
    </row>
    <row r="43" spans="1:6">
      <c r="A43" s="27" t="s">
        <v>177</v>
      </c>
      <c r="B43" s="27" t="s">
        <v>24</v>
      </c>
      <c r="C43" s="84">
        <v>0</v>
      </c>
      <c r="D43" s="84">
        <v>0</v>
      </c>
      <c r="E43" s="84">
        <v>0</v>
      </c>
      <c r="F43" s="84">
        <v>0</v>
      </c>
    </row>
    <row r="46" spans="1:6">
      <c r="A46" s="25" t="s">
        <v>174</v>
      </c>
      <c r="B46" s="25" t="s">
        <v>21</v>
      </c>
      <c r="C46" s="80">
        <v>5776</v>
      </c>
      <c r="D46" s="80">
        <v>19586</v>
      </c>
      <c r="E46" s="80">
        <v>4772</v>
      </c>
      <c r="F46" s="80">
        <v>25222</v>
      </c>
    </row>
    <row r="47" spans="1:6" ht="22.8">
      <c r="A47" s="79" t="s">
        <v>317</v>
      </c>
      <c r="B47" s="79" t="s">
        <v>319</v>
      </c>
      <c r="C47" s="74">
        <v>0</v>
      </c>
      <c r="D47" s="74">
        <v>0</v>
      </c>
      <c r="E47" s="74">
        <v>0</v>
      </c>
      <c r="F47" s="74">
        <v>0</v>
      </c>
    </row>
    <row r="48" spans="1:6">
      <c r="A48" s="79" t="s">
        <v>315</v>
      </c>
      <c r="B48" s="79" t="s">
        <v>307</v>
      </c>
      <c r="C48" s="74">
        <v>-188</v>
      </c>
      <c r="D48" s="74">
        <v>-477</v>
      </c>
      <c r="E48" s="74">
        <v>438</v>
      </c>
      <c r="F48" s="74">
        <v>457</v>
      </c>
    </row>
    <row r="49" spans="1:6">
      <c r="A49" s="79" t="s">
        <v>316</v>
      </c>
      <c r="B49" s="79" t="s">
        <v>308</v>
      </c>
      <c r="C49" s="74">
        <v>0</v>
      </c>
      <c r="D49" s="74">
        <v>1</v>
      </c>
      <c r="E49" s="74">
        <v>1</v>
      </c>
      <c r="F49" s="74">
        <v>-1</v>
      </c>
    </row>
    <row r="50" spans="1:6" ht="22.8">
      <c r="A50" s="79" t="s">
        <v>318</v>
      </c>
      <c r="B50" s="79" t="s">
        <v>320</v>
      </c>
      <c r="C50" s="74">
        <v>0</v>
      </c>
      <c r="D50" s="74">
        <v>0</v>
      </c>
      <c r="E50" s="74">
        <v>0</v>
      </c>
      <c r="F50" s="74">
        <v>0</v>
      </c>
    </row>
    <row r="51" spans="1:6">
      <c r="A51" s="25" t="s">
        <v>312</v>
      </c>
      <c r="B51" s="25" t="s">
        <v>309</v>
      </c>
      <c r="C51" s="80">
        <v>5588</v>
      </c>
      <c r="D51" s="80">
        <v>19110</v>
      </c>
      <c r="E51" s="80">
        <v>5211</v>
      </c>
      <c r="F51" s="80">
        <v>25678</v>
      </c>
    </row>
    <row r="52" spans="1:6" ht="23.4">
      <c r="A52" s="26" t="s">
        <v>313</v>
      </c>
      <c r="B52" s="26" t="s">
        <v>310</v>
      </c>
      <c r="C52" s="74">
        <v>0</v>
      </c>
      <c r="D52" s="74">
        <v>0</v>
      </c>
      <c r="E52" s="74">
        <v>0</v>
      </c>
      <c r="F52" s="74">
        <v>0</v>
      </c>
    </row>
    <row r="53" spans="1:6" ht="24">
      <c r="A53" s="25" t="s">
        <v>314</v>
      </c>
      <c r="B53" s="25" t="s">
        <v>311</v>
      </c>
      <c r="C53" s="80">
        <v>5588</v>
      </c>
      <c r="D53" s="80">
        <v>19110</v>
      </c>
      <c r="E53" s="80">
        <v>5211</v>
      </c>
      <c r="F53" s="80">
        <v>25678</v>
      </c>
    </row>
    <row r="56" spans="1:6" ht="24">
      <c r="A56" s="14" t="s">
        <v>304</v>
      </c>
      <c r="B56" s="14" t="s">
        <v>299</v>
      </c>
    </row>
    <row r="57" spans="1:6" ht="31.2" customHeight="1">
      <c r="A57" s="93" t="s">
        <v>203</v>
      </c>
      <c r="B57" s="93" t="s">
        <v>73</v>
      </c>
      <c r="C57" s="94" t="s">
        <v>323</v>
      </c>
      <c r="D57" s="94" t="s">
        <v>333</v>
      </c>
    </row>
    <row r="58" spans="1:6">
      <c r="A58" s="28" t="s">
        <v>181</v>
      </c>
      <c r="B58" s="28" t="s">
        <v>26</v>
      </c>
      <c r="C58" s="86">
        <v>92224</v>
      </c>
      <c r="D58" s="86">
        <v>90026</v>
      </c>
    </row>
    <row r="59" spans="1:6">
      <c r="A59" s="19" t="s">
        <v>182</v>
      </c>
      <c r="B59" s="19" t="s">
        <v>27</v>
      </c>
      <c r="C59" s="70">
        <v>10615</v>
      </c>
      <c r="D59" s="70">
        <v>9763</v>
      </c>
    </row>
    <row r="60" spans="1:6">
      <c r="A60" s="19" t="s">
        <v>183</v>
      </c>
      <c r="B60" s="19" t="s">
        <v>28</v>
      </c>
      <c r="C60" s="70">
        <v>79007</v>
      </c>
      <c r="D60" s="70">
        <v>77713</v>
      </c>
    </row>
    <row r="61" spans="1:6">
      <c r="A61" s="19" t="s">
        <v>184</v>
      </c>
      <c r="B61" s="19" t="s">
        <v>29</v>
      </c>
      <c r="C61" s="70">
        <v>2002</v>
      </c>
      <c r="D61" s="70">
        <v>2002</v>
      </c>
    </row>
    <row r="62" spans="1:6">
      <c r="A62" s="19" t="s">
        <v>185</v>
      </c>
      <c r="B62" s="19" t="s">
        <v>30</v>
      </c>
      <c r="C62" s="70">
        <v>0</v>
      </c>
      <c r="D62" s="70">
        <v>0</v>
      </c>
    </row>
    <row r="63" spans="1:6">
      <c r="A63" s="19" t="s">
        <v>186</v>
      </c>
      <c r="B63" s="19" t="s">
        <v>31</v>
      </c>
      <c r="C63" s="70">
        <v>0</v>
      </c>
      <c r="D63" s="70">
        <v>0</v>
      </c>
    </row>
    <row r="64" spans="1:6" ht="22.8">
      <c r="A64" s="19" t="s">
        <v>187</v>
      </c>
      <c r="B64" s="19" t="s">
        <v>32</v>
      </c>
      <c r="C64" s="70">
        <v>0</v>
      </c>
      <c r="D64" s="70">
        <v>0</v>
      </c>
    </row>
    <row r="65" spans="1:4">
      <c r="A65" s="19" t="s">
        <v>188</v>
      </c>
      <c r="B65" s="19" t="s">
        <v>33</v>
      </c>
      <c r="C65" s="70">
        <v>0</v>
      </c>
      <c r="D65" s="70">
        <v>0</v>
      </c>
    </row>
    <row r="66" spans="1:4">
      <c r="A66" s="19" t="s">
        <v>189</v>
      </c>
      <c r="B66" s="19" t="s">
        <v>34</v>
      </c>
      <c r="C66" s="70">
        <v>0</v>
      </c>
      <c r="D66" s="70">
        <v>0</v>
      </c>
    </row>
    <row r="67" spans="1:4">
      <c r="A67" s="19" t="s">
        <v>190</v>
      </c>
      <c r="B67" s="19" t="s">
        <v>35</v>
      </c>
      <c r="C67" s="70">
        <v>290</v>
      </c>
      <c r="D67" s="70">
        <v>282</v>
      </c>
    </row>
    <row r="68" spans="1:4">
      <c r="A68" s="19" t="s">
        <v>191</v>
      </c>
      <c r="B68" s="19" t="s">
        <v>36</v>
      </c>
      <c r="C68" s="70">
        <v>310</v>
      </c>
      <c r="D68" s="70">
        <v>266</v>
      </c>
    </row>
    <row r="69" spans="1:4">
      <c r="A69" s="28" t="s">
        <v>192</v>
      </c>
      <c r="B69" s="28" t="s">
        <v>37</v>
      </c>
      <c r="C69" s="86">
        <v>108417</v>
      </c>
      <c r="D69" s="86">
        <v>85713</v>
      </c>
    </row>
    <row r="70" spans="1:4">
      <c r="A70" s="19" t="s">
        <v>193</v>
      </c>
      <c r="B70" s="19" t="s">
        <v>38</v>
      </c>
      <c r="C70" s="70">
        <v>33591</v>
      </c>
      <c r="D70" s="70">
        <v>27542</v>
      </c>
    </row>
    <row r="71" spans="1:4">
      <c r="A71" s="19" t="s">
        <v>194</v>
      </c>
      <c r="B71" s="19" t="s">
        <v>39</v>
      </c>
      <c r="C71" s="70">
        <v>31414</v>
      </c>
      <c r="D71" s="70">
        <v>29415</v>
      </c>
    </row>
    <row r="72" spans="1:4">
      <c r="A72" s="29" t="s">
        <v>195</v>
      </c>
      <c r="B72" s="29" t="s">
        <v>40</v>
      </c>
      <c r="C72" s="87">
        <v>7</v>
      </c>
      <c r="D72" s="87">
        <v>1570</v>
      </c>
    </row>
    <row r="73" spans="1:4">
      <c r="A73" s="19" t="s">
        <v>196</v>
      </c>
      <c r="B73" s="19" t="s">
        <v>41</v>
      </c>
      <c r="C73" s="70">
        <v>3597</v>
      </c>
      <c r="D73" s="70">
        <v>1431</v>
      </c>
    </row>
    <row r="74" spans="1:4">
      <c r="A74" s="19" t="s">
        <v>197</v>
      </c>
      <c r="B74" s="19" t="s">
        <v>42</v>
      </c>
      <c r="C74" s="70">
        <v>0</v>
      </c>
      <c r="D74" s="70"/>
    </row>
    <row r="75" spans="1:4">
      <c r="A75" s="19" t="s">
        <v>198</v>
      </c>
      <c r="B75" s="19" t="s">
        <v>43</v>
      </c>
      <c r="C75" s="70">
        <v>0</v>
      </c>
      <c r="D75" s="70"/>
    </row>
    <row r="76" spans="1:4">
      <c r="A76" s="19" t="s">
        <v>189</v>
      </c>
      <c r="B76" s="19" t="s">
        <v>34</v>
      </c>
      <c r="C76" s="70">
        <v>836</v>
      </c>
      <c r="D76" s="70">
        <v>4183</v>
      </c>
    </row>
    <row r="77" spans="1:4">
      <c r="A77" s="19" t="s">
        <v>199</v>
      </c>
      <c r="B77" s="19" t="s">
        <v>44</v>
      </c>
      <c r="C77" s="70">
        <v>16817</v>
      </c>
      <c r="D77" s="70">
        <v>14338</v>
      </c>
    </row>
    <row r="78" spans="1:4">
      <c r="A78" s="19" t="s">
        <v>200</v>
      </c>
      <c r="B78" s="19" t="s">
        <v>45</v>
      </c>
      <c r="C78" s="70">
        <v>22155</v>
      </c>
      <c r="D78" s="70">
        <v>7234</v>
      </c>
    </row>
    <row r="79" spans="1:4">
      <c r="A79" s="19" t="s">
        <v>201</v>
      </c>
      <c r="B79" s="19" t="s">
        <v>46</v>
      </c>
      <c r="C79" s="70">
        <v>0</v>
      </c>
      <c r="D79" s="70"/>
    </row>
    <row r="80" spans="1:4">
      <c r="A80" s="28" t="s">
        <v>202</v>
      </c>
      <c r="B80" s="28" t="s">
        <v>47</v>
      </c>
      <c r="C80" s="86">
        <v>200641</v>
      </c>
      <c r="D80" s="86">
        <v>175739</v>
      </c>
    </row>
    <row r="81" spans="1:4">
      <c r="A81" s="22"/>
      <c r="B81" s="22"/>
      <c r="C81" s="2"/>
    </row>
    <row r="82" spans="1:4" ht="31.2" customHeight="1">
      <c r="A82" s="93" t="s">
        <v>229</v>
      </c>
      <c r="B82" s="93" t="s">
        <v>48</v>
      </c>
      <c r="C82" s="94" t="s">
        <v>323</v>
      </c>
      <c r="D82" s="94" t="s">
        <v>333</v>
      </c>
    </row>
    <row r="83" spans="1:4">
      <c r="A83" s="28" t="s">
        <v>204</v>
      </c>
      <c r="B83" s="28" t="s">
        <v>49</v>
      </c>
      <c r="C83" s="86">
        <v>143293</v>
      </c>
      <c r="D83" s="86">
        <v>125070</v>
      </c>
    </row>
    <row r="84" spans="1:4">
      <c r="A84" s="28" t="s">
        <v>205</v>
      </c>
      <c r="B84" s="28" t="s">
        <v>50</v>
      </c>
      <c r="C84" s="86">
        <v>143293</v>
      </c>
      <c r="D84" s="86">
        <v>125070</v>
      </c>
    </row>
    <row r="85" spans="1:4">
      <c r="A85" s="19" t="s">
        <v>206</v>
      </c>
      <c r="B85" s="19" t="s">
        <v>51</v>
      </c>
      <c r="C85" s="70">
        <v>94950</v>
      </c>
      <c r="D85" s="70">
        <v>94950</v>
      </c>
    </row>
    <row r="86" spans="1:4">
      <c r="A86" s="19" t="s">
        <v>207</v>
      </c>
      <c r="B86" s="19" t="s">
        <v>52</v>
      </c>
      <c r="C86" s="70">
        <v>105200</v>
      </c>
      <c r="D86" s="70">
        <v>106705</v>
      </c>
    </row>
    <row r="87" spans="1:4">
      <c r="A87" s="19" t="s">
        <v>208</v>
      </c>
      <c r="B87" s="19" t="s">
        <v>53</v>
      </c>
      <c r="C87" s="70">
        <v>0</v>
      </c>
      <c r="D87" s="70">
        <v>0</v>
      </c>
    </row>
    <row r="88" spans="1:4">
      <c r="A88" s="19" t="s">
        <v>209</v>
      </c>
      <c r="B88" s="19" t="s">
        <v>54</v>
      </c>
      <c r="C88" s="70">
        <v>374</v>
      </c>
      <c r="D88" s="70">
        <v>0</v>
      </c>
    </row>
    <row r="89" spans="1:4">
      <c r="A89" s="19" t="s">
        <v>210</v>
      </c>
      <c r="B89" s="19" t="s">
        <v>55</v>
      </c>
      <c r="C89" s="70">
        <v>-755</v>
      </c>
      <c r="D89" s="70">
        <v>-277</v>
      </c>
    </row>
    <row r="90" spans="1:4">
      <c r="A90" s="19" t="s">
        <v>211</v>
      </c>
      <c r="B90" s="19" t="s">
        <v>56</v>
      </c>
      <c r="C90" s="70">
        <v>-76062</v>
      </c>
      <c r="D90" s="70">
        <v>-101530</v>
      </c>
    </row>
    <row r="91" spans="1:4">
      <c r="A91" s="19" t="s">
        <v>212</v>
      </c>
      <c r="B91" s="19" t="s">
        <v>57</v>
      </c>
      <c r="C91" s="70">
        <v>19586</v>
      </c>
      <c r="D91" s="70">
        <v>25222</v>
      </c>
    </row>
    <row r="92" spans="1:4">
      <c r="A92" s="16" t="s">
        <v>213</v>
      </c>
      <c r="B92" s="16" t="s">
        <v>58</v>
      </c>
      <c r="C92" s="88">
        <v>0</v>
      </c>
      <c r="D92" s="88">
        <v>0</v>
      </c>
    </row>
    <row r="93" spans="1:4">
      <c r="A93" s="28" t="s">
        <v>214</v>
      </c>
      <c r="B93" s="28" t="s">
        <v>59</v>
      </c>
      <c r="C93" s="86">
        <v>7099</v>
      </c>
      <c r="D93" s="86">
        <v>7569</v>
      </c>
    </row>
    <row r="94" spans="1:4">
      <c r="A94" s="19" t="s">
        <v>215</v>
      </c>
      <c r="B94" s="19" t="s">
        <v>60</v>
      </c>
      <c r="C94" s="70">
        <v>0</v>
      </c>
      <c r="D94" s="70">
        <v>0</v>
      </c>
    </row>
    <row r="95" spans="1:4">
      <c r="A95" s="19" t="s">
        <v>216</v>
      </c>
      <c r="B95" s="19" t="s">
        <v>61</v>
      </c>
      <c r="C95" s="70">
        <v>320</v>
      </c>
      <c r="D95" s="70">
        <v>125</v>
      </c>
    </row>
    <row r="96" spans="1:4">
      <c r="A96" s="19" t="s">
        <v>217</v>
      </c>
      <c r="B96" s="19" t="s">
        <v>62</v>
      </c>
      <c r="C96" s="70">
        <v>0</v>
      </c>
      <c r="D96" s="70">
        <v>230</v>
      </c>
    </row>
    <row r="97" spans="1:4">
      <c r="A97" s="19" t="s">
        <v>218</v>
      </c>
      <c r="B97" s="19" t="s">
        <v>63</v>
      </c>
      <c r="C97" s="70">
        <v>6134</v>
      </c>
      <c r="D97" s="70">
        <v>6789</v>
      </c>
    </row>
    <row r="98" spans="1:4">
      <c r="A98" s="19" t="s">
        <v>219</v>
      </c>
      <c r="B98" s="19" t="s">
        <v>64</v>
      </c>
      <c r="C98" s="70">
        <v>608</v>
      </c>
      <c r="D98" s="70">
        <v>386</v>
      </c>
    </row>
    <row r="99" spans="1:4">
      <c r="A99" s="19" t="s">
        <v>220</v>
      </c>
      <c r="B99" s="19" t="s">
        <v>65</v>
      </c>
      <c r="C99" s="70">
        <v>30</v>
      </c>
      <c r="D99" s="70">
        <v>34</v>
      </c>
    </row>
    <row r="100" spans="1:4">
      <c r="A100" s="19" t="s">
        <v>221</v>
      </c>
      <c r="B100" s="19" t="s">
        <v>66</v>
      </c>
      <c r="C100" s="70">
        <v>7</v>
      </c>
      <c r="D100" s="70">
        <v>5</v>
      </c>
    </row>
    <row r="101" spans="1:4">
      <c r="A101" s="28" t="s">
        <v>222</v>
      </c>
      <c r="B101" s="28" t="s">
        <v>67</v>
      </c>
      <c r="C101" s="86">
        <v>50249</v>
      </c>
      <c r="D101" s="86">
        <v>43100</v>
      </c>
    </row>
    <row r="102" spans="1:4">
      <c r="A102" s="19" t="s">
        <v>215</v>
      </c>
      <c r="B102" s="19" t="s">
        <v>60</v>
      </c>
      <c r="C102" s="70">
        <v>7154</v>
      </c>
      <c r="D102" s="70">
        <v>13756</v>
      </c>
    </row>
    <row r="103" spans="1:4">
      <c r="A103" s="19" t="s">
        <v>216</v>
      </c>
      <c r="B103" s="19" t="s">
        <v>61</v>
      </c>
      <c r="C103" s="70">
        <v>284</v>
      </c>
      <c r="D103" s="70">
        <v>173</v>
      </c>
    </row>
    <row r="104" spans="1:4">
      <c r="A104" s="19" t="s">
        <v>223</v>
      </c>
      <c r="B104" s="19" t="s">
        <v>68</v>
      </c>
      <c r="C104" s="70">
        <v>38144</v>
      </c>
      <c r="D104" s="70">
        <v>25437</v>
      </c>
    </row>
    <row r="105" spans="1:4">
      <c r="A105" s="19" t="s">
        <v>224</v>
      </c>
      <c r="B105" s="19" t="s">
        <v>69</v>
      </c>
      <c r="C105" s="70">
        <v>66</v>
      </c>
      <c r="D105" s="70">
        <v>225</v>
      </c>
    </row>
    <row r="106" spans="1:4">
      <c r="A106" s="19" t="s">
        <v>225</v>
      </c>
      <c r="B106" s="19" t="s">
        <v>70</v>
      </c>
      <c r="C106" s="70">
        <v>3301</v>
      </c>
      <c r="D106" s="70">
        <v>3349</v>
      </c>
    </row>
    <row r="107" spans="1:4">
      <c r="A107" s="19" t="s">
        <v>219</v>
      </c>
      <c r="B107" s="19" t="s">
        <v>64</v>
      </c>
      <c r="C107" s="70">
        <v>890</v>
      </c>
      <c r="D107" s="70">
        <v>25</v>
      </c>
    </row>
    <row r="108" spans="1:4">
      <c r="A108" s="19" t="s">
        <v>226</v>
      </c>
      <c r="B108" s="19" t="s">
        <v>65</v>
      </c>
      <c r="C108" s="70">
        <v>91</v>
      </c>
      <c r="D108" s="70">
        <v>1</v>
      </c>
    </row>
    <row r="109" spans="1:4">
      <c r="A109" s="19" t="s">
        <v>221</v>
      </c>
      <c r="B109" s="19" t="s">
        <v>66</v>
      </c>
      <c r="C109" s="70">
        <v>319</v>
      </c>
      <c r="D109" s="70">
        <v>134</v>
      </c>
    </row>
    <row r="110" spans="1:4" ht="24">
      <c r="A110" s="30" t="s">
        <v>227</v>
      </c>
      <c r="B110" s="30" t="s">
        <v>72</v>
      </c>
      <c r="C110" s="89">
        <v>0</v>
      </c>
      <c r="D110" s="89">
        <v>0</v>
      </c>
    </row>
    <row r="111" spans="1:4">
      <c r="A111" s="28" t="s">
        <v>228</v>
      </c>
      <c r="B111" s="28" t="s">
        <v>71</v>
      </c>
      <c r="C111" s="86">
        <v>200641</v>
      </c>
      <c r="D111" s="86">
        <v>175739</v>
      </c>
    </row>
    <row r="114" spans="1:6" ht="24">
      <c r="A114" s="14" t="s">
        <v>303</v>
      </c>
      <c r="B114" s="14" t="s">
        <v>300</v>
      </c>
    </row>
    <row r="115" spans="1:6" ht="31.2" customHeight="1">
      <c r="A115" s="93" t="s">
        <v>280</v>
      </c>
      <c r="B115" s="93" t="s">
        <v>119</v>
      </c>
      <c r="C115" s="95" t="s">
        <v>321</v>
      </c>
      <c r="D115" s="95" t="s">
        <v>322</v>
      </c>
      <c r="E115" s="95" t="s">
        <v>331</v>
      </c>
      <c r="F115" s="95" t="s">
        <v>332</v>
      </c>
    </row>
    <row r="116" spans="1:6">
      <c r="A116" s="31" t="s">
        <v>231</v>
      </c>
      <c r="B116" s="31" t="s">
        <v>74</v>
      </c>
      <c r="C116" s="5"/>
      <c r="D116" s="5"/>
      <c r="E116" s="5"/>
      <c r="F116" s="5"/>
    </row>
    <row r="117" spans="1:6">
      <c r="A117" s="32" t="s">
        <v>167</v>
      </c>
      <c r="B117" s="32" t="s">
        <v>330</v>
      </c>
      <c r="C117" s="6">
        <v>5612</v>
      </c>
      <c r="D117" s="6">
        <v>19794</v>
      </c>
      <c r="E117" s="6">
        <v>5617</v>
      </c>
      <c r="F117" s="6">
        <v>28607</v>
      </c>
    </row>
    <row r="118" spans="1:6">
      <c r="A118" s="32" t="s">
        <v>233</v>
      </c>
      <c r="B118" s="32" t="s">
        <v>75</v>
      </c>
      <c r="C118" s="6">
        <v>8924</v>
      </c>
      <c r="D118" s="6">
        <v>-2339</v>
      </c>
      <c r="E118" s="6">
        <v>-11320</v>
      </c>
      <c r="F118" s="6">
        <v>-29880</v>
      </c>
    </row>
    <row r="119" spans="1:6" ht="24">
      <c r="A119" s="33" t="s">
        <v>279</v>
      </c>
      <c r="B119" s="33" t="s">
        <v>129</v>
      </c>
      <c r="C119" s="7">
        <v>0</v>
      </c>
      <c r="D119" s="7">
        <v>0</v>
      </c>
      <c r="E119" s="7">
        <v>0</v>
      </c>
      <c r="F119" s="7">
        <v>0</v>
      </c>
    </row>
    <row r="120" spans="1:6">
      <c r="A120" s="34" t="s">
        <v>234</v>
      </c>
      <c r="B120" s="34" t="s">
        <v>76</v>
      </c>
      <c r="C120" s="7">
        <v>687</v>
      </c>
      <c r="D120" s="7">
        <v>1835</v>
      </c>
      <c r="E120" s="7">
        <v>447</v>
      </c>
      <c r="F120" s="7">
        <v>1473</v>
      </c>
    </row>
    <row r="121" spans="1:6">
      <c r="A121" s="34" t="s">
        <v>235</v>
      </c>
      <c r="B121" s="34" t="s">
        <v>77</v>
      </c>
      <c r="C121" s="7">
        <v>0</v>
      </c>
      <c r="D121" s="7">
        <v>0</v>
      </c>
      <c r="E121" s="7">
        <v>-41</v>
      </c>
      <c r="F121" s="7">
        <v>292</v>
      </c>
    </row>
    <row r="122" spans="1:6">
      <c r="A122" s="34" t="s">
        <v>236</v>
      </c>
      <c r="B122" s="34" t="s">
        <v>78</v>
      </c>
      <c r="C122" s="7">
        <v>181</v>
      </c>
      <c r="D122" s="7">
        <v>469</v>
      </c>
      <c r="E122" s="7">
        <v>226</v>
      </c>
      <c r="F122" s="7">
        <v>1020</v>
      </c>
    </row>
    <row r="123" spans="1:6">
      <c r="A123" s="34" t="s">
        <v>237</v>
      </c>
      <c r="B123" s="34" t="s">
        <v>79</v>
      </c>
      <c r="C123" s="7">
        <v>-295</v>
      </c>
      <c r="D123" s="7">
        <v>-542</v>
      </c>
      <c r="E123" s="7">
        <v>-176</v>
      </c>
      <c r="F123" s="7">
        <v>-241</v>
      </c>
    </row>
    <row r="124" spans="1:6">
      <c r="A124" s="34" t="s">
        <v>238</v>
      </c>
      <c r="B124" s="34" t="s">
        <v>80</v>
      </c>
      <c r="C124" s="7">
        <v>-2468</v>
      </c>
      <c r="D124" s="7">
        <v>-501</v>
      </c>
      <c r="E124" s="7">
        <v>-2424</v>
      </c>
      <c r="F124" s="7">
        <v>-34</v>
      </c>
    </row>
    <row r="125" spans="1:6">
      <c r="A125" s="34" t="s">
        <v>239</v>
      </c>
      <c r="B125" s="34" t="s">
        <v>81</v>
      </c>
      <c r="C125" s="7">
        <v>-1923</v>
      </c>
      <c r="D125" s="7">
        <v>-2392</v>
      </c>
      <c r="E125" s="7">
        <v>-3132</v>
      </c>
      <c r="F125" s="7">
        <v>197</v>
      </c>
    </row>
    <row r="126" spans="1:6">
      <c r="A126" s="34" t="s">
        <v>240</v>
      </c>
      <c r="B126" s="34" t="s">
        <v>82</v>
      </c>
      <c r="C126" s="7">
        <v>-8154</v>
      </c>
      <c r="D126" s="7">
        <v>-3084</v>
      </c>
      <c r="E126" s="7">
        <v>-705</v>
      </c>
      <c r="F126" s="7">
        <v>-10525</v>
      </c>
    </row>
    <row r="127" spans="1:6">
      <c r="A127" s="34" t="s">
        <v>241</v>
      </c>
      <c r="B127" s="34" t="s">
        <v>83</v>
      </c>
      <c r="C127" s="7">
        <v>10324</v>
      </c>
      <c r="D127" s="7">
        <v>4813</v>
      </c>
      <c r="E127" s="7">
        <v>-10732</v>
      </c>
      <c r="F127" s="7">
        <v>-17626</v>
      </c>
    </row>
    <row r="128" spans="1:6">
      <c r="A128" s="34" t="s">
        <v>242</v>
      </c>
      <c r="B128" s="34" t="s">
        <v>130</v>
      </c>
      <c r="C128" s="7">
        <v>10402</v>
      </c>
      <c r="D128" s="7">
        <v>-2827</v>
      </c>
      <c r="E128" s="7">
        <v>2265</v>
      </c>
      <c r="F128" s="7">
        <v>-6654</v>
      </c>
    </row>
    <row r="129" spans="1:6">
      <c r="A129" s="34" t="s">
        <v>243</v>
      </c>
      <c r="B129" s="34" t="s">
        <v>84</v>
      </c>
      <c r="C129" s="7">
        <v>170</v>
      </c>
      <c r="D129" s="7">
        <v>-110</v>
      </c>
      <c r="E129" s="7">
        <v>2952</v>
      </c>
      <c r="F129" s="7">
        <v>2218</v>
      </c>
    </row>
    <row r="130" spans="1:6">
      <c r="A130" s="32" t="s">
        <v>244</v>
      </c>
      <c r="B130" s="32" t="s">
        <v>85</v>
      </c>
      <c r="C130" s="6">
        <v>14536</v>
      </c>
      <c r="D130" s="6">
        <v>17455</v>
      </c>
      <c r="E130" s="6">
        <v>-5703</v>
      </c>
      <c r="F130" s="6">
        <v>-1273</v>
      </c>
    </row>
    <row r="131" spans="1:6">
      <c r="A131" s="35" t="s">
        <v>245</v>
      </c>
      <c r="B131" s="35" t="s">
        <v>131</v>
      </c>
      <c r="C131" s="8"/>
      <c r="D131" s="8"/>
      <c r="E131" s="8"/>
      <c r="F131" s="8"/>
    </row>
    <row r="132" spans="1:6">
      <c r="A132" s="34" t="s">
        <v>246</v>
      </c>
      <c r="B132" s="34" t="s">
        <v>86</v>
      </c>
      <c r="C132" s="7">
        <v>-708</v>
      </c>
      <c r="D132" s="7">
        <v>847</v>
      </c>
      <c r="E132" s="7">
        <v>-2189</v>
      </c>
      <c r="F132" s="7">
        <v>-2178</v>
      </c>
    </row>
    <row r="133" spans="1:6">
      <c r="A133" s="36" t="s">
        <v>247</v>
      </c>
      <c r="B133" s="36" t="s">
        <v>87</v>
      </c>
      <c r="C133" s="6">
        <v>13828</v>
      </c>
      <c r="D133" s="6">
        <v>18302</v>
      </c>
      <c r="E133" s="6">
        <v>-7892</v>
      </c>
      <c r="F133" s="6">
        <v>-3451</v>
      </c>
    </row>
    <row r="134" spans="1:6">
      <c r="A134" s="31" t="s">
        <v>248</v>
      </c>
      <c r="B134" s="31" t="s">
        <v>88</v>
      </c>
      <c r="C134" s="5"/>
      <c r="D134" s="5"/>
      <c r="E134" s="5"/>
      <c r="F134" s="5"/>
    </row>
    <row r="135" spans="1:6">
      <c r="A135" s="37" t="s">
        <v>249</v>
      </c>
      <c r="B135" s="37" t="s">
        <v>89</v>
      </c>
      <c r="C135" s="5">
        <v>1326</v>
      </c>
      <c r="D135" s="5">
        <v>4084</v>
      </c>
      <c r="E135" s="5">
        <v>1178</v>
      </c>
      <c r="F135" s="5">
        <v>11399</v>
      </c>
    </row>
    <row r="136" spans="1:6">
      <c r="A136" s="34" t="s">
        <v>250</v>
      </c>
      <c r="B136" s="34" t="s">
        <v>90</v>
      </c>
      <c r="C136" s="7">
        <v>1</v>
      </c>
      <c r="D136" s="7">
        <v>206</v>
      </c>
      <c r="E136" s="7">
        <v>61</v>
      </c>
      <c r="F136" s="7">
        <v>74</v>
      </c>
    </row>
    <row r="137" spans="1:6">
      <c r="A137" s="34" t="s">
        <v>251</v>
      </c>
      <c r="B137" s="34" t="s">
        <v>91</v>
      </c>
      <c r="C137" s="7">
        <v>0</v>
      </c>
      <c r="D137" s="7">
        <v>0</v>
      </c>
      <c r="E137" s="7">
        <v>0</v>
      </c>
      <c r="F137" s="7">
        <v>0</v>
      </c>
    </row>
    <row r="138" spans="1:6">
      <c r="A138" s="34" t="s">
        <v>252</v>
      </c>
      <c r="B138" s="34" t="s">
        <v>92</v>
      </c>
      <c r="C138" s="7">
        <v>1000</v>
      </c>
      <c r="D138" s="7">
        <v>3500</v>
      </c>
      <c r="E138" s="7">
        <v>1000</v>
      </c>
      <c r="F138" s="7">
        <v>11018</v>
      </c>
    </row>
    <row r="139" spans="1:6">
      <c r="A139" s="34" t="s">
        <v>253</v>
      </c>
      <c r="B139" s="34" t="s">
        <v>142</v>
      </c>
      <c r="C139" s="7">
        <v>325</v>
      </c>
      <c r="D139" s="7">
        <v>378</v>
      </c>
      <c r="E139" s="1">
        <v>117</v>
      </c>
      <c r="F139" s="1">
        <v>190</v>
      </c>
    </row>
    <row r="140" spans="1:6">
      <c r="A140" s="34" t="s">
        <v>254</v>
      </c>
      <c r="B140" s="34" t="s">
        <v>93</v>
      </c>
      <c r="C140" s="7">
        <v>0</v>
      </c>
      <c r="D140" s="7">
        <v>0</v>
      </c>
      <c r="E140" s="1">
        <v>0</v>
      </c>
      <c r="F140" s="1">
        <v>117</v>
      </c>
    </row>
    <row r="141" spans="1:6">
      <c r="A141" s="32" t="s">
        <v>255</v>
      </c>
      <c r="B141" s="32" t="s">
        <v>94</v>
      </c>
      <c r="C141" s="6">
        <v>1321</v>
      </c>
      <c r="D141" s="6">
        <v>3387</v>
      </c>
      <c r="E141" s="6">
        <v>549</v>
      </c>
      <c r="F141" s="6">
        <v>16724</v>
      </c>
    </row>
    <row r="142" spans="1:6">
      <c r="A142" s="34" t="s">
        <v>256</v>
      </c>
      <c r="B142" s="34" t="s">
        <v>95</v>
      </c>
      <c r="C142" s="7">
        <v>944</v>
      </c>
      <c r="D142" s="7">
        <v>2994</v>
      </c>
      <c r="E142" s="7">
        <v>549</v>
      </c>
      <c r="F142" s="7">
        <v>1724</v>
      </c>
    </row>
    <row r="143" spans="1:6">
      <c r="A143" s="34" t="s">
        <v>257</v>
      </c>
      <c r="B143" s="34" t="s">
        <v>96</v>
      </c>
      <c r="C143" s="7">
        <v>0</v>
      </c>
      <c r="D143" s="7">
        <v>0</v>
      </c>
      <c r="E143" s="7">
        <v>0</v>
      </c>
      <c r="F143" s="7">
        <v>0</v>
      </c>
    </row>
    <row r="144" spans="1:6">
      <c r="A144" s="34" t="s">
        <v>258</v>
      </c>
      <c r="B144" s="34" t="s">
        <v>97</v>
      </c>
      <c r="C144" s="7">
        <v>0</v>
      </c>
      <c r="D144" s="7">
        <v>0</v>
      </c>
      <c r="E144" s="7">
        <v>0</v>
      </c>
      <c r="F144" s="7">
        <v>15000</v>
      </c>
    </row>
    <row r="145" spans="1:6">
      <c r="A145" s="34" t="s">
        <v>259</v>
      </c>
      <c r="B145" s="34" t="s">
        <v>98</v>
      </c>
      <c r="C145" s="7">
        <v>377</v>
      </c>
      <c r="D145" s="7">
        <v>393</v>
      </c>
      <c r="E145" s="7">
        <v>0</v>
      </c>
      <c r="F145" s="7">
        <v>0</v>
      </c>
    </row>
    <row r="146" spans="1:6">
      <c r="A146" s="36" t="s">
        <v>260</v>
      </c>
      <c r="B146" s="36" t="s">
        <v>99</v>
      </c>
      <c r="C146" s="6">
        <v>5</v>
      </c>
      <c r="D146" s="6">
        <v>697</v>
      </c>
      <c r="E146" s="6">
        <v>629</v>
      </c>
      <c r="F146" s="6">
        <v>-5325</v>
      </c>
    </row>
    <row r="147" spans="1:6">
      <c r="A147" s="31" t="s">
        <v>261</v>
      </c>
      <c r="B147" s="31" t="s">
        <v>100</v>
      </c>
      <c r="C147" s="5"/>
      <c r="D147" s="5"/>
      <c r="E147" s="5"/>
      <c r="F147" s="5"/>
    </row>
    <row r="148" spans="1:6">
      <c r="A148" s="37" t="s">
        <v>249</v>
      </c>
      <c r="B148" s="37" t="s">
        <v>89</v>
      </c>
      <c r="C148" s="5">
        <v>6326</v>
      </c>
      <c r="D148" s="5">
        <v>6597</v>
      </c>
      <c r="E148" s="5">
        <v>9767</v>
      </c>
      <c r="F148" s="5">
        <v>22842</v>
      </c>
    </row>
    <row r="149" spans="1:6" ht="22.8">
      <c r="A149" s="34" t="s">
        <v>262</v>
      </c>
      <c r="B149" s="34" t="s">
        <v>101</v>
      </c>
      <c r="C149" s="7">
        <v>0</v>
      </c>
      <c r="D149" s="7">
        <v>0</v>
      </c>
      <c r="E149" s="7">
        <v>0</v>
      </c>
      <c r="F149" s="7">
        <v>8985</v>
      </c>
    </row>
    <row r="150" spans="1:6">
      <c r="A150" s="34" t="s">
        <v>215</v>
      </c>
      <c r="B150" s="34" t="s">
        <v>60</v>
      </c>
      <c r="C150" s="7">
        <v>6240</v>
      </c>
      <c r="D150" s="7">
        <v>6242</v>
      </c>
      <c r="E150" s="7">
        <v>9621</v>
      </c>
      <c r="F150" s="7">
        <v>13697</v>
      </c>
    </row>
    <row r="151" spans="1:6">
      <c r="A151" s="34" t="s">
        <v>263</v>
      </c>
      <c r="B151" s="34" t="s">
        <v>102</v>
      </c>
      <c r="C151" s="7">
        <v>0</v>
      </c>
      <c r="D151" s="7">
        <v>0</v>
      </c>
      <c r="E151" s="7">
        <v>0</v>
      </c>
      <c r="F151" s="7">
        <v>0</v>
      </c>
    </row>
    <row r="152" spans="1:6">
      <c r="A152" s="34" t="s">
        <v>264</v>
      </c>
      <c r="B152" s="34" t="s">
        <v>103</v>
      </c>
      <c r="C152" s="7">
        <v>86</v>
      </c>
      <c r="D152" s="7">
        <v>355</v>
      </c>
      <c r="E152" s="7">
        <v>146</v>
      </c>
      <c r="F152" s="7">
        <v>160</v>
      </c>
    </row>
    <row r="153" spans="1:6">
      <c r="A153" s="32" t="s">
        <v>255</v>
      </c>
      <c r="B153" s="32" t="s">
        <v>94</v>
      </c>
      <c r="C153" s="6">
        <v>6344</v>
      </c>
      <c r="D153" s="6">
        <v>13260</v>
      </c>
      <c r="E153" s="6">
        <v>10814</v>
      </c>
      <c r="F153" s="6">
        <v>21963</v>
      </c>
    </row>
    <row r="154" spans="1:6">
      <c r="A154" s="34" t="s">
        <v>265</v>
      </c>
      <c r="B154" s="34" t="s">
        <v>104</v>
      </c>
      <c r="C154" s="7">
        <v>0</v>
      </c>
      <c r="D154" s="7">
        <v>0</v>
      </c>
      <c r="E154" s="7">
        <v>0</v>
      </c>
      <c r="F154" s="7">
        <v>0</v>
      </c>
    </row>
    <row r="155" spans="1:6">
      <c r="A155" s="34" t="s">
        <v>266</v>
      </c>
      <c r="B155" s="34" t="s">
        <v>105</v>
      </c>
      <c r="C155" s="7">
        <v>0</v>
      </c>
      <c r="D155" s="7">
        <v>0</v>
      </c>
      <c r="E155" s="7">
        <v>0</v>
      </c>
      <c r="F155" s="7">
        <v>0</v>
      </c>
    </row>
    <row r="156" spans="1:6" ht="22.8">
      <c r="A156" s="34" t="s">
        <v>267</v>
      </c>
      <c r="B156" s="34" t="s">
        <v>106</v>
      </c>
      <c r="C156" s="7">
        <v>0</v>
      </c>
      <c r="D156" s="7">
        <v>0</v>
      </c>
      <c r="E156" s="7">
        <v>0</v>
      </c>
      <c r="F156" s="7">
        <v>0</v>
      </c>
    </row>
    <row r="157" spans="1:6">
      <c r="A157" s="34" t="s">
        <v>268</v>
      </c>
      <c r="B157" s="34" t="s">
        <v>107</v>
      </c>
      <c r="C157" s="7">
        <v>6041</v>
      </c>
      <c r="D157" s="7">
        <v>12491</v>
      </c>
      <c r="E157" s="7">
        <v>10464</v>
      </c>
      <c r="F157" s="7">
        <v>20043</v>
      </c>
    </row>
    <row r="158" spans="1:6">
      <c r="A158" s="34" t="s">
        <v>269</v>
      </c>
      <c r="B158" s="34" t="s">
        <v>108</v>
      </c>
      <c r="C158" s="7">
        <v>0</v>
      </c>
      <c r="D158" s="7">
        <v>0</v>
      </c>
      <c r="E158" s="7">
        <v>0</v>
      </c>
      <c r="F158" s="7">
        <v>0</v>
      </c>
    </row>
    <row r="159" spans="1:6">
      <c r="A159" s="34" t="s">
        <v>216</v>
      </c>
      <c r="B159" s="34" t="s">
        <v>109</v>
      </c>
      <c r="C159" s="7">
        <v>0</v>
      </c>
      <c r="D159" s="7">
        <v>0</v>
      </c>
      <c r="E159" s="7">
        <v>0</v>
      </c>
      <c r="F159" s="7">
        <v>127</v>
      </c>
    </row>
    <row r="160" spans="1:6">
      <c r="A160" s="34" t="s">
        <v>270</v>
      </c>
      <c r="B160" s="34" t="s">
        <v>110</v>
      </c>
      <c r="C160" s="7">
        <v>104</v>
      </c>
      <c r="D160" s="7">
        <v>229</v>
      </c>
      <c r="E160" s="7">
        <v>55</v>
      </c>
      <c r="F160" s="7">
        <v>128</v>
      </c>
    </row>
    <row r="161" spans="1:8">
      <c r="A161" s="34" t="s">
        <v>271</v>
      </c>
      <c r="B161" s="34" t="s">
        <v>111</v>
      </c>
      <c r="C161" s="7">
        <v>199</v>
      </c>
      <c r="D161" s="7">
        <v>540</v>
      </c>
      <c r="E161" s="7">
        <v>293</v>
      </c>
      <c r="F161" s="7">
        <v>1359</v>
      </c>
    </row>
    <row r="162" spans="1:8">
      <c r="A162" s="34" t="s">
        <v>272</v>
      </c>
      <c r="B162" s="34" t="s">
        <v>112</v>
      </c>
      <c r="C162" s="7">
        <v>0</v>
      </c>
      <c r="D162" s="7">
        <v>0</v>
      </c>
      <c r="E162" s="7">
        <v>2</v>
      </c>
      <c r="F162" s="7">
        <v>306</v>
      </c>
    </row>
    <row r="163" spans="1:8">
      <c r="A163" s="36" t="s">
        <v>273</v>
      </c>
      <c r="B163" s="36" t="s">
        <v>113</v>
      </c>
      <c r="C163" s="6">
        <v>-18</v>
      </c>
      <c r="D163" s="6">
        <v>-6663</v>
      </c>
      <c r="E163" s="6">
        <v>-1047</v>
      </c>
      <c r="F163" s="6">
        <v>879</v>
      </c>
    </row>
    <row r="164" spans="1:8">
      <c r="A164" s="38" t="s">
        <v>274</v>
      </c>
      <c r="B164" s="38" t="s">
        <v>114</v>
      </c>
      <c r="C164" s="6">
        <v>13815</v>
      </c>
      <c r="D164" s="6">
        <v>12336</v>
      </c>
      <c r="E164" s="6">
        <v>-8310</v>
      </c>
      <c r="F164" s="6">
        <v>-7897</v>
      </c>
    </row>
    <row r="165" spans="1:8">
      <c r="A165" s="38" t="s">
        <v>275</v>
      </c>
      <c r="B165" s="38" t="s">
        <v>115</v>
      </c>
      <c r="C165" s="6">
        <v>13815</v>
      </c>
      <c r="D165" s="6">
        <v>12336</v>
      </c>
      <c r="E165" s="6">
        <v>-8310</v>
      </c>
      <c r="F165" s="6">
        <v>-7897</v>
      </c>
    </row>
    <row r="166" spans="1:8">
      <c r="A166" s="39" t="s">
        <v>276</v>
      </c>
      <c r="B166" s="39" t="s">
        <v>132</v>
      </c>
      <c r="C166" s="7">
        <v>0</v>
      </c>
      <c r="D166" s="7">
        <v>0</v>
      </c>
      <c r="E166" s="7">
        <v>0</v>
      </c>
      <c r="F166" s="7">
        <v>0</v>
      </c>
    </row>
    <row r="167" spans="1:8">
      <c r="A167" s="38" t="s">
        <v>277</v>
      </c>
      <c r="B167" s="38" t="s">
        <v>116</v>
      </c>
      <c r="C167" s="6">
        <v>8340</v>
      </c>
      <c r="D167" s="6">
        <v>9819</v>
      </c>
      <c r="E167" s="6">
        <v>15544</v>
      </c>
      <c r="F167" s="6">
        <v>15131</v>
      </c>
    </row>
    <row r="168" spans="1:8">
      <c r="A168" s="38" t="s">
        <v>278</v>
      </c>
      <c r="B168" s="38" t="s">
        <v>117</v>
      </c>
      <c r="C168" s="62">
        <v>22155</v>
      </c>
      <c r="D168" s="62">
        <v>22155</v>
      </c>
      <c r="E168" s="62">
        <v>7234</v>
      </c>
      <c r="F168" s="62">
        <v>7234</v>
      </c>
    </row>
    <row r="171" spans="1:8" ht="24">
      <c r="A171" s="14" t="s">
        <v>305</v>
      </c>
      <c r="B171" s="14" t="s">
        <v>301</v>
      </c>
    </row>
    <row r="172" spans="1:8" ht="48">
      <c r="A172" s="340" t="s">
        <v>203</v>
      </c>
      <c r="B172" s="340" t="s">
        <v>73</v>
      </c>
      <c r="C172" s="96" t="s">
        <v>133</v>
      </c>
      <c r="D172" s="96" t="s">
        <v>135</v>
      </c>
      <c r="E172" s="96" t="s">
        <v>134</v>
      </c>
      <c r="F172" s="96" t="s">
        <v>136</v>
      </c>
      <c r="G172" s="96" t="s">
        <v>120</v>
      </c>
      <c r="H172" s="97" t="s">
        <v>121</v>
      </c>
    </row>
    <row r="173" spans="1:8" ht="72">
      <c r="A173" s="340" t="s">
        <v>203</v>
      </c>
      <c r="B173" s="340"/>
      <c r="C173" s="96" t="s">
        <v>306</v>
      </c>
      <c r="D173" s="96" t="s">
        <v>281</v>
      </c>
      <c r="E173" s="96" t="s">
        <v>282</v>
      </c>
      <c r="F173" s="96" t="s">
        <v>283</v>
      </c>
      <c r="G173" s="96" t="s">
        <v>284</v>
      </c>
      <c r="H173" s="97" t="s">
        <v>285</v>
      </c>
    </row>
    <row r="174" spans="1:8">
      <c r="A174" s="36" t="s">
        <v>181</v>
      </c>
      <c r="B174" s="36" t="s">
        <v>26</v>
      </c>
      <c r="C174" s="69">
        <v>2531</v>
      </c>
      <c r="D174" s="69">
        <v>3462</v>
      </c>
      <c r="E174" s="69">
        <v>653</v>
      </c>
      <c r="F174" s="69">
        <v>94547</v>
      </c>
      <c r="G174" s="69">
        <v>-8969</v>
      </c>
      <c r="H174" s="69">
        <v>92224</v>
      </c>
    </row>
    <row r="175" spans="1:8">
      <c r="A175" s="40" t="s">
        <v>182</v>
      </c>
      <c r="B175" s="40" t="s">
        <v>27</v>
      </c>
      <c r="C175" s="70">
        <v>1482</v>
      </c>
      <c r="D175" s="70">
        <v>1999</v>
      </c>
      <c r="E175" s="70">
        <v>632</v>
      </c>
      <c r="F175" s="70">
        <v>6502</v>
      </c>
      <c r="G175" s="70">
        <v>0</v>
      </c>
      <c r="H175" s="70">
        <v>10615</v>
      </c>
    </row>
    <row r="176" spans="1:8">
      <c r="A176" s="40" t="s">
        <v>183</v>
      </c>
      <c r="B176" s="40" t="s">
        <v>28</v>
      </c>
      <c r="C176" s="70">
        <v>1018</v>
      </c>
      <c r="D176" s="70">
        <v>1346</v>
      </c>
      <c r="E176" s="70">
        <v>14</v>
      </c>
      <c r="F176" s="70">
        <v>39585</v>
      </c>
      <c r="G176" s="70">
        <v>37044</v>
      </c>
      <c r="H176" s="70">
        <v>79007</v>
      </c>
    </row>
    <row r="177" spans="1:8">
      <c r="A177" s="40" t="s">
        <v>184</v>
      </c>
      <c r="B177" s="40" t="s">
        <v>29</v>
      </c>
      <c r="C177" s="70">
        <v>0</v>
      </c>
      <c r="D177" s="70">
        <v>0</v>
      </c>
      <c r="E177" s="70">
        <v>0</v>
      </c>
      <c r="F177" s="70">
        <v>0</v>
      </c>
      <c r="G177" s="70">
        <v>2002</v>
      </c>
      <c r="H177" s="70">
        <v>2002</v>
      </c>
    </row>
    <row r="178" spans="1:8">
      <c r="A178" s="40" t="s">
        <v>185</v>
      </c>
      <c r="B178" s="40" t="s">
        <v>30</v>
      </c>
      <c r="C178" s="70">
        <v>0</v>
      </c>
      <c r="D178" s="70">
        <v>0</v>
      </c>
      <c r="E178" s="70">
        <v>0</v>
      </c>
      <c r="F178" s="70">
        <v>0</v>
      </c>
      <c r="G178" s="70">
        <v>0</v>
      </c>
      <c r="H178" s="70">
        <v>0</v>
      </c>
    </row>
    <row r="179" spans="1:8">
      <c r="A179" s="40" t="s">
        <v>186</v>
      </c>
      <c r="B179" s="40" t="s">
        <v>31</v>
      </c>
      <c r="C179" s="70">
        <v>0</v>
      </c>
      <c r="D179" s="70">
        <v>0</v>
      </c>
      <c r="E179" s="70">
        <v>0</v>
      </c>
      <c r="F179" s="70">
        <v>48043</v>
      </c>
      <c r="G179" s="70">
        <v>-48043</v>
      </c>
      <c r="H179" s="70">
        <v>0</v>
      </c>
    </row>
    <row r="180" spans="1:8" ht="22.8">
      <c r="A180" s="40" t="s">
        <v>187</v>
      </c>
      <c r="B180" s="40" t="s">
        <v>32</v>
      </c>
      <c r="C180" s="70">
        <v>0</v>
      </c>
      <c r="D180" s="70">
        <v>0</v>
      </c>
      <c r="E180" s="70">
        <v>0</v>
      </c>
      <c r="F180" s="70">
        <v>0</v>
      </c>
      <c r="G180" s="70">
        <v>0</v>
      </c>
      <c r="H180" s="70">
        <v>0</v>
      </c>
    </row>
    <row r="181" spans="1:8">
      <c r="A181" s="40" t="s">
        <v>188</v>
      </c>
      <c r="B181" s="40" t="s">
        <v>33</v>
      </c>
      <c r="C181" s="70">
        <v>0</v>
      </c>
      <c r="D181" s="70">
        <v>0</v>
      </c>
      <c r="E181" s="70">
        <v>0</v>
      </c>
      <c r="F181" s="70">
        <v>0</v>
      </c>
      <c r="G181" s="70">
        <v>0</v>
      </c>
      <c r="H181" s="70">
        <v>0</v>
      </c>
    </row>
    <row r="182" spans="1:8">
      <c r="A182" s="40" t="s">
        <v>189</v>
      </c>
      <c r="B182" s="40" t="s">
        <v>34</v>
      </c>
      <c r="C182" s="70">
        <v>0</v>
      </c>
      <c r="D182" s="70">
        <v>0</v>
      </c>
      <c r="E182" s="70">
        <v>0</v>
      </c>
      <c r="F182" s="70">
        <v>0</v>
      </c>
      <c r="G182" s="70">
        <v>0</v>
      </c>
      <c r="H182" s="70">
        <v>0</v>
      </c>
    </row>
    <row r="183" spans="1:8">
      <c r="A183" s="40" t="s">
        <v>190</v>
      </c>
      <c r="B183" s="40" t="s">
        <v>35</v>
      </c>
      <c r="C183" s="70">
        <v>4</v>
      </c>
      <c r="D183" s="70">
        <v>117</v>
      </c>
      <c r="E183" s="70">
        <v>7</v>
      </c>
      <c r="F183" s="70">
        <v>134</v>
      </c>
      <c r="G183" s="70">
        <v>28</v>
      </c>
      <c r="H183" s="70">
        <v>290</v>
      </c>
    </row>
    <row r="184" spans="1:8">
      <c r="A184" s="40" t="s">
        <v>191</v>
      </c>
      <c r="B184" s="40" t="s">
        <v>36</v>
      </c>
      <c r="C184" s="70">
        <v>27</v>
      </c>
      <c r="D184" s="70">
        <v>0</v>
      </c>
      <c r="E184" s="70">
        <v>0</v>
      </c>
      <c r="F184" s="70">
        <v>283</v>
      </c>
      <c r="G184" s="70">
        <v>0</v>
      </c>
      <c r="H184" s="70">
        <v>310</v>
      </c>
    </row>
    <row r="185" spans="1:8">
      <c r="A185" s="36" t="s">
        <v>192</v>
      </c>
      <c r="B185" s="36" t="s">
        <v>37</v>
      </c>
      <c r="C185" s="69">
        <v>50173</v>
      </c>
      <c r="D185" s="69">
        <v>45011</v>
      </c>
      <c r="E185" s="69">
        <v>12994</v>
      </c>
      <c r="F185" s="69">
        <v>13654</v>
      </c>
      <c r="G185" s="69">
        <v>-13415</v>
      </c>
      <c r="H185" s="69">
        <v>108417</v>
      </c>
    </row>
    <row r="186" spans="1:8">
      <c r="A186" s="40" t="s">
        <v>193</v>
      </c>
      <c r="B186" s="40" t="s">
        <v>38</v>
      </c>
      <c r="C186" s="70">
        <v>7651</v>
      </c>
      <c r="D186" s="70">
        <v>25753</v>
      </c>
      <c r="E186" s="70">
        <v>0</v>
      </c>
      <c r="F186" s="70">
        <v>187</v>
      </c>
      <c r="G186" s="70">
        <v>0</v>
      </c>
      <c r="H186" s="70">
        <v>33591</v>
      </c>
    </row>
    <row r="187" spans="1:8">
      <c r="A187" s="40" t="s">
        <v>194</v>
      </c>
      <c r="B187" s="40" t="s">
        <v>39</v>
      </c>
      <c r="C187" s="70">
        <v>26245</v>
      </c>
      <c r="D187" s="70">
        <v>3468</v>
      </c>
      <c r="E187" s="70">
        <v>2232</v>
      </c>
      <c r="F187" s="70">
        <v>265</v>
      </c>
      <c r="G187" s="70">
        <v>-796</v>
      </c>
      <c r="H187" s="70">
        <v>31414</v>
      </c>
    </row>
    <row r="188" spans="1:8">
      <c r="A188" s="40" t="s">
        <v>195</v>
      </c>
      <c r="B188" s="40" t="s">
        <v>40</v>
      </c>
      <c r="C188" s="70">
        <v>0</v>
      </c>
      <c r="D188" s="70">
        <v>7</v>
      </c>
      <c r="E188" s="70">
        <v>0</v>
      </c>
      <c r="F188" s="70">
        <v>0</v>
      </c>
      <c r="G188" s="70">
        <v>0</v>
      </c>
      <c r="H188" s="70">
        <v>7</v>
      </c>
    </row>
    <row r="189" spans="1:8">
      <c r="A189" s="40" t="s">
        <v>196</v>
      </c>
      <c r="B189" s="40" t="s">
        <v>41</v>
      </c>
      <c r="C189" s="70">
        <v>129</v>
      </c>
      <c r="D189" s="70">
        <v>3344</v>
      </c>
      <c r="E189" s="70">
        <v>1575</v>
      </c>
      <c r="F189" s="70">
        <v>11168</v>
      </c>
      <c r="G189" s="70">
        <v>-12619</v>
      </c>
      <c r="H189" s="70">
        <v>3597</v>
      </c>
    </row>
    <row r="190" spans="1:8">
      <c r="A190" s="40" t="s">
        <v>197</v>
      </c>
      <c r="B190" s="40" t="s">
        <v>42</v>
      </c>
      <c r="C190" s="70">
        <v>0</v>
      </c>
      <c r="D190" s="70">
        <v>0</v>
      </c>
      <c r="E190" s="70">
        <v>0</v>
      </c>
      <c r="F190" s="70">
        <v>0</v>
      </c>
      <c r="G190" s="70">
        <v>0</v>
      </c>
      <c r="H190" s="70">
        <v>0</v>
      </c>
    </row>
    <row r="191" spans="1:8">
      <c r="A191" s="40" t="s">
        <v>198</v>
      </c>
      <c r="B191" s="40" t="s">
        <v>43</v>
      </c>
      <c r="C191" s="70">
        <v>0</v>
      </c>
      <c r="D191" s="70">
        <v>0</v>
      </c>
      <c r="E191" s="70">
        <v>0</v>
      </c>
      <c r="F191" s="70">
        <v>0</v>
      </c>
      <c r="G191" s="70">
        <v>0</v>
      </c>
      <c r="H191" s="70">
        <v>0</v>
      </c>
    </row>
    <row r="192" spans="1:8">
      <c r="A192" s="40" t="s">
        <v>189</v>
      </c>
      <c r="B192" s="40" t="s">
        <v>34</v>
      </c>
      <c r="C192" s="70">
        <v>0</v>
      </c>
      <c r="D192" s="70">
        <v>0</v>
      </c>
      <c r="E192" s="70">
        <v>0</v>
      </c>
      <c r="F192" s="70">
        <v>836</v>
      </c>
      <c r="G192" s="70">
        <v>0</v>
      </c>
      <c r="H192" s="70">
        <v>836</v>
      </c>
    </row>
    <row r="193" spans="1:8">
      <c r="A193" s="40" t="s">
        <v>199</v>
      </c>
      <c r="B193" s="40" t="s">
        <v>44</v>
      </c>
      <c r="C193" s="70">
        <v>15277</v>
      </c>
      <c r="D193" s="70">
        <v>360</v>
      </c>
      <c r="E193" s="70">
        <v>1102</v>
      </c>
      <c r="F193" s="70">
        <v>78</v>
      </c>
      <c r="G193" s="70">
        <v>0</v>
      </c>
      <c r="H193" s="70">
        <v>16817</v>
      </c>
    </row>
    <row r="194" spans="1:8">
      <c r="A194" s="40" t="s">
        <v>200</v>
      </c>
      <c r="B194" s="40" t="s">
        <v>45</v>
      </c>
      <c r="C194" s="70">
        <v>871</v>
      </c>
      <c r="D194" s="70">
        <v>12079</v>
      </c>
      <c r="E194" s="70">
        <v>8085</v>
      </c>
      <c r="F194" s="70">
        <v>1120</v>
      </c>
      <c r="G194" s="70">
        <v>0</v>
      </c>
      <c r="H194" s="70">
        <v>22155</v>
      </c>
    </row>
    <row r="195" spans="1:8">
      <c r="A195" s="41" t="s">
        <v>201</v>
      </c>
      <c r="B195" s="41" t="s">
        <v>46</v>
      </c>
      <c r="C195" s="71">
        <v>0</v>
      </c>
      <c r="D195" s="71">
        <v>0</v>
      </c>
      <c r="E195" s="71">
        <v>0</v>
      </c>
      <c r="F195" s="71">
        <v>0</v>
      </c>
      <c r="G195" s="71">
        <v>0</v>
      </c>
      <c r="H195" s="71">
        <v>0</v>
      </c>
    </row>
    <row r="196" spans="1:8">
      <c r="A196" s="36" t="s">
        <v>202</v>
      </c>
      <c r="B196" s="36" t="s">
        <v>47</v>
      </c>
      <c r="C196" s="69">
        <v>52704</v>
      </c>
      <c r="D196" s="69">
        <v>48473</v>
      </c>
      <c r="E196" s="69">
        <v>13647</v>
      </c>
      <c r="F196" s="69">
        <v>108201</v>
      </c>
      <c r="G196" s="69">
        <v>-22384</v>
      </c>
      <c r="H196" s="69">
        <v>200641</v>
      </c>
    </row>
    <row r="197" spans="1:8">
      <c r="A197" s="42"/>
      <c r="B197" s="43"/>
      <c r="C197" s="66"/>
      <c r="D197" s="66"/>
      <c r="E197" s="3"/>
      <c r="F197" s="3"/>
      <c r="G197" s="3"/>
      <c r="H197" s="3"/>
    </row>
    <row r="198" spans="1:8" ht="48">
      <c r="A198" s="334" t="s">
        <v>229</v>
      </c>
      <c r="B198" s="336" t="s">
        <v>48</v>
      </c>
      <c r="C198" s="96" t="s">
        <v>133</v>
      </c>
      <c r="D198" s="96" t="s">
        <v>135</v>
      </c>
      <c r="E198" s="96" t="s">
        <v>134</v>
      </c>
      <c r="F198" s="96" t="s">
        <v>136</v>
      </c>
      <c r="G198" s="96" t="s">
        <v>120</v>
      </c>
      <c r="H198" s="97" t="s">
        <v>121</v>
      </c>
    </row>
    <row r="199" spans="1:8" ht="72">
      <c r="A199" s="335"/>
      <c r="B199" s="337"/>
      <c r="C199" s="96" t="s">
        <v>306</v>
      </c>
      <c r="D199" s="96" t="s">
        <v>281</v>
      </c>
      <c r="E199" s="96" t="s">
        <v>282</v>
      </c>
      <c r="F199" s="96" t="s">
        <v>283</v>
      </c>
      <c r="G199" s="96" t="s">
        <v>284</v>
      </c>
      <c r="H199" s="97" t="s">
        <v>285</v>
      </c>
    </row>
    <row r="200" spans="1:8">
      <c r="A200" s="44" t="s">
        <v>204</v>
      </c>
      <c r="B200" s="36" t="s">
        <v>49</v>
      </c>
      <c r="C200" s="69">
        <v>10412</v>
      </c>
      <c r="D200" s="69">
        <v>34253</v>
      </c>
      <c r="E200" s="69">
        <v>7844</v>
      </c>
      <c r="F200" s="69">
        <v>105899</v>
      </c>
      <c r="G200" s="69">
        <v>-15115</v>
      </c>
      <c r="H200" s="69">
        <v>143293</v>
      </c>
    </row>
    <row r="201" spans="1:8">
      <c r="A201" s="44" t="s">
        <v>205</v>
      </c>
      <c r="B201" s="36" t="s">
        <v>50</v>
      </c>
      <c r="C201" s="69">
        <v>10412</v>
      </c>
      <c r="D201" s="69">
        <v>34253</v>
      </c>
      <c r="E201" s="69">
        <v>7844</v>
      </c>
      <c r="F201" s="69">
        <v>105899</v>
      </c>
      <c r="G201" s="69">
        <v>-15115</v>
      </c>
      <c r="H201" s="69">
        <v>143293</v>
      </c>
    </row>
    <row r="202" spans="1:8">
      <c r="A202" s="45" t="s">
        <v>206</v>
      </c>
      <c r="B202" s="40" t="s">
        <v>51</v>
      </c>
      <c r="C202" s="70">
        <v>10075</v>
      </c>
      <c r="D202" s="70">
        <v>7050</v>
      </c>
      <c r="E202" s="70">
        <v>86</v>
      </c>
      <c r="F202" s="70">
        <v>94950</v>
      </c>
      <c r="G202" s="70">
        <v>-17211</v>
      </c>
      <c r="H202" s="70">
        <v>94950</v>
      </c>
    </row>
    <row r="203" spans="1:8">
      <c r="A203" s="45" t="s">
        <v>207</v>
      </c>
      <c r="B203" s="40" t="s">
        <v>52</v>
      </c>
      <c r="C203" s="70">
        <v>0</v>
      </c>
      <c r="D203" s="70">
        <v>0</v>
      </c>
      <c r="E203" s="70">
        <v>1152</v>
      </c>
      <c r="F203" s="70">
        <v>110936</v>
      </c>
      <c r="G203" s="70">
        <v>-6888</v>
      </c>
      <c r="H203" s="70">
        <v>105200</v>
      </c>
    </row>
    <row r="204" spans="1:8">
      <c r="A204" s="45" t="s">
        <v>208</v>
      </c>
      <c r="B204" s="40" t="s">
        <v>53</v>
      </c>
      <c r="C204" s="70">
        <v>0</v>
      </c>
      <c r="D204" s="70">
        <v>0</v>
      </c>
      <c r="E204" s="70">
        <v>0</v>
      </c>
      <c r="F204" s="70">
        <v>0</v>
      </c>
      <c r="G204" s="70">
        <v>0</v>
      </c>
      <c r="H204" s="70">
        <v>0</v>
      </c>
    </row>
    <row r="205" spans="1:8">
      <c r="A205" s="45" t="s">
        <v>209</v>
      </c>
      <c r="B205" s="40" t="s">
        <v>54</v>
      </c>
      <c r="C205" s="70">
        <v>0</v>
      </c>
      <c r="D205" s="70">
        <v>0</v>
      </c>
      <c r="E205" s="70">
        <v>0</v>
      </c>
      <c r="F205" s="70">
        <v>374</v>
      </c>
      <c r="G205" s="70">
        <v>0</v>
      </c>
      <c r="H205" s="70">
        <v>374</v>
      </c>
    </row>
    <row r="206" spans="1:8">
      <c r="A206" s="46" t="s">
        <v>210</v>
      </c>
      <c r="B206" s="47" t="s">
        <v>55</v>
      </c>
      <c r="C206" s="72">
        <v>0</v>
      </c>
      <c r="D206" s="72">
        <v>0</v>
      </c>
      <c r="E206" s="72">
        <v>-274</v>
      </c>
      <c r="F206" s="72">
        <v>0</v>
      </c>
      <c r="G206" s="72">
        <v>-481</v>
      </c>
      <c r="H206" s="72">
        <v>-755</v>
      </c>
    </row>
    <row r="207" spans="1:8">
      <c r="A207" s="45" t="s">
        <v>211</v>
      </c>
      <c r="B207" s="40" t="s">
        <v>56</v>
      </c>
      <c r="C207" s="70">
        <v>-374</v>
      </c>
      <c r="D207" s="70">
        <v>11405</v>
      </c>
      <c r="E207" s="70">
        <v>1817</v>
      </c>
      <c r="F207" s="70">
        <v>-102543</v>
      </c>
      <c r="G207" s="70">
        <v>13633</v>
      </c>
      <c r="H207" s="70">
        <v>-76062</v>
      </c>
    </row>
    <row r="208" spans="1:8">
      <c r="A208" s="45" t="s">
        <v>212</v>
      </c>
      <c r="B208" s="40" t="s">
        <v>57</v>
      </c>
      <c r="C208" s="70">
        <v>711</v>
      </c>
      <c r="D208" s="70">
        <v>15798</v>
      </c>
      <c r="E208" s="70">
        <v>5063</v>
      </c>
      <c r="F208" s="70">
        <v>2182</v>
      </c>
      <c r="G208" s="70">
        <v>-4168</v>
      </c>
      <c r="H208" s="70">
        <v>19586</v>
      </c>
    </row>
    <row r="209" spans="1:8">
      <c r="A209" s="48" t="s">
        <v>213</v>
      </c>
      <c r="B209" s="49" t="s">
        <v>58</v>
      </c>
      <c r="C209" s="73">
        <v>0</v>
      </c>
      <c r="D209" s="73">
        <v>0</v>
      </c>
      <c r="E209" s="73">
        <v>0</v>
      </c>
      <c r="F209" s="73">
        <v>0</v>
      </c>
      <c r="G209" s="73">
        <v>0</v>
      </c>
      <c r="H209" s="73">
        <v>0</v>
      </c>
    </row>
    <row r="210" spans="1:8">
      <c r="A210" s="44" t="s">
        <v>214</v>
      </c>
      <c r="B210" s="36" t="s">
        <v>59</v>
      </c>
      <c r="C210" s="69">
        <v>624</v>
      </c>
      <c r="D210" s="69">
        <v>134</v>
      </c>
      <c r="E210" s="69">
        <v>31</v>
      </c>
      <c r="F210" s="69">
        <v>164</v>
      </c>
      <c r="G210" s="69">
        <v>6146</v>
      </c>
      <c r="H210" s="69">
        <v>7099</v>
      </c>
    </row>
    <row r="211" spans="1:8">
      <c r="A211" s="45" t="s">
        <v>215</v>
      </c>
      <c r="B211" s="40" t="s">
        <v>60</v>
      </c>
      <c r="C211" s="70">
        <v>0</v>
      </c>
      <c r="D211" s="70">
        <v>0</v>
      </c>
      <c r="E211" s="70">
        <v>0</v>
      </c>
      <c r="F211" s="70">
        <v>0</v>
      </c>
      <c r="G211" s="70">
        <v>0</v>
      </c>
      <c r="H211" s="70">
        <v>0</v>
      </c>
    </row>
    <row r="212" spans="1:8">
      <c r="A212" s="45" t="s">
        <v>216</v>
      </c>
      <c r="B212" s="40" t="s">
        <v>61</v>
      </c>
      <c r="C212" s="70">
        <v>194</v>
      </c>
      <c r="D212" s="70">
        <v>46</v>
      </c>
      <c r="E212" s="70">
        <v>0</v>
      </c>
      <c r="F212" s="70">
        <v>80</v>
      </c>
      <c r="G212" s="70">
        <v>0</v>
      </c>
      <c r="H212" s="70">
        <v>320</v>
      </c>
    </row>
    <row r="213" spans="1:8">
      <c r="A213" s="45" t="s">
        <v>217</v>
      </c>
      <c r="B213" s="40" t="s">
        <v>62</v>
      </c>
      <c r="C213" s="70">
        <v>0</v>
      </c>
      <c r="D213" s="70">
        <v>0</v>
      </c>
      <c r="E213" s="70">
        <v>0</v>
      </c>
      <c r="F213" s="70">
        <v>0</v>
      </c>
      <c r="G213" s="70">
        <v>0</v>
      </c>
      <c r="H213" s="70">
        <v>0</v>
      </c>
    </row>
    <row r="214" spans="1:8">
      <c r="A214" s="45" t="s">
        <v>218</v>
      </c>
      <c r="B214" s="40" t="s">
        <v>63</v>
      </c>
      <c r="C214" s="70">
        <v>4</v>
      </c>
      <c r="D214" s="70">
        <v>-28</v>
      </c>
      <c r="E214" s="70">
        <v>0</v>
      </c>
      <c r="F214" s="70">
        <v>12</v>
      </c>
      <c r="G214" s="70">
        <v>6146</v>
      </c>
      <c r="H214" s="70">
        <v>6134</v>
      </c>
    </row>
    <row r="215" spans="1:8">
      <c r="A215" s="45" t="s">
        <v>219</v>
      </c>
      <c r="B215" s="40" t="s">
        <v>64</v>
      </c>
      <c r="C215" s="70">
        <v>408</v>
      </c>
      <c r="D215" s="70">
        <v>115</v>
      </c>
      <c r="E215" s="70">
        <v>30</v>
      </c>
      <c r="F215" s="70">
        <v>55</v>
      </c>
      <c r="G215" s="70">
        <v>0</v>
      </c>
      <c r="H215" s="70">
        <v>608</v>
      </c>
    </row>
    <row r="216" spans="1:8">
      <c r="A216" s="45" t="s">
        <v>220</v>
      </c>
      <c r="B216" s="40" t="s">
        <v>65</v>
      </c>
      <c r="C216" s="70">
        <v>18</v>
      </c>
      <c r="D216" s="70">
        <v>1</v>
      </c>
      <c r="E216" s="70">
        <v>1</v>
      </c>
      <c r="F216" s="70">
        <v>10</v>
      </c>
      <c r="G216" s="70">
        <v>0</v>
      </c>
      <c r="H216" s="70">
        <v>30</v>
      </c>
    </row>
    <row r="217" spans="1:8">
      <c r="A217" s="45" t="s">
        <v>221</v>
      </c>
      <c r="B217" s="40" t="s">
        <v>66</v>
      </c>
      <c r="C217" s="70">
        <v>0</v>
      </c>
      <c r="D217" s="70">
        <v>0</v>
      </c>
      <c r="E217" s="70">
        <v>0</v>
      </c>
      <c r="F217" s="70">
        <v>7</v>
      </c>
      <c r="G217" s="70">
        <v>0</v>
      </c>
      <c r="H217" s="70">
        <v>7</v>
      </c>
    </row>
    <row r="218" spans="1:8">
      <c r="A218" s="44" t="s">
        <v>222</v>
      </c>
      <c r="B218" s="36" t="s">
        <v>67</v>
      </c>
      <c r="C218" s="69">
        <v>41668</v>
      </c>
      <c r="D218" s="69">
        <v>14086</v>
      </c>
      <c r="E218" s="69">
        <v>5772</v>
      </c>
      <c r="F218" s="69">
        <v>2138</v>
      </c>
      <c r="G218" s="69">
        <v>-13415</v>
      </c>
      <c r="H218" s="69">
        <v>50249</v>
      </c>
    </row>
    <row r="219" spans="1:8">
      <c r="A219" s="45" t="s">
        <v>215</v>
      </c>
      <c r="B219" s="40" t="s">
        <v>60</v>
      </c>
      <c r="C219" s="70">
        <v>4998</v>
      </c>
      <c r="D219" s="70">
        <v>2156</v>
      </c>
      <c r="E219" s="70">
        <v>0</v>
      </c>
      <c r="F219" s="70">
        <v>0</v>
      </c>
      <c r="G219" s="70">
        <v>0</v>
      </c>
      <c r="H219" s="70">
        <v>7154</v>
      </c>
    </row>
    <row r="220" spans="1:8">
      <c r="A220" s="45" t="s">
        <v>216</v>
      </c>
      <c r="B220" s="40" t="s">
        <v>61</v>
      </c>
      <c r="C220" s="70">
        <v>185</v>
      </c>
      <c r="D220" s="70">
        <v>31</v>
      </c>
      <c r="E220" s="70">
        <v>0</v>
      </c>
      <c r="F220" s="70">
        <v>68</v>
      </c>
      <c r="G220" s="70">
        <v>0</v>
      </c>
      <c r="H220" s="70">
        <v>284</v>
      </c>
    </row>
    <row r="221" spans="1:8">
      <c r="A221" s="45" t="s">
        <v>223</v>
      </c>
      <c r="B221" s="40" t="s">
        <v>68</v>
      </c>
      <c r="C221" s="70">
        <v>32121</v>
      </c>
      <c r="D221" s="70">
        <v>1688</v>
      </c>
      <c r="E221" s="70">
        <v>4948</v>
      </c>
      <c r="F221" s="70">
        <v>183</v>
      </c>
      <c r="G221" s="70">
        <v>-796</v>
      </c>
      <c r="H221" s="70">
        <v>38144</v>
      </c>
    </row>
    <row r="222" spans="1:8">
      <c r="A222" s="45" t="s">
        <v>224</v>
      </c>
      <c r="B222" s="40" t="s">
        <v>69</v>
      </c>
      <c r="C222" s="70">
        <v>0</v>
      </c>
      <c r="D222" s="70">
        <v>0</v>
      </c>
      <c r="E222" s="70">
        <v>66</v>
      </c>
      <c r="F222" s="70">
        <v>0</v>
      </c>
      <c r="G222" s="70">
        <v>0</v>
      </c>
      <c r="H222" s="70">
        <v>66</v>
      </c>
    </row>
    <row r="223" spans="1:8">
      <c r="A223" s="45" t="s">
        <v>225</v>
      </c>
      <c r="B223" s="40" t="s">
        <v>70</v>
      </c>
      <c r="C223" s="70">
        <v>4258</v>
      </c>
      <c r="D223" s="70">
        <v>9287</v>
      </c>
      <c r="E223" s="70">
        <v>735</v>
      </c>
      <c r="F223" s="70">
        <v>1640</v>
      </c>
      <c r="G223" s="70">
        <v>-12619</v>
      </c>
      <c r="H223" s="70">
        <v>3301</v>
      </c>
    </row>
    <row r="224" spans="1:8">
      <c r="A224" s="45" t="s">
        <v>219</v>
      </c>
      <c r="B224" s="40" t="s">
        <v>64</v>
      </c>
      <c r="C224" s="70">
        <v>67</v>
      </c>
      <c r="D224" s="70">
        <v>778</v>
      </c>
      <c r="E224" s="70">
        <v>21</v>
      </c>
      <c r="F224" s="70">
        <v>24</v>
      </c>
      <c r="G224" s="70">
        <v>0</v>
      </c>
      <c r="H224" s="70">
        <v>890</v>
      </c>
    </row>
    <row r="225" spans="1:8">
      <c r="A225" s="45" t="s">
        <v>226</v>
      </c>
      <c r="B225" s="40" t="s">
        <v>65</v>
      </c>
      <c r="C225" s="70">
        <v>1</v>
      </c>
      <c r="D225" s="70">
        <v>20</v>
      </c>
      <c r="E225" s="70">
        <v>2</v>
      </c>
      <c r="F225" s="70">
        <v>68</v>
      </c>
      <c r="G225" s="70">
        <v>0</v>
      </c>
      <c r="H225" s="70">
        <v>91</v>
      </c>
    </row>
    <row r="226" spans="1:8">
      <c r="A226" s="45" t="s">
        <v>221</v>
      </c>
      <c r="B226" s="40" t="s">
        <v>66</v>
      </c>
      <c r="C226" s="70">
        <v>38</v>
      </c>
      <c r="D226" s="70">
        <v>126</v>
      </c>
      <c r="E226" s="70">
        <v>0</v>
      </c>
      <c r="F226" s="70">
        <v>155</v>
      </c>
      <c r="G226" s="70">
        <v>0</v>
      </c>
      <c r="H226" s="70">
        <v>319</v>
      </c>
    </row>
    <row r="227" spans="1:8" ht="24">
      <c r="A227" s="48" t="s">
        <v>227</v>
      </c>
      <c r="B227" s="49" t="s">
        <v>137</v>
      </c>
      <c r="C227" s="73">
        <v>0</v>
      </c>
      <c r="D227" s="73">
        <v>0</v>
      </c>
      <c r="E227" s="73">
        <v>0</v>
      </c>
      <c r="F227" s="73">
        <v>0</v>
      </c>
      <c r="G227" s="73">
        <v>0</v>
      </c>
      <c r="H227" s="73">
        <v>0</v>
      </c>
    </row>
    <row r="228" spans="1:8">
      <c r="A228" s="44" t="s">
        <v>228</v>
      </c>
      <c r="B228" s="36" t="s">
        <v>71</v>
      </c>
      <c r="C228" s="69">
        <v>52704</v>
      </c>
      <c r="D228" s="69">
        <v>48473</v>
      </c>
      <c r="E228" s="69">
        <v>13647</v>
      </c>
      <c r="F228" s="69">
        <v>108201</v>
      </c>
      <c r="G228" s="69">
        <v>-22384</v>
      </c>
      <c r="H228" s="69">
        <v>200641</v>
      </c>
    </row>
    <row r="229" spans="1:8">
      <c r="A229" s="50"/>
      <c r="B229" s="50"/>
      <c r="C229" s="68"/>
      <c r="D229" s="68"/>
      <c r="E229" s="4"/>
      <c r="F229" s="4"/>
      <c r="G229" s="4"/>
      <c r="H229" s="4"/>
    </row>
    <row r="230" spans="1:8" ht="48">
      <c r="A230" s="341" t="s">
        <v>230</v>
      </c>
      <c r="B230" s="340" t="s">
        <v>118</v>
      </c>
      <c r="C230" s="96" t="s">
        <v>133</v>
      </c>
      <c r="D230" s="96" t="s">
        <v>135</v>
      </c>
      <c r="E230" s="96" t="s">
        <v>134</v>
      </c>
      <c r="F230" s="96" t="s">
        <v>136</v>
      </c>
      <c r="G230" s="96" t="s">
        <v>120</v>
      </c>
      <c r="H230" s="97" t="s">
        <v>121</v>
      </c>
    </row>
    <row r="231" spans="1:8" ht="72">
      <c r="A231" s="341"/>
      <c r="B231" s="340"/>
      <c r="C231" s="96" t="s">
        <v>306</v>
      </c>
      <c r="D231" s="96" t="s">
        <v>281</v>
      </c>
      <c r="E231" s="96" t="s">
        <v>282</v>
      </c>
      <c r="F231" s="96" t="s">
        <v>283</v>
      </c>
      <c r="G231" s="96" t="s">
        <v>284</v>
      </c>
      <c r="H231" s="97" t="s">
        <v>285</v>
      </c>
    </row>
    <row r="232" spans="1:8">
      <c r="A232" s="44" t="s">
        <v>151</v>
      </c>
      <c r="B232" s="36" t="s">
        <v>0</v>
      </c>
      <c r="C232" s="62">
        <v>58352</v>
      </c>
      <c r="D232" s="62">
        <v>31772</v>
      </c>
      <c r="E232" s="62">
        <v>27898</v>
      </c>
      <c r="F232" s="62">
        <v>4699</v>
      </c>
      <c r="G232" s="62">
        <v>-9613</v>
      </c>
      <c r="H232" s="62">
        <v>113108</v>
      </c>
    </row>
    <row r="233" spans="1:8">
      <c r="A233" s="51" t="s">
        <v>152</v>
      </c>
      <c r="B233" s="39" t="s">
        <v>1</v>
      </c>
      <c r="C233" s="74">
        <v>0</v>
      </c>
      <c r="D233" s="74">
        <v>28659</v>
      </c>
      <c r="E233" s="74">
        <v>25009</v>
      </c>
      <c r="F233" s="74">
        <v>0</v>
      </c>
      <c r="G233" s="74">
        <v>-1868</v>
      </c>
      <c r="H233" s="74">
        <v>51800</v>
      </c>
    </row>
    <row r="234" spans="1:8">
      <c r="A234" s="51" t="s">
        <v>153</v>
      </c>
      <c r="B234" s="39" t="s">
        <v>2</v>
      </c>
      <c r="C234" s="74">
        <v>1916</v>
      </c>
      <c r="D234" s="74">
        <v>114</v>
      </c>
      <c r="E234" s="74">
        <v>2889</v>
      </c>
      <c r="F234" s="74">
        <v>4696</v>
      </c>
      <c r="G234" s="74">
        <v>-6815</v>
      </c>
      <c r="H234" s="74">
        <v>2800</v>
      </c>
    </row>
    <row r="235" spans="1:8">
      <c r="A235" s="51" t="s">
        <v>154</v>
      </c>
      <c r="B235" s="39" t="s">
        <v>3</v>
      </c>
      <c r="C235" s="74">
        <v>56436</v>
      </c>
      <c r="D235" s="74">
        <v>2999</v>
      </c>
      <c r="E235" s="74">
        <v>0</v>
      </c>
      <c r="F235" s="74">
        <v>3</v>
      </c>
      <c r="G235" s="74">
        <v>-930</v>
      </c>
      <c r="H235" s="74">
        <v>58508</v>
      </c>
    </row>
    <row r="236" spans="1:8">
      <c r="A236" s="44" t="s">
        <v>155</v>
      </c>
      <c r="B236" s="36" t="s">
        <v>4</v>
      </c>
      <c r="C236" s="62">
        <v>39483</v>
      </c>
      <c r="D236" s="62">
        <v>10930</v>
      </c>
      <c r="E236" s="62">
        <v>16592</v>
      </c>
      <c r="F236" s="62">
        <v>389</v>
      </c>
      <c r="G236" s="62">
        <v>-4541</v>
      </c>
      <c r="H236" s="62">
        <v>62853</v>
      </c>
    </row>
    <row r="237" spans="1:8">
      <c r="A237" s="51" t="s">
        <v>156</v>
      </c>
      <c r="B237" s="39" t="s">
        <v>5</v>
      </c>
      <c r="C237" s="74">
        <v>602</v>
      </c>
      <c r="D237" s="74">
        <v>8559</v>
      </c>
      <c r="E237" s="74">
        <v>16582</v>
      </c>
      <c r="F237" s="74">
        <v>387</v>
      </c>
      <c r="G237" s="74">
        <v>-3709</v>
      </c>
      <c r="H237" s="74">
        <v>22421</v>
      </c>
    </row>
    <row r="238" spans="1:8">
      <c r="A238" s="51" t="s">
        <v>157</v>
      </c>
      <c r="B238" s="39" t="s">
        <v>6</v>
      </c>
      <c r="C238" s="74">
        <v>38881</v>
      </c>
      <c r="D238" s="74">
        <v>2371</v>
      </c>
      <c r="E238" s="74">
        <v>10</v>
      </c>
      <c r="F238" s="74">
        <v>2</v>
      </c>
      <c r="G238" s="74">
        <v>-832</v>
      </c>
      <c r="H238" s="74">
        <v>40432</v>
      </c>
    </row>
    <row r="239" spans="1:8">
      <c r="A239" s="52" t="s">
        <v>158</v>
      </c>
      <c r="B239" s="53" t="s">
        <v>7</v>
      </c>
      <c r="C239" s="75">
        <v>18869</v>
      </c>
      <c r="D239" s="75">
        <v>20842</v>
      </c>
      <c r="E239" s="75">
        <v>11306</v>
      </c>
      <c r="F239" s="75">
        <v>4310</v>
      </c>
      <c r="G239" s="75">
        <v>-5072</v>
      </c>
      <c r="H239" s="75">
        <v>50255</v>
      </c>
    </row>
    <row r="240" spans="1:8">
      <c r="A240" s="45" t="s">
        <v>159</v>
      </c>
      <c r="B240" s="40" t="s">
        <v>8</v>
      </c>
      <c r="C240" s="74">
        <v>749</v>
      </c>
      <c r="D240" s="74">
        <v>294</v>
      </c>
      <c r="E240" s="74">
        <v>46</v>
      </c>
      <c r="F240" s="74">
        <v>278</v>
      </c>
      <c r="G240" s="74">
        <v>-146</v>
      </c>
      <c r="H240" s="74">
        <v>1221</v>
      </c>
    </row>
    <row r="241" spans="1:8">
      <c r="A241" s="45" t="s">
        <v>160</v>
      </c>
      <c r="B241" s="40" t="s">
        <v>9</v>
      </c>
      <c r="C241" s="74">
        <v>10816</v>
      </c>
      <c r="D241" s="74">
        <v>2196</v>
      </c>
      <c r="E241" s="74">
        <v>4730</v>
      </c>
      <c r="F241" s="74">
        <v>1214</v>
      </c>
      <c r="G241" s="74">
        <v>-1632</v>
      </c>
      <c r="H241" s="74">
        <v>17324</v>
      </c>
    </row>
    <row r="242" spans="1:8">
      <c r="A242" s="45" t="s">
        <v>161</v>
      </c>
      <c r="B242" s="40" t="s">
        <v>10</v>
      </c>
      <c r="C242" s="74">
        <v>3527</v>
      </c>
      <c r="D242" s="74">
        <v>3444</v>
      </c>
      <c r="E242" s="74">
        <v>733</v>
      </c>
      <c r="F242" s="74">
        <v>5769</v>
      </c>
      <c r="G242" s="74">
        <v>-3446</v>
      </c>
      <c r="H242" s="74">
        <v>10027</v>
      </c>
    </row>
    <row r="243" spans="1:8">
      <c r="A243" s="45" t="s">
        <v>162</v>
      </c>
      <c r="B243" s="40" t="s">
        <v>11</v>
      </c>
      <c r="C243" s="74">
        <v>4062</v>
      </c>
      <c r="D243" s="74">
        <v>237</v>
      </c>
      <c r="E243" s="74">
        <v>11</v>
      </c>
      <c r="F243" s="74">
        <v>378</v>
      </c>
      <c r="G243" s="74">
        <v>-140</v>
      </c>
      <c r="H243" s="74">
        <v>4548</v>
      </c>
    </row>
    <row r="244" spans="1:8">
      <c r="A244" s="52" t="s">
        <v>163</v>
      </c>
      <c r="B244" s="53" t="s">
        <v>12</v>
      </c>
      <c r="C244" s="75">
        <v>1213</v>
      </c>
      <c r="D244" s="75">
        <v>15259</v>
      </c>
      <c r="E244" s="75">
        <v>5878</v>
      </c>
      <c r="F244" s="75">
        <v>-2773</v>
      </c>
      <c r="G244" s="75">
        <v>0</v>
      </c>
      <c r="H244" s="75">
        <v>19577</v>
      </c>
    </row>
    <row r="245" spans="1:8">
      <c r="A245" s="45" t="s">
        <v>164</v>
      </c>
      <c r="B245" s="40" t="s">
        <v>13</v>
      </c>
      <c r="C245" s="74">
        <v>1676</v>
      </c>
      <c r="D245" s="74">
        <v>1142</v>
      </c>
      <c r="E245" s="74">
        <v>50</v>
      </c>
      <c r="F245" s="74">
        <v>5062</v>
      </c>
      <c r="G245" s="74">
        <v>-4831</v>
      </c>
      <c r="H245" s="74">
        <v>3099</v>
      </c>
    </row>
    <row r="246" spans="1:8">
      <c r="A246" s="45" t="s">
        <v>165</v>
      </c>
      <c r="B246" s="40" t="s">
        <v>14</v>
      </c>
      <c r="C246" s="74">
        <v>2178</v>
      </c>
      <c r="D246" s="74">
        <v>901</v>
      </c>
      <c r="E246" s="74">
        <v>233</v>
      </c>
      <c r="F246" s="74">
        <v>233</v>
      </c>
      <c r="G246" s="74">
        <v>-663</v>
      </c>
      <c r="H246" s="74">
        <v>2882</v>
      </c>
    </row>
    <row r="247" spans="1:8" ht="22.8">
      <c r="A247" s="45" t="s">
        <v>166</v>
      </c>
      <c r="B247" s="40" t="s">
        <v>15</v>
      </c>
      <c r="C247" s="74">
        <v>0</v>
      </c>
      <c r="D247" s="74">
        <v>0</v>
      </c>
      <c r="E247" s="74">
        <v>0</v>
      </c>
      <c r="F247" s="74">
        <v>0</v>
      </c>
      <c r="G247" s="74">
        <v>0</v>
      </c>
      <c r="H247" s="74">
        <v>0</v>
      </c>
    </row>
    <row r="248" spans="1:8">
      <c r="A248" s="52" t="s">
        <v>167</v>
      </c>
      <c r="B248" s="53" t="s">
        <v>16</v>
      </c>
      <c r="C248" s="75">
        <v>711</v>
      </c>
      <c r="D248" s="75">
        <v>15500</v>
      </c>
      <c r="E248" s="75">
        <v>5695</v>
      </c>
      <c r="F248" s="75">
        <v>2056</v>
      </c>
      <c r="G248" s="75">
        <v>-4168</v>
      </c>
      <c r="H248" s="75">
        <v>19794</v>
      </c>
    </row>
    <row r="249" spans="1:8">
      <c r="A249" s="45" t="s">
        <v>168</v>
      </c>
      <c r="B249" s="40" t="s">
        <v>17</v>
      </c>
      <c r="C249" s="74">
        <v>0</v>
      </c>
      <c r="D249" s="74">
        <v>-298</v>
      </c>
      <c r="E249" s="74">
        <v>632</v>
      </c>
      <c r="F249" s="74">
        <v>-126</v>
      </c>
      <c r="G249" s="74">
        <v>0</v>
      </c>
      <c r="H249" s="74">
        <v>208</v>
      </c>
    </row>
    <row r="250" spans="1:8">
      <c r="A250" s="45" t="s">
        <v>169</v>
      </c>
      <c r="B250" s="40" t="s">
        <v>18</v>
      </c>
      <c r="C250" s="74">
        <v>0</v>
      </c>
      <c r="D250" s="74">
        <v>0</v>
      </c>
      <c r="E250" s="74">
        <v>0</v>
      </c>
      <c r="F250" s="74">
        <v>0</v>
      </c>
      <c r="G250" s="74">
        <v>0</v>
      </c>
      <c r="H250" s="74">
        <v>0</v>
      </c>
    </row>
    <row r="251" spans="1:8">
      <c r="A251" s="52" t="s">
        <v>170</v>
      </c>
      <c r="B251" s="53" t="s">
        <v>19</v>
      </c>
      <c r="C251" s="75">
        <v>711</v>
      </c>
      <c r="D251" s="75">
        <v>15798</v>
      </c>
      <c r="E251" s="75">
        <v>5063</v>
      </c>
      <c r="F251" s="75">
        <v>2182</v>
      </c>
      <c r="G251" s="75">
        <v>-4168</v>
      </c>
      <c r="H251" s="75">
        <v>19586</v>
      </c>
    </row>
    <row r="252" spans="1:8">
      <c r="A252" s="54" t="s">
        <v>171</v>
      </c>
      <c r="B252" s="55" t="s">
        <v>20</v>
      </c>
      <c r="C252" s="76">
        <v>0</v>
      </c>
      <c r="D252" s="76">
        <v>0</v>
      </c>
      <c r="E252" s="76">
        <v>0</v>
      </c>
      <c r="F252" s="76">
        <v>0</v>
      </c>
      <c r="G252" s="76">
        <v>0</v>
      </c>
      <c r="H252" s="76">
        <v>0</v>
      </c>
    </row>
    <row r="253" spans="1:8">
      <c r="A253" s="52" t="s">
        <v>174</v>
      </c>
      <c r="B253" s="53" t="s">
        <v>21</v>
      </c>
      <c r="C253" s="75">
        <v>711</v>
      </c>
      <c r="D253" s="75">
        <v>15798</v>
      </c>
      <c r="E253" s="75">
        <v>5063</v>
      </c>
      <c r="F253" s="75">
        <v>2182</v>
      </c>
      <c r="G253" s="75">
        <v>-4168</v>
      </c>
      <c r="H253" s="75">
        <v>19586</v>
      </c>
    </row>
    <row r="254" spans="1:8">
      <c r="A254" s="56"/>
      <c r="B254" s="57"/>
      <c r="C254" s="76"/>
      <c r="D254" s="76"/>
      <c r="E254" s="76"/>
      <c r="F254" s="76"/>
      <c r="G254" s="76"/>
      <c r="H254" s="76"/>
    </row>
    <row r="255" spans="1:8">
      <c r="A255" s="58" t="s">
        <v>172</v>
      </c>
      <c r="B255" s="59" t="s">
        <v>126</v>
      </c>
      <c r="C255" s="77">
        <v>0</v>
      </c>
      <c r="D255" s="77">
        <v>0</v>
      </c>
      <c r="E255" s="77">
        <v>0</v>
      </c>
      <c r="F255" s="77">
        <v>0</v>
      </c>
      <c r="G255" s="77">
        <v>0</v>
      </c>
      <c r="H255" s="77">
        <v>0</v>
      </c>
    </row>
    <row r="256" spans="1:8">
      <c r="A256" s="60" t="s">
        <v>173</v>
      </c>
      <c r="B256" s="61" t="s">
        <v>127</v>
      </c>
      <c r="C256" s="78">
        <v>711</v>
      </c>
      <c r="D256" s="78">
        <v>15798</v>
      </c>
      <c r="E256" s="78">
        <v>5063</v>
      </c>
      <c r="F256" s="78">
        <v>2182</v>
      </c>
      <c r="G256" s="78">
        <v>-4168</v>
      </c>
      <c r="H256" s="78">
        <v>19586</v>
      </c>
    </row>
  </sheetData>
  <protectedRanges>
    <protectedRange sqref="E139:F140" name="Zakres1_1_2"/>
  </protectedRanges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theme="7" tint="0.39997558519241921"/>
  </sheetPr>
  <dimension ref="A1:H256"/>
  <sheetViews>
    <sheetView workbookViewId="0"/>
  </sheetViews>
  <sheetFormatPr defaultColWidth="8.19921875" defaultRowHeight="13.8"/>
  <cols>
    <col min="1" max="2" width="50.19921875" style="13" customWidth="1"/>
    <col min="3" max="8" width="12.19921875" style="12" customWidth="1"/>
    <col min="9" max="16384" width="8.19921875" style="12"/>
  </cols>
  <sheetData>
    <row r="1" spans="1:4">
      <c r="A1" s="11" t="s">
        <v>353</v>
      </c>
    </row>
    <row r="2" spans="1:4">
      <c r="A2" s="11" t="s">
        <v>354</v>
      </c>
    </row>
    <row r="3" spans="1:4">
      <c r="A3" s="11"/>
    </row>
    <row r="4" spans="1:4">
      <c r="A4" s="11"/>
    </row>
    <row r="5" spans="1:4" ht="24">
      <c r="A5" s="14" t="s">
        <v>302</v>
      </c>
      <c r="B5" s="15" t="s">
        <v>298</v>
      </c>
    </row>
    <row r="6" spans="1:4" ht="31.2" customHeight="1">
      <c r="A6" s="93" t="s">
        <v>404</v>
      </c>
      <c r="B6" s="93" t="s">
        <v>405</v>
      </c>
      <c r="C6" s="94" t="s">
        <v>324</v>
      </c>
      <c r="D6" s="94" t="s">
        <v>334</v>
      </c>
    </row>
    <row r="7" spans="1:4">
      <c r="A7" s="16" t="s">
        <v>151</v>
      </c>
      <c r="B7" s="16" t="s">
        <v>0</v>
      </c>
      <c r="C7" s="80">
        <v>71442</v>
      </c>
      <c r="D7" s="80">
        <v>80300</v>
      </c>
    </row>
    <row r="8" spans="1:4">
      <c r="A8" s="17" t="s">
        <v>152</v>
      </c>
      <c r="B8" s="17" t="s">
        <v>1</v>
      </c>
      <c r="C8" s="74">
        <v>36109</v>
      </c>
      <c r="D8" s="74">
        <v>45444</v>
      </c>
    </row>
    <row r="9" spans="1:4">
      <c r="A9" s="17" t="s">
        <v>153</v>
      </c>
      <c r="B9" s="17" t="s">
        <v>2</v>
      </c>
      <c r="C9" s="74">
        <v>1867</v>
      </c>
      <c r="D9" s="74">
        <v>2159</v>
      </c>
    </row>
    <row r="10" spans="1:4">
      <c r="A10" s="17" t="s">
        <v>154</v>
      </c>
      <c r="B10" s="17" t="s">
        <v>3</v>
      </c>
      <c r="C10" s="74">
        <v>33466</v>
      </c>
      <c r="D10" s="74">
        <v>32697</v>
      </c>
    </row>
    <row r="11" spans="1:4">
      <c r="A11" s="16" t="s">
        <v>155</v>
      </c>
      <c r="B11" s="16" t="s">
        <v>4</v>
      </c>
      <c r="C11" s="80">
        <v>37997</v>
      </c>
      <c r="D11" s="80">
        <v>38924</v>
      </c>
    </row>
    <row r="12" spans="1:4">
      <c r="A12" s="17" t="s">
        <v>156</v>
      </c>
      <c r="B12" s="17" t="s">
        <v>5</v>
      </c>
      <c r="C12" s="74">
        <v>14427</v>
      </c>
      <c r="D12" s="74">
        <v>20784</v>
      </c>
    </row>
    <row r="13" spans="1:4">
      <c r="A13" s="17" t="s">
        <v>157</v>
      </c>
      <c r="B13" s="17" t="s">
        <v>6</v>
      </c>
      <c r="C13" s="74">
        <v>23570</v>
      </c>
      <c r="D13" s="74">
        <v>18140</v>
      </c>
    </row>
    <row r="14" spans="1:4">
      <c r="A14" s="18" t="s">
        <v>158</v>
      </c>
      <c r="B14" s="18" t="s">
        <v>7</v>
      </c>
      <c r="C14" s="80">
        <v>33445</v>
      </c>
      <c r="D14" s="80">
        <v>41376</v>
      </c>
    </row>
    <row r="15" spans="1:4">
      <c r="A15" s="19" t="s">
        <v>159</v>
      </c>
      <c r="B15" s="19" t="s">
        <v>8</v>
      </c>
      <c r="C15" s="74">
        <v>1083</v>
      </c>
      <c r="D15" s="74">
        <v>2556</v>
      </c>
    </row>
    <row r="16" spans="1:4">
      <c r="A16" s="19" t="s">
        <v>160</v>
      </c>
      <c r="B16" s="19" t="s">
        <v>9</v>
      </c>
      <c r="C16" s="74">
        <v>11082</v>
      </c>
      <c r="D16" s="74">
        <v>12490</v>
      </c>
    </row>
    <row r="17" spans="1:4">
      <c r="A17" s="19" t="s">
        <v>161</v>
      </c>
      <c r="B17" s="19" t="s">
        <v>10</v>
      </c>
      <c r="C17" s="74">
        <v>7466</v>
      </c>
      <c r="D17" s="74">
        <v>3773</v>
      </c>
    </row>
    <row r="18" spans="1:4">
      <c r="A18" s="19" t="s">
        <v>162</v>
      </c>
      <c r="B18" s="19" t="s">
        <v>11</v>
      </c>
      <c r="C18" s="74">
        <v>2181</v>
      </c>
      <c r="D18" s="74">
        <v>4250</v>
      </c>
    </row>
    <row r="19" spans="1:4">
      <c r="A19" s="18" t="s">
        <v>163</v>
      </c>
      <c r="B19" s="18" t="s">
        <v>12</v>
      </c>
      <c r="C19" s="80">
        <v>13799</v>
      </c>
      <c r="D19" s="80">
        <v>23419</v>
      </c>
    </row>
    <row r="20" spans="1:4">
      <c r="A20" s="19" t="s">
        <v>164</v>
      </c>
      <c r="B20" s="19" t="s">
        <v>13</v>
      </c>
      <c r="C20" s="74">
        <v>1592</v>
      </c>
      <c r="D20" s="74">
        <v>1047</v>
      </c>
    </row>
    <row r="21" spans="1:4">
      <c r="A21" s="19" t="s">
        <v>165</v>
      </c>
      <c r="B21" s="19" t="s">
        <v>14</v>
      </c>
      <c r="C21" s="74">
        <v>1210</v>
      </c>
      <c r="D21" s="74">
        <v>1463</v>
      </c>
    </row>
    <row r="22" spans="1:4" ht="22.8">
      <c r="A22" s="19" t="s">
        <v>166</v>
      </c>
      <c r="B22" s="19" t="s">
        <v>15</v>
      </c>
      <c r="C22" s="74">
        <v>0</v>
      </c>
      <c r="D22" s="74">
        <v>0</v>
      </c>
    </row>
    <row r="23" spans="1:4">
      <c r="A23" s="18" t="s">
        <v>167</v>
      </c>
      <c r="B23" s="18" t="s">
        <v>16</v>
      </c>
      <c r="C23" s="80">
        <v>14181</v>
      </c>
      <c r="D23" s="80">
        <v>23003</v>
      </c>
    </row>
    <row r="24" spans="1:4">
      <c r="A24" s="19" t="s">
        <v>168</v>
      </c>
      <c r="B24" s="19" t="s">
        <v>17</v>
      </c>
      <c r="C24" s="74">
        <v>371</v>
      </c>
      <c r="D24" s="74">
        <v>2554</v>
      </c>
    </row>
    <row r="25" spans="1:4">
      <c r="A25" s="19" t="s">
        <v>169</v>
      </c>
      <c r="B25" s="19" t="s">
        <v>18</v>
      </c>
      <c r="C25" s="74">
        <v>0</v>
      </c>
      <c r="D25" s="74"/>
    </row>
    <row r="26" spans="1:4">
      <c r="A26" s="18" t="s">
        <v>170</v>
      </c>
      <c r="B26" s="18" t="s">
        <v>19</v>
      </c>
      <c r="C26" s="80">
        <v>13810</v>
      </c>
      <c r="D26" s="80">
        <v>20449</v>
      </c>
    </row>
    <row r="27" spans="1:4">
      <c r="A27" s="16" t="s">
        <v>171</v>
      </c>
      <c r="B27" s="16" t="s">
        <v>20</v>
      </c>
      <c r="C27" s="80">
        <v>0</v>
      </c>
      <c r="D27" s="80">
        <v>0</v>
      </c>
    </row>
    <row r="28" spans="1:4">
      <c r="A28" s="20"/>
      <c r="B28" s="20"/>
      <c r="C28" s="81"/>
      <c r="D28" s="81"/>
    </row>
    <row r="29" spans="1:4">
      <c r="A29" s="21" t="s">
        <v>174</v>
      </c>
      <c r="B29" s="21" t="s">
        <v>21</v>
      </c>
      <c r="C29" s="82">
        <v>13810</v>
      </c>
      <c r="D29" s="82">
        <v>20449</v>
      </c>
    </row>
    <row r="30" spans="1:4">
      <c r="A30" s="20"/>
      <c r="B30" s="20"/>
      <c r="C30" s="81"/>
      <c r="D30" s="81"/>
    </row>
    <row r="31" spans="1:4">
      <c r="A31" s="18" t="s">
        <v>172</v>
      </c>
      <c r="B31" s="18" t="s">
        <v>126</v>
      </c>
      <c r="C31" s="80">
        <v>0</v>
      </c>
      <c r="D31" s="80">
        <v>0</v>
      </c>
    </row>
    <row r="32" spans="1:4">
      <c r="A32" s="18" t="s">
        <v>173</v>
      </c>
      <c r="B32" s="18" t="s">
        <v>127</v>
      </c>
      <c r="C32" s="80">
        <v>13810</v>
      </c>
      <c r="D32" s="80">
        <v>20449</v>
      </c>
    </row>
    <row r="33" spans="1:4">
      <c r="A33" s="22"/>
      <c r="B33" s="23"/>
      <c r="C33" s="63"/>
      <c r="D33" s="63"/>
    </row>
    <row r="34" spans="1:4">
      <c r="A34" s="22"/>
      <c r="B34" s="24"/>
      <c r="C34" s="64"/>
      <c r="D34" s="64"/>
    </row>
    <row r="35" spans="1:4">
      <c r="A35" s="25" t="s">
        <v>175</v>
      </c>
      <c r="B35" s="25" t="s">
        <v>22</v>
      </c>
      <c r="C35" s="83"/>
      <c r="D35" s="83"/>
    </row>
    <row r="36" spans="1:4">
      <c r="A36" s="26" t="s">
        <v>176</v>
      </c>
      <c r="B36" s="26" t="s">
        <v>23</v>
      </c>
      <c r="C36" s="84">
        <v>0.15</v>
      </c>
      <c r="D36" s="84">
        <v>0.22</v>
      </c>
    </row>
    <row r="37" spans="1:4">
      <c r="A37" s="27" t="s">
        <v>177</v>
      </c>
      <c r="B37" s="27" t="s">
        <v>24</v>
      </c>
      <c r="C37" s="84">
        <v>0.15</v>
      </c>
      <c r="D37" s="84">
        <v>0.22</v>
      </c>
    </row>
    <row r="38" spans="1:4" ht="24">
      <c r="A38" s="18" t="s">
        <v>178</v>
      </c>
      <c r="B38" s="18" t="s">
        <v>25</v>
      </c>
      <c r="C38" s="85"/>
      <c r="D38" s="85"/>
    </row>
    <row r="39" spans="1:4">
      <c r="A39" s="27" t="s">
        <v>176</v>
      </c>
      <c r="B39" s="27" t="s">
        <v>23</v>
      </c>
      <c r="C39" s="84">
        <v>0.15</v>
      </c>
      <c r="D39" s="84">
        <v>0.22</v>
      </c>
    </row>
    <row r="40" spans="1:4">
      <c r="A40" s="27" t="s">
        <v>177</v>
      </c>
      <c r="B40" s="27" t="s">
        <v>24</v>
      </c>
      <c r="C40" s="84">
        <v>0.15</v>
      </c>
      <c r="D40" s="84">
        <v>0.22</v>
      </c>
    </row>
    <row r="41" spans="1:4">
      <c r="A41" s="18" t="s">
        <v>289</v>
      </c>
      <c r="B41" s="18" t="s">
        <v>288</v>
      </c>
      <c r="C41" s="85"/>
      <c r="D41" s="85"/>
    </row>
    <row r="42" spans="1:4">
      <c r="A42" s="27" t="s">
        <v>176</v>
      </c>
      <c r="B42" s="27" t="s">
        <v>23</v>
      </c>
      <c r="C42" s="84">
        <v>0</v>
      </c>
      <c r="D42" s="84">
        <v>0</v>
      </c>
    </row>
    <row r="43" spans="1:4">
      <c r="A43" s="27" t="s">
        <v>177</v>
      </c>
      <c r="B43" s="27" t="s">
        <v>24</v>
      </c>
      <c r="C43" s="84">
        <v>0</v>
      </c>
      <c r="D43" s="84">
        <v>0</v>
      </c>
    </row>
    <row r="46" spans="1:4">
      <c r="A46" s="25" t="s">
        <v>174</v>
      </c>
      <c r="B46" s="25" t="s">
        <v>21</v>
      </c>
      <c r="C46" s="80">
        <v>13810</v>
      </c>
      <c r="D46" s="80">
        <v>20449</v>
      </c>
    </row>
    <row r="47" spans="1:4" ht="22.8">
      <c r="A47" s="79" t="s">
        <v>317</v>
      </c>
      <c r="B47" s="79" t="s">
        <v>319</v>
      </c>
      <c r="C47" s="74"/>
      <c r="D47" s="74"/>
    </row>
    <row r="48" spans="1:4">
      <c r="A48" s="79" t="s">
        <v>315</v>
      </c>
      <c r="B48" s="79" t="s">
        <v>307</v>
      </c>
      <c r="C48" s="74">
        <v>-289</v>
      </c>
      <c r="D48" s="74">
        <v>20</v>
      </c>
    </row>
    <row r="49" spans="1:4">
      <c r="A49" s="79" t="s">
        <v>316</v>
      </c>
      <c r="B49" s="79" t="s">
        <v>308</v>
      </c>
      <c r="C49" s="74">
        <v>1</v>
      </c>
      <c r="D49" s="74">
        <v>0</v>
      </c>
    </row>
    <row r="50" spans="1:4" ht="22.8">
      <c r="A50" s="79" t="s">
        <v>318</v>
      </c>
      <c r="B50" s="79" t="s">
        <v>320</v>
      </c>
      <c r="C50" s="74"/>
      <c r="D50" s="74"/>
    </row>
    <row r="51" spans="1:4">
      <c r="A51" s="25" t="s">
        <v>312</v>
      </c>
      <c r="B51" s="25" t="s">
        <v>309</v>
      </c>
      <c r="C51" s="80">
        <v>13522</v>
      </c>
      <c r="D51" s="80">
        <v>20469</v>
      </c>
    </row>
    <row r="52" spans="1:4" ht="23.4">
      <c r="A52" s="26" t="s">
        <v>313</v>
      </c>
      <c r="B52" s="26" t="s">
        <v>310</v>
      </c>
      <c r="C52" s="74"/>
      <c r="D52" s="74"/>
    </row>
    <row r="53" spans="1:4" ht="24">
      <c r="A53" s="25" t="s">
        <v>314</v>
      </c>
      <c r="B53" s="25" t="s">
        <v>311</v>
      </c>
      <c r="C53" s="80">
        <v>13522</v>
      </c>
      <c r="D53" s="80">
        <v>20469</v>
      </c>
    </row>
    <row r="56" spans="1:4" ht="24">
      <c r="A56" s="14" t="s">
        <v>304</v>
      </c>
      <c r="B56" s="14" t="s">
        <v>299</v>
      </c>
    </row>
    <row r="57" spans="1:4" ht="31.2" customHeight="1">
      <c r="A57" s="93" t="s">
        <v>203</v>
      </c>
      <c r="B57" s="93" t="s">
        <v>73</v>
      </c>
      <c r="C57" s="94" t="s">
        <v>325</v>
      </c>
      <c r="D57" s="94" t="s">
        <v>335</v>
      </c>
    </row>
    <row r="58" spans="1:4">
      <c r="A58" s="28" t="s">
        <v>181</v>
      </c>
      <c r="B58" s="28" t="s">
        <v>26</v>
      </c>
      <c r="C58" s="86">
        <v>93229</v>
      </c>
      <c r="D58" s="86">
        <v>90064</v>
      </c>
    </row>
    <row r="59" spans="1:4">
      <c r="A59" s="19" t="s">
        <v>182</v>
      </c>
      <c r="B59" s="19" t="s">
        <v>27</v>
      </c>
      <c r="C59" s="70">
        <v>10048</v>
      </c>
      <c r="D59" s="70">
        <v>9477</v>
      </c>
    </row>
    <row r="60" spans="1:4">
      <c r="A60" s="19" t="s">
        <v>183</v>
      </c>
      <c r="B60" s="19" t="s">
        <v>28</v>
      </c>
      <c r="C60" s="70">
        <v>78973</v>
      </c>
      <c r="D60" s="70">
        <v>72790</v>
      </c>
    </row>
    <row r="61" spans="1:4">
      <c r="A61" s="19" t="s">
        <v>184</v>
      </c>
      <c r="B61" s="19" t="s">
        <v>29</v>
      </c>
      <c r="C61" s="70">
        <v>2002</v>
      </c>
      <c r="D61" s="70">
        <v>6847</v>
      </c>
    </row>
    <row r="62" spans="1:4">
      <c r="A62" s="19" t="s">
        <v>185</v>
      </c>
      <c r="B62" s="19" t="s">
        <v>30</v>
      </c>
      <c r="C62" s="70">
        <v>0</v>
      </c>
      <c r="D62" s="70">
        <v>0</v>
      </c>
    </row>
    <row r="63" spans="1:4">
      <c r="A63" s="19" t="s">
        <v>186</v>
      </c>
      <c r="B63" s="19" t="s">
        <v>31</v>
      </c>
      <c r="C63" s="70">
        <v>0</v>
      </c>
      <c r="D63" s="70">
        <v>0</v>
      </c>
    </row>
    <row r="64" spans="1:4" ht="22.8">
      <c r="A64" s="19" t="s">
        <v>187</v>
      </c>
      <c r="B64" s="19" t="s">
        <v>32</v>
      </c>
      <c r="C64" s="70">
        <v>0</v>
      </c>
      <c r="D64" s="70">
        <v>0</v>
      </c>
    </row>
    <row r="65" spans="1:4">
      <c r="A65" s="19" t="s">
        <v>188</v>
      </c>
      <c r="B65" s="19" t="s">
        <v>33</v>
      </c>
      <c r="C65" s="70">
        <v>0</v>
      </c>
      <c r="D65" s="70">
        <v>0</v>
      </c>
    </row>
    <row r="66" spans="1:4">
      <c r="A66" s="19" t="s">
        <v>189</v>
      </c>
      <c r="B66" s="19" t="s">
        <v>34</v>
      </c>
      <c r="C66" s="70">
        <v>0</v>
      </c>
      <c r="D66" s="70">
        <v>0</v>
      </c>
    </row>
    <row r="67" spans="1:4">
      <c r="A67" s="19" t="s">
        <v>190</v>
      </c>
      <c r="B67" s="19" t="s">
        <v>35</v>
      </c>
      <c r="C67" s="70">
        <v>1896</v>
      </c>
      <c r="D67" s="70">
        <v>684</v>
      </c>
    </row>
    <row r="68" spans="1:4">
      <c r="A68" s="19" t="s">
        <v>191</v>
      </c>
      <c r="B68" s="19" t="s">
        <v>36</v>
      </c>
      <c r="C68" s="70">
        <v>310</v>
      </c>
      <c r="D68" s="70">
        <v>266</v>
      </c>
    </row>
    <row r="69" spans="1:4">
      <c r="A69" s="28" t="s">
        <v>192</v>
      </c>
      <c r="B69" s="28" t="s">
        <v>37</v>
      </c>
      <c r="C69" s="86">
        <v>96507</v>
      </c>
      <c r="D69" s="86">
        <v>91625</v>
      </c>
    </row>
    <row r="70" spans="1:4">
      <c r="A70" s="19" t="s">
        <v>193</v>
      </c>
      <c r="B70" s="19" t="s">
        <v>38</v>
      </c>
      <c r="C70" s="70">
        <v>31668</v>
      </c>
      <c r="D70" s="70">
        <v>24409</v>
      </c>
    </row>
    <row r="71" spans="1:4">
      <c r="A71" s="19" t="s">
        <v>194</v>
      </c>
      <c r="B71" s="19" t="s">
        <v>39</v>
      </c>
      <c r="C71" s="70">
        <v>24241</v>
      </c>
      <c r="D71" s="70">
        <v>26141</v>
      </c>
    </row>
    <row r="72" spans="1:4">
      <c r="A72" s="29" t="s">
        <v>195</v>
      </c>
      <c r="B72" s="29" t="s">
        <v>40</v>
      </c>
      <c r="C72" s="87">
        <v>7</v>
      </c>
      <c r="D72" s="87">
        <v>1018</v>
      </c>
    </row>
    <row r="73" spans="1:4">
      <c r="A73" s="19" t="s">
        <v>196</v>
      </c>
      <c r="B73" s="19" t="s">
        <v>41</v>
      </c>
      <c r="C73" s="70">
        <v>2468</v>
      </c>
      <c r="D73" s="70">
        <v>1427</v>
      </c>
    </row>
    <row r="74" spans="1:4">
      <c r="A74" s="19" t="s">
        <v>197</v>
      </c>
      <c r="B74" s="19" t="s">
        <v>42</v>
      </c>
      <c r="C74" s="70">
        <v>0</v>
      </c>
      <c r="D74" s="70">
        <v>0</v>
      </c>
    </row>
    <row r="75" spans="1:4">
      <c r="A75" s="19" t="s">
        <v>198</v>
      </c>
      <c r="B75" s="19" t="s">
        <v>43</v>
      </c>
      <c r="C75" s="70">
        <v>0</v>
      </c>
      <c r="D75" s="70">
        <v>0</v>
      </c>
    </row>
    <row r="76" spans="1:4">
      <c r="A76" s="19" t="s">
        <v>189</v>
      </c>
      <c r="B76" s="19" t="s">
        <v>34</v>
      </c>
      <c r="C76" s="70">
        <v>4608</v>
      </c>
      <c r="D76" s="70">
        <v>5123</v>
      </c>
    </row>
    <row r="77" spans="1:4">
      <c r="A77" s="19" t="s">
        <v>199</v>
      </c>
      <c r="B77" s="19" t="s">
        <v>44</v>
      </c>
      <c r="C77" s="70">
        <v>25175</v>
      </c>
      <c r="D77" s="70">
        <v>15924</v>
      </c>
    </row>
    <row r="78" spans="1:4">
      <c r="A78" s="19" t="s">
        <v>200</v>
      </c>
      <c r="B78" s="19" t="s">
        <v>45</v>
      </c>
      <c r="C78" s="70">
        <v>8340</v>
      </c>
      <c r="D78" s="70">
        <v>17583</v>
      </c>
    </row>
    <row r="79" spans="1:4">
      <c r="A79" s="19" t="s">
        <v>201</v>
      </c>
      <c r="B79" s="19" t="s">
        <v>46</v>
      </c>
      <c r="C79" s="70">
        <v>0</v>
      </c>
      <c r="D79" s="70">
        <v>0</v>
      </c>
    </row>
    <row r="80" spans="1:4">
      <c r="A80" s="28" t="s">
        <v>202</v>
      </c>
      <c r="B80" s="28" t="s">
        <v>47</v>
      </c>
      <c r="C80" s="86">
        <v>189736</v>
      </c>
      <c r="D80" s="86">
        <v>181689</v>
      </c>
    </row>
    <row r="81" spans="1:4">
      <c r="A81" s="22"/>
      <c r="B81" s="22"/>
      <c r="C81" s="2"/>
    </row>
    <row r="82" spans="1:4" ht="31.2" customHeight="1">
      <c r="A82" s="93" t="s">
        <v>229</v>
      </c>
      <c r="B82" s="93" t="s">
        <v>48</v>
      </c>
      <c r="C82" s="94" t="s">
        <v>325</v>
      </c>
      <c r="D82" s="94" t="s">
        <v>335</v>
      </c>
    </row>
    <row r="83" spans="1:4">
      <c r="A83" s="28" t="s">
        <v>204</v>
      </c>
      <c r="B83" s="28" t="s">
        <v>49</v>
      </c>
      <c r="C83" s="86">
        <v>137545</v>
      </c>
      <c r="D83" s="86">
        <v>119859</v>
      </c>
    </row>
    <row r="84" spans="1:4">
      <c r="A84" s="28" t="s">
        <v>205</v>
      </c>
      <c r="B84" s="28" t="s">
        <v>50</v>
      </c>
      <c r="C84" s="86">
        <v>137545</v>
      </c>
      <c r="D84" s="86">
        <v>119859</v>
      </c>
    </row>
    <row r="85" spans="1:4">
      <c r="A85" s="19" t="s">
        <v>206</v>
      </c>
      <c r="B85" s="19" t="s">
        <v>51</v>
      </c>
      <c r="C85" s="70">
        <v>94950</v>
      </c>
      <c r="D85" s="70">
        <v>94950</v>
      </c>
    </row>
    <row r="86" spans="1:4">
      <c r="A86" s="19" t="s">
        <v>207</v>
      </c>
      <c r="B86" s="19" t="s">
        <v>52</v>
      </c>
      <c r="C86" s="70">
        <v>105200</v>
      </c>
      <c r="D86" s="70">
        <v>106705</v>
      </c>
    </row>
    <row r="87" spans="1:4">
      <c r="A87" s="19" t="s">
        <v>208</v>
      </c>
      <c r="B87" s="19" t="s">
        <v>53</v>
      </c>
      <c r="C87" s="70">
        <v>0</v>
      </c>
      <c r="D87" s="70">
        <v>0</v>
      </c>
    </row>
    <row r="88" spans="1:4">
      <c r="A88" s="19" t="s">
        <v>209</v>
      </c>
      <c r="B88" s="19" t="s">
        <v>54</v>
      </c>
      <c r="C88" s="70">
        <v>214</v>
      </c>
      <c r="D88" s="70">
        <v>0</v>
      </c>
    </row>
    <row r="89" spans="1:4">
      <c r="A89" s="19" t="s">
        <v>210</v>
      </c>
      <c r="B89" s="19" t="s">
        <v>55</v>
      </c>
      <c r="C89" s="70">
        <v>-567</v>
      </c>
      <c r="D89" s="70">
        <v>-715</v>
      </c>
    </row>
    <row r="90" spans="1:4">
      <c r="A90" s="19" t="s">
        <v>211</v>
      </c>
      <c r="B90" s="19" t="s">
        <v>56</v>
      </c>
      <c r="C90" s="70">
        <v>-76062</v>
      </c>
      <c r="D90" s="70">
        <v>-101530</v>
      </c>
    </row>
    <row r="91" spans="1:4">
      <c r="A91" s="19" t="s">
        <v>212</v>
      </c>
      <c r="B91" s="19" t="s">
        <v>57</v>
      </c>
      <c r="C91" s="70">
        <v>13810</v>
      </c>
      <c r="D91" s="70">
        <v>20449</v>
      </c>
    </row>
    <row r="92" spans="1:4">
      <c r="A92" s="16" t="s">
        <v>213</v>
      </c>
      <c r="B92" s="16" t="s">
        <v>58</v>
      </c>
      <c r="C92" s="88">
        <v>0</v>
      </c>
      <c r="D92" s="88">
        <v>0</v>
      </c>
    </row>
    <row r="93" spans="1:4">
      <c r="A93" s="28" t="s">
        <v>214</v>
      </c>
      <c r="B93" s="28" t="s">
        <v>59</v>
      </c>
      <c r="C93" s="86">
        <v>9059</v>
      </c>
      <c r="D93" s="86">
        <v>11859</v>
      </c>
    </row>
    <row r="94" spans="1:4">
      <c r="A94" s="19" t="s">
        <v>215</v>
      </c>
      <c r="B94" s="19" t="s">
        <v>60</v>
      </c>
      <c r="C94" s="70">
        <v>0</v>
      </c>
      <c r="D94" s="70">
        <v>4140</v>
      </c>
    </row>
    <row r="95" spans="1:4">
      <c r="A95" s="19" t="s">
        <v>216</v>
      </c>
      <c r="B95" s="19" t="s">
        <v>61</v>
      </c>
      <c r="C95" s="70">
        <v>398</v>
      </c>
      <c r="D95" s="70">
        <v>197</v>
      </c>
    </row>
    <row r="96" spans="1:4">
      <c r="A96" s="19" t="s">
        <v>217</v>
      </c>
      <c r="B96" s="19" t="s">
        <v>62</v>
      </c>
      <c r="C96" s="70">
        <v>0</v>
      </c>
      <c r="D96" s="70">
        <v>0</v>
      </c>
    </row>
    <row r="97" spans="1:4">
      <c r="A97" s="19" t="s">
        <v>218</v>
      </c>
      <c r="B97" s="19" t="s">
        <v>63</v>
      </c>
      <c r="C97" s="70">
        <v>8128</v>
      </c>
      <c r="D97" s="70">
        <v>7361</v>
      </c>
    </row>
    <row r="98" spans="1:4">
      <c r="A98" s="19" t="s">
        <v>219</v>
      </c>
      <c r="B98" s="19" t="s">
        <v>64</v>
      </c>
      <c r="C98" s="70">
        <v>495</v>
      </c>
      <c r="D98" s="70">
        <v>122</v>
      </c>
    </row>
    <row r="99" spans="1:4">
      <c r="A99" s="19" t="s">
        <v>220</v>
      </c>
      <c r="B99" s="19" t="s">
        <v>65</v>
      </c>
      <c r="C99" s="70">
        <v>30</v>
      </c>
      <c r="D99" s="70">
        <v>34</v>
      </c>
    </row>
    <row r="100" spans="1:4">
      <c r="A100" s="19" t="s">
        <v>221</v>
      </c>
      <c r="B100" s="19" t="s">
        <v>66</v>
      </c>
      <c r="C100" s="70">
        <v>8</v>
      </c>
      <c r="D100" s="70">
        <v>5</v>
      </c>
    </row>
    <row r="101" spans="1:4">
      <c r="A101" s="28" t="s">
        <v>222</v>
      </c>
      <c r="B101" s="28" t="s">
        <v>67</v>
      </c>
      <c r="C101" s="86">
        <v>43132</v>
      </c>
      <c r="D101" s="86">
        <v>49971</v>
      </c>
    </row>
    <row r="102" spans="1:4">
      <c r="A102" s="19" t="s">
        <v>215</v>
      </c>
      <c r="B102" s="19" t="s">
        <v>60</v>
      </c>
      <c r="C102" s="70">
        <v>6958</v>
      </c>
      <c r="D102" s="70">
        <v>10459</v>
      </c>
    </row>
    <row r="103" spans="1:4">
      <c r="A103" s="19" t="s">
        <v>216</v>
      </c>
      <c r="B103" s="19" t="s">
        <v>61</v>
      </c>
      <c r="C103" s="70">
        <v>2931</v>
      </c>
      <c r="D103" s="70">
        <v>128</v>
      </c>
    </row>
    <row r="104" spans="1:4">
      <c r="A104" s="19" t="s">
        <v>223</v>
      </c>
      <c r="B104" s="19" t="s">
        <v>68</v>
      </c>
      <c r="C104" s="70">
        <v>26750</v>
      </c>
      <c r="D104" s="70">
        <v>26073</v>
      </c>
    </row>
    <row r="105" spans="1:4">
      <c r="A105" s="19" t="s">
        <v>224</v>
      </c>
      <c r="B105" s="19" t="s">
        <v>69</v>
      </c>
      <c r="C105" s="70">
        <v>504</v>
      </c>
      <c r="D105" s="70">
        <v>1561</v>
      </c>
    </row>
    <row r="106" spans="1:4">
      <c r="A106" s="19" t="s">
        <v>225</v>
      </c>
      <c r="B106" s="19" t="s">
        <v>70</v>
      </c>
      <c r="C106" s="70">
        <v>3100</v>
      </c>
      <c r="D106" s="70">
        <v>9958</v>
      </c>
    </row>
    <row r="107" spans="1:4">
      <c r="A107" s="19" t="s">
        <v>219</v>
      </c>
      <c r="B107" s="19" t="s">
        <v>64</v>
      </c>
      <c r="C107" s="70">
        <v>177</v>
      </c>
      <c r="D107" s="70">
        <v>18</v>
      </c>
    </row>
    <row r="108" spans="1:4">
      <c r="A108" s="19" t="s">
        <v>226</v>
      </c>
      <c r="B108" s="19" t="s">
        <v>65</v>
      </c>
      <c r="C108" s="70">
        <v>2481</v>
      </c>
      <c r="D108" s="70">
        <v>1001</v>
      </c>
    </row>
    <row r="109" spans="1:4">
      <c r="A109" s="19" t="s">
        <v>221</v>
      </c>
      <c r="B109" s="19" t="s">
        <v>66</v>
      </c>
      <c r="C109" s="70">
        <v>231</v>
      </c>
      <c r="D109" s="70">
        <v>773</v>
      </c>
    </row>
    <row r="110" spans="1:4" ht="24">
      <c r="A110" s="30" t="s">
        <v>227</v>
      </c>
      <c r="B110" s="30" t="s">
        <v>72</v>
      </c>
      <c r="C110" s="89">
        <v>0</v>
      </c>
      <c r="D110" s="89">
        <v>0</v>
      </c>
    </row>
    <row r="111" spans="1:4">
      <c r="A111" s="28" t="s">
        <v>228</v>
      </c>
      <c r="B111" s="28" t="s">
        <v>71</v>
      </c>
      <c r="C111" s="86">
        <v>189736</v>
      </c>
      <c r="D111" s="86">
        <v>181689</v>
      </c>
    </row>
    <row r="114" spans="1:4" ht="24">
      <c r="A114" s="14" t="s">
        <v>303</v>
      </c>
      <c r="B114" s="14" t="s">
        <v>300</v>
      </c>
    </row>
    <row r="115" spans="1:4" ht="31.2" customHeight="1">
      <c r="A115" s="93" t="s">
        <v>280</v>
      </c>
      <c r="B115" s="93" t="s">
        <v>119</v>
      </c>
      <c r="C115" s="95" t="s">
        <v>324</v>
      </c>
      <c r="D115" s="95" t="s">
        <v>334</v>
      </c>
    </row>
    <row r="116" spans="1:4">
      <c r="A116" s="31" t="s">
        <v>231</v>
      </c>
      <c r="B116" s="31" t="s">
        <v>74</v>
      </c>
      <c r="C116" s="5"/>
      <c r="D116" s="5"/>
    </row>
    <row r="117" spans="1:4">
      <c r="A117" s="32" t="s">
        <v>167</v>
      </c>
      <c r="B117" s="32" t="s">
        <v>330</v>
      </c>
      <c r="C117" s="6">
        <v>14181</v>
      </c>
      <c r="D117" s="6">
        <v>23003</v>
      </c>
    </row>
    <row r="118" spans="1:4">
      <c r="A118" s="32" t="s">
        <v>233</v>
      </c>
      <c r="B118" s="32" t="s">
        <v>75</v>
      </c>
      <c r="C118" s="6">
        <v>-11319</v>
      </c>
      <c r="D118" s="6">
        <v>-17009</v>
      </c>
    </row>
    <row r="119" spans="1:4" ht="24">
      <c r="A119" s="33" t="s">
        <v>279</v>
      </c>
      <c r="B119" s="33" t="s">
        <v>129</v>
      </c>
      <c r="C119" s="7">
        <v>0</v>
      </c>
      <c r="D119" s="7">
        <v>0</v>
      </c>
    </row>
    <row r="120" spans="1:4">
      <c r="A120" s="34" t="s">
        <v>234</v>
      </c>
      <c r="B120" s="34" t="s">
        <v>76</v>
      </c>
      <c r="C120" s="7">
        <v>1148</v>
      </c>
      <c r="D120" s="7">
        <v>1025</v>
      </c>
    </row>
    <row r="121" spans="1:4">
      <c r="A121" s="34" t="s">
        <v>235</v>
      </c>
      <c r="B121" s="34" t="s">
        <v>77</v>
      </c>
      <c r="C121" s="7">
        <v>0</v>
      </c>
      <c r="D121" s="7">
        <v>326</v>
      </c>
    </row>
    <row r="122" spans="1:4">
      <c r="A122" s="34" t="s">
        <v>236</v>
      </c>
      <c r="B122" s="34" t="s">
        <v>78</v>
      </c>
      <c r="C122" s="7">
        <v>289</v>
      </c>
      <c r="D122" s="7">
        <v>795</v>
      </c>
    </row>
    <row r="123" spans="1:4">
      <c r="A123" s="34" t="s">
        <v>237</v>
      </c>
      <c r="B123" s="34" t="s">
        <v>79</v>
      </c>
      <c r="C123" s="7">
        <v>-248</v>
      </c>
      <c r="D123" s="7">
        <v>-65</v>
      </c>
    </row>
    <row r="124" spans="1:4">
      <c r="A124" s="34" t="s">
        <v>238</v>
      </c>
      <c r="B124" s="34" t="s">
        <v>80</v>
      </c>
      <c r="C124" s="7">
        <v>1968</v>
      </c>
      <c r="D124" s="7">
        <v>2176</v>
      </c>
    </row>
    <row r="125" spans="1:4">
      <c r="A125" s="34" t="s">
        <v>239</v>
      </c>
      <c r="B125" s="34" t="s">
        <v>81</v>
      </c>
      <c r="C125" s="7">
        <v>-469</v>
      </c>
      <c r="D125" s="7">
        <v>3329</v>
      </c>
    </row>
    <row r="126" spans="1:4">
      <c r="A126" s="34" t="s">
        <v>240</v>
      </c>
      <c r="B126" s="34" t="s">
        <v>82</v>
      </c>
      <c r="C126" s="7">
        <v>5070</v>
      </c>
      <c r="D126" s="7">
        <v>-9817</v>
      </c>
    </row>
    <row r="127" spans="1:4">
      <c r="A127" s="34" t="s">
        <v>241</v>
      </c>
      <c r="B127" s="34" t="s">
        <v>83</v>
      </c>
      <c r="C127" s="7">
        <v>-5510</v>
      </c>
      <c r="D127" s="7">
        <v>-6092</v>
      </c>
    </row>
    <row r="128" spans="1:4">
      <c r="A128" s="34" t="s">
        <v>242</v>
      </c>
      <c r="B128" s="34" t="s">
        <v>130</v>
      </c>
      <c r="C128" s="7">
        <v>-13277</v>
      </c>
      <c r="D128" s="7">
        <v>-8642</v>
      </c>
    </row>
    <row r="129" spans="1:4">
      <c r="A129" s="34" t="s">
        <v>243</v>
      </c>
      <c r="B129" s="34" t="s">
        <v>84</v>
      </c>
      <c r="C129" s="7">
        <v>-290</v>
      </c>
      <c r="D129" s="7">
        <v>-44</v>
      </c>
    </row>
    <row r="130" spans="1:4">
      <c r="A130" s="32" t="s">
        <v>244</v>
      </c>
      <c r="B130" s="32" t="s">
        <v>85</v>
      </c>
      <c r="C130" s="6">
        <v>2862</v>
      </c>
      <c r="D130" s="6">
        <v>5994</v>
      </c>
    </row>
    <row r="131" spans="1:4">
      <c r="A131" s="35" t="s">
        <v>245</v>
      </c>
      <c r="B131" s="35" t="s">
        <v>131</v>
      </c>
      <c r="C131" s="8">
        <v>0</v>
      </c>
      <c r="D131" s="8">
        <v>0</v>
      </c>
    </row>
    <row r="132" spans="1:4">
      <c r="A132" s="34" t="s">
        <v>246</v>
      </c>
      <c r="B132" s="34" t="s">
        <v>86</v>
      </c>
      <c r="C132" s="7">
        <v>1539</v>
      </c>
      <c r="D132" s="7">
        <v>3</v>
      </c>
    </row>
    <row r="133" spans="1:4">
      <c r="A133" s="36" t="s">
        <v>247</v>
      </c>
      <c r="B133" s="36" t="s">
        <v>87</v>
      </c>
      <c r="C133" s="6">
        <v>4401</v>
      </c>
      <c r="D133" s="6">
        <v>5997</v>
      </c>
    </row>
    <row r="134" spans="1:4">
      <c r="A134" s="31" t="s">
        <v>248</v>
      </c>
      <c r="B134" s="31" t="s">
        <v>88</v>
      </c>
      <c r="C134" s="5"/>
      <c r="D134" s="5"/>
    </row>
    <row r="135" spans="1:4">
      <c r="A135" s="37" t="s">
        <v>249</v>
      </c>
      <c r="B135" s="37" t="s">
        <v>89</v>
      </c>
      <c r="C135" s="5">
        <v>2749</v>
      </c>
      <c r="D135" s="5">
        <v>10222</v>
      </c>
    </row>
    <row r="136" spans="1:4">
      <c r="A136" s="34" t="s">
        <v>250</v>
      </c>
      <c r="B136" s="34" t="s">
        <v>90</v>
      </c>
      <c r="C136" s="7">
        <v>206</v>
      </c>
      <c r="D136" s="7">
        <v>13</v>
      </c>
    </row>
    <row r="137" spans="1:4">
      <c r="A137" s="34" t="s">
        <v>251</v>
      </c>
      <c r="B137" s="34" t="s">
        <v>91</v>
      </c>
      <c r="C137" s="7">
        <v>0</v>
      </c>
      <c r="D137" s="7">
        <v>0</v>
      </c>
    </row>
    <row r="138" spans="1:4">
      <c r="A138" s="34" t="s">
        <v>252</v>
      </c>
      <c r="B138" s="34" t="s">
        <v>92</v>
      </c>
      <c r="C138" s="7">
        <v>2500</v>
      </c>
      <c r="D138" s="7">
        <v>10136</v>
      </c>
    </row>
    <row r="139" spans="1:4">
      <c r="A139" s="34" t="s">
        <v>253</v>
      </c>
      <c r="B139" s="34" t="s">
        <v>142</v>
      </c>
      <c r="C139" s="7">
        <v>43</v>
      </c>
      <c r="D139" s="7">
        <v>73</v>
      </c>
    </row>
    <row r="140" spans="1:4">
      <c r="A140" s="34" t="s">
        <v>254</v>
      </c>
      <c r="B140" s="34" t="s">
        <v>93</v>
      </c>
      <c r="C140" s="7">
        <v>0</v>
      </c>
      <c r="D140" s="7">
        <v>0</v>
      </c>
    </row>
    <row r="141" spans="1:4">
      <c r="A141" s="32" t="s">
        <v>255</v>
      </c>
      <c r="B141" s="32" t="s">
        <v>94</v>
      </c>
      <c r="C141" s="6">
        <v>2066</v>
      </c>
      <c r="D141" s="6">
        <v>16175</v>
      </c>
    </row>
    <row r="142" spans="1:4">
      <c r="A142" s="34" t="s">
        <v>256</v>
      </c>
      <c r="B142" s="34" t="s">
        <v>95</v>
      </c>
      <c r="C142" s="7">
        <v>2050</v>
      </c>
      <c r="D142" s="7">
        <v>1175</v>
      </c>
    </row>
    <row r="143" spans="1:4">
      <c r="A143" s="34" t="s">
        <v>257</v>
      </c>
      <c r="B143" s="34" t="s">
        <v>96</v>
      </c>
      <c r="C143" s="7">
        <v>0</v>
      </c>
      <c r="D143" s="7">
        <v>0</v>
      </c>
    </row>
    <row r="144" spans="1:4">
      <c r="A144" s="34" t="s">
        <v>258</v>
      </c>
      <c r="B144" s="34" t="s">
        <v>97</v>
      </c>
      <c r="C144" s="7">
        <v>0</v>
      </c>
      <c r="D144" s="7">
        <v>15000</v>
      </c>
    </row>
    <row r="145" spans="1:4">
      <c r="A145" s="34" t="s">
        <v>259</v>
      </c>
      <c r="B145" s="34" t="s">
        <v>98</v>
      </c>
      <c r="C145" s="7">
        <v>16</v>
      </c>
      <c r="D145" s="7">
        <v>0</v>
      </c>
    </row>
    <row r="146" spans="1:4">
      <c r="A146" s="36" t="s">
        <v>260</v>
      </c>
      <c r="B146" s="36" t="s">
        <v>99</v>
      </c>
      <c r="C146" s="6">
        <v>683</v>
      </c>
      <c r="D146" s="6">
        <v>-5953</v>
      </c>
    </row>
    <row r="147" spans="1:4">
      <c r="A147" s="31" t="s">
        <v>261</v>
      </c>
      <c r="B147" s="31" t="s">
        <v>100</v>
      </c>
      <c r="C147" s="5"/>
      <c r="D147" s="5"/>
    </row>
    <row r="148" spans="1:4">
      <c r="A148" s="37" t="s">
        <v>249</v>
      </c>
      <c r="B148" s="37" t="s">
        <v>89</v>
      </c>
      <c r="C148" s="5">
        <v>3327</v>
      </c>
      <c r="D148" s="5">
        <v>13110</v>
      </c>
    </row>
    <row r="149" spans="1:4" ht="22.8">
      <c r="A149" s="34" t="s">
        <v>262</v>
      </c>
      <c r="B149" s="34" t="s">
        <v>101</v>
      </c>
      <c r="C149" s="7">
        <v>0</v>
      </c>
      <c r="D149" s="7">
        <v>8985</v>
      </c>
    </row>
    <row r="150" spans="1:4">
      <c r="A150" s="34" t="s">
        <v>215</v>
      </c>
      <c r="B150" s="34" t="s">
        <v>60</v>
      </c>
      <c r="C150" s="7">
        <v>2900</v>
      </c>
      <c r="D150" s="7">
        <v>4083</v>
      </c>
    </row>
    <row r="151" spans="1:4">
      <c r="A151" s="34" t="s">
        <v>263</v>
      </c>
      <c r="B151" s="34" t="s">
        <v>102</v>
      </c>
      <c r="C151" s="7">
        <v>0</v>
      </c>
      <c r="D151" s="7">
        <v>0</v>
      </c>
    </row>
    <row r="152" spans="1:4">
      <c r="A152" s="34" t="s">
        <v>264</v>
      </c>
      <c r="B152" s="34" t="s">
        <v>103</v>
      </c>
      <c r="C152" s="7">
        <v>427</v>
      </c>
      <c r="D152" s="7">
        <v>42</v>
      </c>
    </row>
    <row r="153" spans="1:4">
      <c r="A153" s="32" t="s">
        <v>255</v>
      </c>
      <c r="B153" s="32" t="s">
        <v>94</v>
      </c>
      <c r="C153" s="6">
        <v>9890</v>
      </c>
      <c r="D153" s="6">
        <v>11181</v>
      </c>
    </row>
    <row r="154" spans="1:4">
      <c r="A154" s="34" t="s">
        <v>265</v>
      </c>
      <c r="B154" s="34" t="s">
        <v>104</v>
      </c>
      <c r="C154" s="7">
        <v>0</v>
      </c>
      <c r="D154" s="7">
        <v>0</v>
      </c>
    </row>
    <row r="155" spans="1:4">
      <c r="A155" s="34" t="s">
        <v>266</v>
      </c>
      <c r="B155" s="34" t="s">
        <v>105</v>
      </c>
      <c r="C155" s="7">
        <v>0</v>
      </c>
      <c r="D155" s="7">
        <v>0</v>
      </c>
    </row>
    <row r="156" spans="1:4" ht="22.8">
      <c r="A156" s="34" t="s">
        <v>267</v>
      </c>
      <c r="B156" s="34" t="s">
        <v>106</v>
      </c>
      <c r="C156" s="7">
        <v>0</v>
      </c>
      <c r="D156" s="7">
        <v>0</v>
      </c>
    </row>
    <row r="157" spans="1:4">
      <c r="A157" s="34" t="s">
        <v>268</v>
      </c>
      <c r="B157" s="34" t="s">
        <v>107</v>
      </c>
      <c r="C157" s="7">
        <v>9349</v>
      </c>
      <c r="D157" s="7">
        <v>9587</v>
      </c>
    </row>
    <row r="158" spans="1:4">
      <c r="A158" s="34" t="s">
        <v>269</v>
      </c>
      <c r="B158" s="34" t="s">
        <v>108</v>
      </c>
      <c r="C158" s="7">
        <v>0</v>
      </c>
      <c r="D158" s="7">
        <v>0</v>
      </c>
    </row>
    <row r="159" spans="1:4">
      <c r="A159" s="34" t="s">
        <v>216</v>
      </c>
      <c r="B159" s="34" t="s">
        <v>109</v>
      </c>
      <c r="C159" s="7">
        <v>0</v>
      </c>
      <c r="D159" s="7">
        <v>0</v>
      </c>
    </row>
    <row r="160" spans="1:4">
      <c r="A160" s="34" t="s">
        <v>270</v>
      </c>
      <c r="B160" s="34" t="s">
        <v>110</v>
      </c>
      <c r="C160" s="7">
        <v>125</v>
      </c>
      <c r="D160" s="7">
        <v>205</v>
      </c>
    </row>
    <row r="161" spans="1:8">
      <c r="A161" s="34" t="s">
        <v>271</v>
      </c>
      <c r="B161" s="34" t="s">
        <v>111</v>
      </c>
      <c r="C161" s="7">
        <v>341</v>
      </c>
      <c r="D161" s="7">
        <v>1066</v>
      </c>
    </row>
    <row r="162" spans="1:8">
      <c r="A162" s="34" t="s">
        <v>272</v>
      </c>
      <c r="B162" s="34" t="s">
        <v>112</v>
      </c>
      <c r="C162" s="7">
        <v>75</v>
      </c>
      <c r="D162" s="7">
        <v>323</v>
      </c>
    </row>
    <row r="163" spans="1:8">
      <c r="A163" s="36" t="s">
        <v>273</v>
      </c>
      <c r="B163" s="36" t="s">
        <v>113</v>
      </c>
      <c r="C163" s="6">
        <v>-6563</v>
      </c>
      <c r="D163" s="6">
        <v>1929</v>
      </c>
    </row>
    <row r="164" spans="1:8">
      <c r="A164" s="38" t="s">
        <v>274</v>
      </c>
      <c r="B164" s="38" t="s">
        <v>114</v>
      </c>
      <c r="C164" s="6">
        <v>-1479</v>
      </c>
      <c r="D164" s="6">
        <v>1973</v>
      </c>
    </row>
    <row r="165" spans="1:8">
      <c r="A165" s="38" t="s">
        <v>275</v>
      </c>
      <c r="B165" s="38" t="s">
        <v>115</v>
      </c>
      <c r="C165" s="6">
        <v>-1479</v>
      </c>
      <c r="D165" s="6">
        <v>1973</v>
      </c>
    </row>
    <row r="166" spans="1:8">
      <c r="A166" s="39" t="s">
        <v>276</v>
      </c>
      <c r="B166" s="39" t="s">
        <v>132</v>
      </c>
      <c r="C166" s="7">
        <v>0</v>
      </c>
      <c r="D166" s="7">
        <v>0</v>
      </c>
    </row>
    <row r="167" spans="1:8">
      <c r="A167" s="38" t="s">
        <v>277</v>
      </c>
      <c r="B167" s="38" t="s">
        <v>116</v>
      </c>
      <c r="C167" s="6">
        <v>9819</v>
      </c>
      <c r="D167" s="6">
        <v>15610</v>
      </c>
    </row>
    <row r="168" spans="1:8">
      <c r="A168" s="38" t="s">
        <v>278</v>
      </c>
      <c r="B168" s="38" t="s">
        <v>117</v>
      </c>
      <c r="C168" s="62">
        <v>8340</v>
      </c>
      <c r="D168" s="62">
        <v>17583</v>
      </c>
    </row>
    <row r="171" spans="1:8" ht="24">
      <c r="A171" s="14" t="s">
        <v>305</v>
      </c>
      <c r="B171" s="14" t="s">
        <v>301</v>
      </c>
    </row>
    <row r="172" spans="1:8" ht="48">
      <c r="A172" s="340" t="s">
        <v>203</v>
      </c>
      <c r="B172" s="340" t="s">
        <v>73</v>
      </c>
      <c r="C172" s="96" t="s">
        <v>133</v>
      </c>
      <c r="D172" s="96" t="s">
        <v>135</v>
      </c>
      <c r="E172" s="96" t="s">
        <v>134</v>
      </c>
      <c r="F172" s="96" t="s">
        <v>136</v>
      </c>
      <c r="G172" s="96" t="s">
        <v>120</v>
      </c>
      <c r="H172" s="97" t="s">
        <v>121</v>
      </c>
    </row>
    <row r="173" spans="1:8" ht="72">
      <c r="A173" s="340" t="s">
        <v>203</v>
      </c>
      <c r="B173" s="340"/>
      <c r="C173" s="96" t="s">
        <v>306</v>
      </c>
      <c r="D173" s="96" t="s">
        <v>281</v>
      </c>
      <c r="E173" s="96" t="s">
        <v>282</v>
      </c>
      <c r="F173" s="96" t="s">
        <v>283</v>
      </c>
      <c r="G173" s="96" t="s">
        <v>284</v>
      </c>
      <c r="H173" s="97" t="s">
        <v>285</v>
      </c>
    </row>
    <row r="174" spans="1:8">
      <c r="A174" s="36" t="s">
        <v>181</v>
      </c>
      <c r="B174" s="36" t="s">
        <v>26</v>
      </c>
      <c r="C174" s="69">
        <v>2772</v>
      </c>
      <c r="D174" s="69">
        <v>4186</v>
      </c>
      <c r="E174" s="69">
        <v>337</v>
      </c>
      <c r="F174" s="69">
        <v>94933</v>
      </c>
      <c r="G174" s="69">
        <v>-8999</v>
      </c>
      <c r="H174" s="69">
        <v>93229</v>
      </c>
    </row>
    <row r="175" spans="1:8">
      <c r="A175" s="40" t="s">
        <v>182</v>
      </c>
      <c r="B175" s="40" t="s">
        <v>27</v>
      </c>
      <c r="C175" s="70">
        <v>1574</v>
      </c>
      <c r="D175" s="70">
        <v>1626</v>
      </c>
      <c r="E175" s="70">
        <v>303</v>
      </c>
      <c r="F175" s="70">
        <v>6545</v>
      </c>
      <c r="G175" s="70">
        <v>0</v>
      </c>
      <c r="H175" s="70">
        <v>10048</v>
      </c>
    </row>
    <row r="176" spans="1:8">
      <c r="A176" s="40" t="s">
        <v>183</v>
      </c>
      <c r="B176" s="40" t="s">
        <v>28</v>
      </c>
      <c r="C176" s="70">
        <v>1159</v>
      </c>
      <c r="D176" s="70">
        <v>1183</v>
      </c>
      <c r="E176" s="70">
        <v>3</v>
      </c>
      <c r="F176" s="70">
        <v>39584</v>
      </c>
      <c r="G176" s="70">
        <v>37044</v>
      </c>
      <c r="H176" s="70">
        <v>78973</v>
      </c>
    </row>
    <row r="177" spans="1:8">
      <c r="A177" s="40" t="s">
        <v>184</v>
      </c>
      <c r="B177" s="40" t="s">
        <v>29</v>
      </c>
      <c r="C177" s="70">
        <v>0</v>
      </c>
      <c r="D177" s="70">
        <v>0</v>
      </c>
      <c r="E177" s="70">
        <v>0</v>
      </c>
      <c r="F177" s="70">
        <v>0</v>
      </c>
      <c r="G177" s="70">
        <v>2002</v>
      </c>
      <c r="H177" s="70">
        <v>2002</v>
      </c>
    </row>
    <row r="178" spans="1:8">
      <c r="A178" s="40" t="s">
        <v>185</v>
      </c>
      <c r="B178" s="40" t="s">
        <v>30</v>
      </c>
      <c r="C178" s="70">
        <v>0</v>
      </c>
      <c r="D178" s="70">
        <v>0</v>
      </c>
      <c r="E178" s="70">
        <v>0</v>
      </c>
      <c r="F178" s="70">
        <v>0</v>
      </c>
      <c r="G178" s="70">
        <v>0</v>
      </c>
      <c r="H178" s="70">
        <v>0</v>
      </c>
    </row>
    <row r="179" spans="1:8">
      <c r="A179" s="40" t="s">
        <v>186</v>
      </c>
      <c r="B179" s="40" t="s">
        <v>31</v>
      </c>
      <c r="C179" s="70">
        <v>0</v>
      </c>
      <c r="D179" s="70">
        <v>0</v>
      </c>
      <c r="E179" s="70">
        <v>0</v>
      </c>
      <c r="F179" s="70">
        <v>48043</v>
      </c>
      <c r="G179" s="70">
        <v>-48043</v>
      </c>
      <c r="H179" s="70">
        <v>0</v>
      </c>
    </row>
    <row r="180" spans="1:8" ht="22.8">
      <c r="A180" s="40" t="s">
        <v>187</v>
      </c>
      <c r="B180" s="40" t="s">
        <v>32</v>
      </c>
      <c r="C180" s="70">
        <v>0</v>
      </c>
      <c r="D180" s="70">
        <v>0</v>
      </c>
      <c r="E180" s="70">
        <v>0</v>
      </c>
      <c r="F180" s="70">
        <v>0</v>
      </c>
      <c r="G180" s="70">
        <v>0</v>
      </c>
      <c r="H180" s="70">
        <v>0</v>
      </c>
    </row>
    <row r="181" spans="1:8">
      <c r="A181" s="40" t="s">
        <v>188</v>
      </c>
      <c r="B181" s="40" t="s">
        <v>33</v>
      </c>
      <c r="C181" s="70">
        <v>0</v>
      </c>
      <c r="D181" s="70">
        <v>0</v>
      </c>
      <c r="E181" s="70">
        <v>0</v>
      </c>
      <c r="F181" s="70">
        <v>0</v>
      </c>
      <c r="G181" s="70">
        <v>0</v>
      </c>
      <c r="H181" s="70">
        <v>0</v>
      </c>
    </row>
    <row r="182" spans="1:8">
      <c r="A182" s="40" t="s">
        <v>189</v>
      </c>
      <c r="B182" s="40" t="s">
        <v>34</v>
      </c>
      <c r="C182" s="70">
        <v>0</v>
      </c>
      <c r="D182" s="70">
        <v>0</v>
      </c>
      <c r="E182" s="70">
        <v>0</v>
      </c>
      <c r="F182" s="70">
        <v>0</v>
      </c>
      <c r="G182" s="70">
        <v>0</v>
      </c>
      <c r="H182" s="70">
        <v>0</v>
      </c>
    </row>
    <row r="183" spans="1:8">
      <c r="A183" s="40" t="s">
        <v>190</v>
      </c>
      <c r="B183" s="40" t="s">
        <v>35</v>
      </c>
      <c r="C183" s="70">
        <v>12</v>
      </c>
      <c r="D183" s="70">
        <v>1377</v>
      </c>
      <c r="E183" s="70">
        <v>31</v>
      </c>
      <c r="F183" s="70">
        <v>478</v>
      </c>
      <c r="G183" s="70">
        <v>-2</v>
      </c>
      <c r="H183" s="70">
        <v>1896</v>
      </c>
    </row>
    <row r="184" spans="1:8">
      <c r="A184" s="40" t="s">
        <v>191</v>
      </c>
      <c r="B184" s="40" t="s">
        <v>36</v>
      </c>
      <c r="C184" s="70">
        <v>27</v>
      </c>
      <c r="D184" s="70">
        <v>0</v>
      </c>
      <c r="E184" s="70">
        <v>0</v>
      </c>
      <c r="F184" s="70">
        <v>283</v>
      </c>
      <c r="G184" s="70">
        <v>0</v>
      </c>
      <c r="H184" s="70">
        <v>310</v>
      </c>
    </row>
    <row r="185" spans="1:8">
      <c r="A185" s="36" t="s">
        <v>192</v>
      </c>
      <c r="B185" s="36" t="s">
        <v>37</v>
      </c>
      <c r="C185" s="69">
        <v>39438</v>
      </c>
      <c r="D185" s="69">
        <v>43272</v>
      </c>
      <c r="E185" s="69">
        <v>12417</v>
      </c>
      <c r="F185" s="69">
        <v>15718</v>
      </c>
      <c r="G185" s="69">
        <v>-14338</v>
      </c>
      <c r="H185" s="69">
        <v>96507</v>
      </c>
    </row>
    <row r="186" spans="1:8">
      <c r="A186" s="40" t="s">
        <v>193</v>
      </c>
      <c r="B186" s="40" t="s">
        <v>38</v>
      </c>
      <c r="C186" s="70">
        <v>7236</v>
      </c>
      <c r="D186" s="70">
        <v>24240</v>
      </c>
      <c r="E186" s="70">
        <v>0</v>
      </c>
      <c r="F186" s="70">
        <v>192</v>
      </c>
      <c r="G186" s="70">
        <v>0</v>
      </c>
      <c r="H186" s="70">
        <v>31668</v>
      </c>
    </row>
    <row r="187" spans="1:8">
      <c r="A187" s="40" t="s">
        <v>194</v>
      </c>
      <c r="B187" s="40" t="s">
        <v>39</v>
      </c>
      <c r="C187" s="70">
        <v>19205</v>
      </c>
      <c r="D187" s="70">
        <v>3681</v>
      </c>
      <c r="E187" s="70">
        <v>1794</v>
      </c>
      <c r="F187" s="70">
        <v>404</v>
      </c>
      <c r="G187" s="70">
        <v>-843</v>
      </c>
      <c r="H187" s="70">
        <v>24241</v>
      </c>
    </row>
    <row r="188" spans="1:8">
      <c r="A188" s="40" t="s">
        <v>195</v>
      </c>
      <c r="B188" s="40" t="s">
        <v>40</v>
      </c>
      <c r="C188" s="70">
        <v>0</v>
      </c>
      <c r="D188" s="70">
        <v>7</v>
      </c>
      <c r="E188" s="70">
        <v>0</v>
      </c>
      <c r="F188" s="70">
        <v>0</v>
      </c>
      <c r="G188" s="70">
        <v>0</v>
      </c>
      <c r="H188" s="70">
        <v>7</v>
      </c>
    </row>
    <row r="189" spans="1:8">
      <c r="A189" s="40" t="s">
        <v>196</v>
      </c>
      <c r="B189" s="40" t="s">
        <v>41</v>
      </c>
      <c r="C189" s="70">
        <v>83</v>
      </c>
      <c r="D189" s="70">
        <v>1674</v>
      </c>
      <c r="E189" s="70">
        <v>1768</v>
      </c>
      <c r="F189" s="70">
        <v>12071</v>
      </c>
      <c r="G189" s="70">
        <v>-13128</v>
      </c>
      <c r="H189" s="70">
        <v>2468</v>
      </c>
    </row>
    <row r="190" spans="1:8">
      <c r="A190" s="40" t="s">
        <v>197</v>
      </c>
      <c r="B190" s="40" t="s">
        <v>42</v>
      </c>
      <c r="C190" s="70">
        <v>0</v>
      </c>
      <c r="D190" s="70">
        <v>0</v>
      </c>
      <c r="E190" s="70">
        <v>0</v>
      </c>
      <c r="F190" s="70">
        <v>0</v>
      </c>
      <c r="G190" s="70">
        <v>0</v>
      </c>
      <c r="H190" s="70">
        <v>0</v>
      </c>
    </row>
    <row r="191" spans="1:8">
      <c r="A191" s="40" t="s">
        <v>198</v>
      </c>
      <c r="B191" s="40" t="s">
        <v>43</v>
      </c>
      <c r="C191" s="70">
        <v>0</v>
      </c>
      <c r="D191" s="70">
        <v>0</v>
      </c>
      <c r="E191" s="70">
        <v>0</v>
      </c>
      <c r="F191" s="70">
        <v>0</v>
      </c>
      <c r="G191" s="70">
        <v>0</v>
      </c>
      <c r="H191" s="70">
        <v>0</v>
      </c>
    </row>
    <row r="192" spans="1:8">
      <c r="A192" s="40" t="s">
        <v>189</v>
      </c>
      <c r="B192" s="40" t="s">
        <v>34</v>
      </c>
      <c r="C192" s="70">
        <v>0</v>
      </c>
      <c r="D192" s="70">
        <v>2798</v>
      </c>
      <c r="E192" s="70">
        <v>0</v>
      </c>
      <c r="F192" s="70">
        <v>1810</v>
      </c>
      <c r="G192" s="70">
        <v>0</v>
      </c>
      <c r="H192" s="70">
        <v>4608</v>
      </c>
    </row>
    <row r="193" spans="1:8">
      <c r="A193" s="40" t="s">
        <v>199</v>
      </c>
      <c r="B193" s="40" t="s">
        <v>44</v>
      </c>
      <c r="C193" s="70">
        <v>12667</v>
      </c>
      <c r="D193" s="70">
        <v>10605</v>
      </c>
      <c r="E193" s="70">
        <v>2151</v>
      </c>
      <c r="F193" s="70">
        <v>119</v>
      </c>
      <c r="G193" s="70">
        <v>-367</v>
      </c>
      <c r="H193" s="70">
        <v>25175</v>
      </c>
    </row>
    <row r="194" spans="1:8">
      <c r="A194" s="40" t="s">
        <v>200</v>
      </c>
      <c r="B194" s="40" t="s">
        <v>45</v>
      </c>
      <c r="C194" s="70">
        <v>247</v>
      </c>
      <c r="D194" s="70">
        <v>267</v>
      </c>
      <c r="E194" s="70">
        <v>6704</v>
      </c>
      <c r="F194" s="70">
        <v>1122</v>
      </c>
      <c r="G194" s="70">
        <v>0</v>
      </c>
      <c r="H194" s="70">
        <v>8340</v>
      </c>
    </row>
    <row r="195" spans="1:8">
      <c r="A195" s="41" t="s">
        <v>201</v>
      </c>
      <c r="B195" s="41" t="s">
        <v>46</v>
      </c>
      <c r="C195" s="71">
        <v>0</v>
      </c>
      <c r="D195" s="71">
        <v>0</v>
      </c>
      <c r="E195" s="71">
        <v>0</v>
      </c>
      <c r="F195" s="71">
        <v>0</v>
      </c>
      <c r="G195" s="71">
        <v>0</v>
      </c>
      <c r="H195" s="71">
        <v>0</v>
      </c>
    </row>
    <row r="196" spans="1:8">
      <c r="A196" s="36" t="s">
        <v>202</v>
      </c>
      <c r="B196" s="36" t="s">
        <v>47</v>
      </c>
      <c r="C196" s="69">
        <v>42210</v>
      </c>
      <c r="D196" s="69">
        <v>47458</v>
      </c>
      <c r="E196" s="69">
        <v>12754</v>
      </c>
      <c r="F196" s="69">
        <v>110651</v>
      </c>
      <c r="G196" s="69">
        <v>-23337</v>
      </c>
      <c r="H196" s="69">
        <v>189736</v>
      </c>
    </row>
    <row r="197" spans="1:8">
      <c r="A197" s="42"/>
      <c r="B197" s="43"/>
      <c r="C197" s="66"/>
      <c r="D197" s="66"/>
      <c r="E197" s="3"/>
      <c r="F197" s="3"/>
      <c r="G197" s="3"/>
      <c r="H197" s="3"/>
    </row>
    <row r="198" spans="1:8" ht="48">
      <c r="A198" s="334" t="s">
        <v>229</v>
      </c>
      <c r="B198" s="336" t="s">
        <v>48</v>
      </c>
      <c r="C198" s="96" t="s">
        <v>133</v>
      </c>
      <c r="D198" s="96" t="s">
        <v>135</v>
      </c>
      <c r="E198" s="96" t="s">
        <v>134</v>
      </c>
      <c r="F198" s="96" t="s">
        <v>136</v>
      </c>
      <c r="G198" s="96" t="s">
        <v>120</v>
      </c>
      <c r="H198" s="97" t="s">
        <v>121</v>
      </c>
    </row>
    <row r="199" spans="1:8" ht="72">
      <c r="A199" s="335"/>
      <c r="B199" s="337"/>
      <c r="C199" s="96" t="s">
        <v>306</v>
      </c>
      <c r="D199" s="96" t="s">
        <v>281</v>
      </c>
      <c r="E199" s="96" t="s">
        <v>282</v>
      </c>
      <c r="F199" s="96" t="s">
        <v>283</v>
      </c>
      <c r="G199" s="96" t="s">
        <v>284</v>
      </c>
      <c r="H199" s="97" t="s">
        <v>285</v>
      </c>
    </row>
    <row r="200" spans="1:8">
      <c r="A200" s="44" t="s">
        <v>204</v>
      </c>
      <c r="B200" s="36" t="s">
        <v>49</v>
      </c>
      <c r="C200" s="69">
        <v>9485</v>
      </c>
      <c r="D200" s="69">
        <v>30675</v>
      </c>
      <c r="E200" s="69">
        <v>6072</v>
      </c>
      <c r="F200" s="69">
        <v>106224</v>
      </c>
      <c r="G200" s="69">
        <v>-14911</v>
      </c>
      <c r="H200" s="69">
        <v>137545</v>
      </c>
    </row>
    <row r="201" spans="1:8">
      <c r="A201" s="44" t="s">
        <v>205</v>
      </c>
      <c r="B201" s="36" t="s">
        <v>50</v>
      </c>
      <c r="C201" s="69">
        <v>9485</v>
      </c>
      <c r="D201" s="69">
        <v>30675</v>
      </c>
      <c r="E201" s="69">
        <v>6072</v>
      </c>
      <c r="F201" s="69">
        <v>106224</v>
      </c>
      <c r="G201" s="69">
        <v>-14911</v>
      </c>
      <c r="H201" s="69">
        <v>137545</v>
      </c>
    </row>
    <row r="202" spans="1:8">
      <c r="A202" s="45" t="s">
        <v>206</v>
      </c>
      <c r="B202" s="40" t="s">
        <v>51</v>
      </c>
      <c r="C202" s="70">
        <v>10075</v>
      </c>
      <c r="D202" s="70">
        <v>7050</v>
      </c>
      <c r="E202" s="70">
        <v>86</v>
      </c>
      <c r="F202" s="70">
        <v>94950</v>
      </c>
      <c r="G202" s="70">
        <v>-17211</v>
      </c>
      <c r="H202" s="70">
        <v>94950</v>
      </c>
    </row>
    <row r="203" spans="1:8">
      <c r="A203" s="45" t="s">
        <v>207</v>
      </c>
      <c r="B203" s="40" t="s">
        <v>52</v>
      </c>
      <c r="C203" s="70">
        <v>0</v>
      </c>
      <c r="D203" s="70">
        <v>0</v>
      </c>
      <c r="E203" s="70">
        <v>1152</v>
      </c>
      <c r="F203" s="70">
        <v>110936</v>
      </c>
      <c r="G203" s="70">
        <v>-6888</v>
      </c>
      <c r="H203" s="70">
        <v>105200</v>
      </c>
    </row>
    <row r="204" spans="1:8">
      <c r="A204" s="45" t="s">
        <v>208</v>
      </c>
      <c r="B204" s="40" t="s">
        <v>53</v>
      </c>
      <c r="C204" s="70">
        <v>0</v>
      </c>
      <c r="D204" s="70">
        <v>0</v>
      </c>
      <c r="E204" s="70">
        <v>0</v>
      </c>
      <c r="F204" s="70">
        <v>0</v>
      </c>
      <c r="G204" s="70">
        <v>0</v>
      </c>
      <c r="H204" s="70">
        <v>0</v>
      </c>
    </row>
    <row r="205" spans="1:8">
      <c r="A205" s="45" t="s">
        <v>209</v>
      </c>
      <c r="B205" s="40" t="s">
        <v>54</v>
      </c>
      <c r="C205" s="70">
        <v>0</v>
      </c>
      <c r="D205" s="70">
        <v>0</v>
      </c>
      <c r="E205" s="70">
        <v>0</v>
      </c>
      <c r="F205" s="70">
        <v>214</v>
      </c>
      <c r="G205" s="70">
        <v>0</v>
      </c>
      <c r="H205" s="70">
        <v>214</v>
      </c>
    </row>
    <row r="206" spans="1:8">
      <c r="A206" s="46" t="s">
        <v>210</v>
      </c>
      <c r="B206" s="47" t="s">
        <v>55</v>
      </c>
      <c r="C206" s="72">
        <v>0</v>
      </c>
      <c r="D206" s="72">
        <v>0</v>
      </c>
      <c r="E206" s="72">
        <v>-86</v>
      </c>
      <c r="F206" s="72">
        <v>0</v>
      </c>
      <c r="G206" s="72">
        <v>-481</v>
      </c>
      <c r="H206" s="72">
        <v>-567</v>
      </c>
    </row>
    <row r="207" spans="1:8">
      <c r="A207" s="45" t="s">
        <v>211</v>
      </c>
      <c r="B207" s="40" t="s">
        <v>56</v>
      </c>
      <c r="C207" s="70">
        <v>-374</v>
      </c>
      <c r="D207" s="70">
        <v>11405</v>
      </c>
      <c r="E207" s="70">
        <v>1817</v>
      </c>
      <c r="F207" s="70">
        <v>-102543</v>
      </c>
      <c r="G207" s="70">
        <v>13633</v>
      </c>
      <c r="H207" s="70">
        <v>-76062</v>
      </c>
    </row>
    <row r="208" spans="1:8">
      <c r="A208" s="45" t="s">
        <v>212</v>
      </c>
      <c r="B208" s="40" t="s">
        <v>57</v>
      </c>
      <c r="C208" s="70">
        <v>-216</v>
      </c>
      <c r="D208" s="70">
        <v>12220</v>
      </c>
      <c r="E208" s="70">
        <v>3103</v>
      </c>
      <c r="F208" s="70">
        <v>2667</v>
      </c>
      <c r="G208" s="70">
        <v>-3964</v>
      </c>
      <c r="H208" s="70">
        <v>13810</v>
      </c>
    </row>
    <row r="209" spans="1:8">
      <c r="A209" s="48" t="s">
        <v>213</v>
      </c>
      <c r="B209" s="49" t="s">
        <v>58</v>
      </c>
      <c r="C209" s="73">
        <v>0</v>
      </c>
      <c r="D209" s="73">
        <v>0</v>
      </c>
      <c r="E209" s="73">
        <v>0</v>
      </c>
      <c r="F209" s="73">
        <v>0</v>
      </c>
      <c r="G209" s="73">
        <v>0</v>
      </c>
      <c r="H209" s="73">
        <v>0</v>
      </c>
    </row>
    <row r="210" spans="1:8">
      <c r="A210" s="44" t="s">
        <v>214</v>
      </c>
      <c r="B210" s="36" t="s">
        <v>59</v>
      </c>
      <c r="C210" s="69">
        <v>668</v>
      </c>
      <c r="D210" s="69">
        <v>2110</v>
      </c>
      <c r="E210" s="69">
        <v>32</v>
      </c>
      <c r="F210" s="69">
        <v>175</v>
      </c>
      <c r="G210" s="69">
        <v>6074</v>
      </c>
      <c r="H210" s="69">
        <v>9059</v>
      </c>
    </row>
    <row r="211" spans="1:8">
      <c r="A211" s="45" t="s">
        <v>215</v>
      </c>
      <c r="B211" s="40" t="s">
        <v>60</v>
      </c>
      <c r="C211" s="70">
        <v>0</v>
      </c>
      <c r="D211" s="70">
        <v>0</v>
      </c>
      <c r="E211" s="70">
        <v>0</v>
      </c>
      <c r="F211" s="70">
        <v>0</v>
      </c>
      <c r="G211" s="70">
        <v>0</v>
      </c>
      <c r="H211" s="70">
        <v>0</v>
      </c>
    </row>
    <row r="212" spans="1:8">
      <c r="A212" s="45" t="s">
        <v>216</v>
      </c>
      <c r="B212" s="40" t="s">
        <v>61</v>
      </c>
      <c r="C212" s="70">
        <v>264</v>
      </c>
      <c r="D212" s="70">
        <v>56</v>
      </c>
      <c r="E212" s="70">
        <v>0</v>
      </c>
      <c r="F212" s="70">
        <v>78</v>
      </c>
      <c r="G212" s="70">
        <v>0</v>
      </c>
      <c r="H212" s="70">
        <v>398</v>
      </c>
    </row>
    <row r="213" spans="1:8">
      <c r="A213" s="45" t="s">
        <v>217</v>
      </c>
      <c r="B213" s="40" t="s">
        <v>62</v>
      </c>
      <c r="C213" s="70">
        <v>0</v>
      </c>
      <c r="D213" s="70">
        <v>0</v>
      </c>
      <c r="E213" s="70">
        <v>0</v>
      </c>
      <c r="F213" s="70">
        <v>0</v>
      </c>
      <c r="G213" s="70">
        <v>0</v>
      </c>
      <c r="H213" s="70">
        <v>0</v>
      </c>
    </row>
    <row r="214" spans="1:8">
      <c r="A214" s="45" t="s">
        <v>218</v>
      </c>
      <c r="B214" s="40" t="s">
        <v>63</v>
      </c>
      <c r="C214" s="70">
        <v>13</v>
      </c>
      <c r="D214" s="70">
        <v>2019</v>
      </c>
      <c r="E214" s="70">
        <v>0</v>
      </c>
      <c r="F214" s="70">
        <v>22</v>
      </c>
      <c r="G214" s="70">
        <v>6074</v>
      </c>
      <c r="H214" s="70">
        <v>8128</v>
      </c>
    </row>
    <row r="215" spans="1:8">
      <c r="A215" s="45" t="s">
        <v>219</v>
      </c>
      <c r="B215" s="40" t="s">
        <v>64</v>
      </c>
      <c r="C215" s="70">
        <v>373</v>
      </c>
      <c r="D215" s="70">
        <v>34</v>
      </c>
      <c r="E215" s="70">
        <v>31</v>
      </c>
      <c r="F215" s="70">
        <v>57</v>
      </c>
      <c r="G215" s="70">
        <v>0</v>
      </c>
      <c r="H215" s="70">
        <v>495</v>
      </c>
    </row>
    <row r="216" spans="1:8">
      <c r="A216" s="45" t="s">
        <v>220</v>
      </c>
      <c r="B216" s="40" t="s">
        <v>65</v>
      </c>
      <c r="C216" s="70">
        <v>18</v>
      </c>
      <c r="D216" s="70">
        <v>1</v>
      </c>
      <c r="E216" s="70">
        <v>1</v>
      </c>
      <c r="F216" s="70">
        <v>10</v>
      </c>
      <c r="G216" s="70">
        <v>0</v>
      </c>
      <c r="H216" s="70">
        <v>30</v>
      </c>
    </row>
    <row r="217" spans="1:8">
      <c r="A217" s="45" t="s">
        <v>221</v>
      </c>
      <c r="B217" s="40" t="s">
        <v>66</v>
      </c>
      <c r="C217" s="70">
        <v>0</v>
      </c>
      <c r="D217" s="70">
        <v>0</v>
      </c>
      <c r="E217" s="70">
        <v>0</v>
      </c>
      <c r="F217" s="70">
        <v>8</v>
      </c>
      <c r="G217" s="70">
        <v>0</v>
      </c>
      <c r="H217" s="70">
        <v>8</v>
      </c>
    </row>
    <row r="218" spans="1:8">
      <c r="A218" s="44" t="s">
        <v>222</v>
      </c>
      <c r="B218" s="36" t="s">
        <v>67</v>
      </c>
      <c r="C218" s="69">
        <v>32057</v>
      </c>
      <c r="D218" s="69">
        <v>14673</v>
      </c>
      <c r="E218" s="69">
        <v>6650</v>
      </c>
      <c r="F218" s="69">
        <v>4252</v>
      </c>
      <c r="G218" s="69">
        <v>-14500</v>
      </c>
      <c r="H218" s="69">
        <v>43132</v>
      </c>
    </row>
    <row r="219" spans="1:8">
      <c r="A219" s="45" t="s">
        <v>215</v>
      </c>
      <c r="B219" s="40" t="s">
        <v>60</v>
      </c>
      <c r="C219" s="70">
        <v>2906</v>
      </c>
      <c r="D219" s="70">
        <v>4047</v>
      </c>
      <c r="E219" s="70">
        <v>3</v>
      </c>
      <c r="F219" s="70">
        <v>2</v>
      </c>
      <c r="G219" s="70">
        <v>0</v>
      </c>
      <c r="H219" s="70">
        <v>6958</v>
      </c>
    </row>
    <row r="220" spans="1:8">
      <c r="A220" s="45" t="s">
        <v>216</v>
      </c>
      <c r="B220" s="40" t="s">
        <v>61</v>
      </c>
      <c r="C220" s="70">
        <v>194</v>
      </c>
      <c r="D220" s="70">
        <v>2684</v>
      </c>
      <c r="E220" s="70">
        <v>0</v>
      </c>
      <c r="F220" s="70">
        <v>53</v>
      </c>
      <c r="G220" s="70">
        <v>0</v>
      </c>
      <c r="H220" s="70">
        <v>2931</v>
      </c>
    </row>
    <row r="221" spans="1:8">
      <c r="A221" s="45" t="s">
        <v>223</v>
      </c>
      <c r="B221" s="40" t="s">
        <v>68</v>
      </c>
      <c r="C221" s="70">
        <v>21276</v>
      </c>
      <c r="D221" s="70">
        <v>1472</v>
      </c>
      <c r="E221" s="70">
        <v>4965</v>
      </c>
      <c r="F221" s="70">
        <v>263</v>
      </c>
      <c r="G221" s="70">
        <v>-1226</v>
      </c>
      <c r="H221" s="70">
        <v>26750</v>
      </c>
    </row>
    <row r="222" spans="1:8">
      <c r="A222" s="45" t="s">
        <v>224</v>
      </c>
      <c r="B222" s="40" t="s">
        <v>69</v>
      </c>
      <c r="C222" s="70">
        <v>0</v>
      </c>
      <c r="D222" s="70">
        <v>0</v>
      </c>
      <c r="E222" s="70">
        <v>504</v>
      </c>
      <c r="F222" s="70">
        <v>0</v>
      </c>
      <c r="G222" s="70">
        <v>0</v>
      </c>
      <c r="H222" s="70">
        <v>504</v>
      </c>
    </row>
    <row r="223" spans="1:8">
      <c r="A223" s="45" t="s">
        <v>225</v>
      </c>
      <c r="B223" s="40" t="s">
        <v>70</v>
      </c>
      <c r="C223" s="70">
        <v>7645</v>
      </c>
      <c r="D223" s="70">
        <v>6135</v>
      </c>
      <c r="E223" s="70">
        <v>740</v>
      </c>
      <c r="F223" s="70">
        <v>1708</v>
      </c>
      <c r="G223" s="70">
        <v>-13128</v>
      </c>
      <c r="H223" s="70">
        <v>3100</v>
      </c>
    </row>
    <row r="224" spans="1:8">
      <c r="A224" s="45" t="s">
        <v>219</v>
      </c>
      <c r="B224" s="40" t="s">
        <v>64</v>
      </c>
      <c r="C224" s="70">
        <v>35</v>
      </c>
      <c r="D224" s="70">
        <v>103</v>
      </c>
      <c r="E224" s="70">
        <v>19</v>
      </c>
      <c r="F224" s="70">
        <v>20</v>
      </c>
      <c r="G224" s="70">
        <v>0</v>
      </c>
      <c r="H224" s="70">
        <v>177</v>
      </c>
    </row>
    <row r="225" spans="1:8">
      <c r="A225" s="45" t="s">
        <v>226</v>
      </c>
      <c r="B225" s="40" t="s">
        <v>65</v>
      </c>
      <c r="C225" s="70">
        <v>1</v>
      </c>
      <c r="D225" s="70">
        <v>227</v>
      </c>
      <c r="E225" s="70">
        <v>124</v>
      </c>
      <c r="F225" s="70">
        <v>2129</v>
      </c>
      <c r="G225" s="70">
        <v>0</v>
      </c>
      <c r="H225" s="70">
        <v>2481</v>
      </c>
    </row>
    <row r="226" spans="1:8">
      <c r="A226" s="45" t="s">
        <v>221</v>
      </c>
      <c r="B226" s="40" t="s">
        <v>66</v>
      </c>
      <c r="C226" s="70">
        <v>0</v>
      </c>
      <c r="D226" s="70">
        <v>5</v>
      </c>
      <c r="E226" s="70">
        <v>295</v>
      </c>
      <c r="F226" s="70">
        <v>77</v>
      </c>
      <c r="G226" s="70">
        <v>-146</v>
      </c>
      <c r="H226" s="70">
        <v>231</v>
      </c>
    </row>
    <row r="227" spans="1:8" ht="24">
      <c r="A227" s="48" t="s">
        <v>227</v>
      </c>
      <c r="B227" s="49" t="s">
        <v>137</v>
      </c>
      <c r="C227" s="73">
        <v>0</v>
      </c>
      <c r="D227" s="73">
        <v>0</v>
      </c>
      <c r="E227" s="73">
        <v>0</v>
      </c>
      <c r="F227" s="73">
        <v>0</v>
      </c>
      <c r="G227" s="73">
        <v>0</v>
      </c>
      <c r="H227" s="73">
        <v>0</v>
      </c>
    </row>
    <row r="228" spans="1:8">
      <c r="A228" s="44" t="s">
        <v>228</v>
      </c>
      <c r="B228" s="36" t="s">
        <v>71</v>
      </c>
      <c r="C228" s="69">
        <v>42210</v>
      </c>
      <c r="D228" s="69">
        <v>47458</v>
      </c>
      <c r="E228" s="69">
        <v>12754</v>
      </c>
      <c r="F228" s="69">
        <v>110651</v>
      </c>
      <c r="G228" s="69">
        <v>-23337</v>
      </c>
      <c r="H228" s="69">
        <v>189736</v>
      </c>
    </row>
    <row r="229" spans="1:8">
      <c r="A229" s="50"/>
      <c r="B229" s="50"/>
      <c r="C229" s="68"/>
      <c r="D229" s="68"/>
      <c r="E229" s="4"/>
      <c r="F229" s="4"/>
      <c r="G229" s="4"/>
      <c r="H229" s="4"/>
    </row>
    <row r="230" spans="1:8" ht="48">
      <c r="A230" s="341" t="s">
        <v>230</v>
      </c>
      <c r="B230" s="340" t="s">
        <v>118</v>
      </c>
      <c r="C230" s="96" t="s">
        <v>133</v>
      </c>
      <c r="D230" s="96" t="s">
        <v>135</v>
      </c>
      <c r="E230" s="96" t="s">
        <v>134</v>
      </c>
      <c r="F230" s="96" t="s">
        <v>136</v>
      </c>
      <c r="G230" s="96" t="s">
        <v>120</v>
      </c>
      <c r="H230" s="97" t="s">
        <v>121</v>
      </c>
    </row>
    <row r="231" spans="1:8" ht="72">
      <c r="A231" s="341"/>
      <c r="B231" s="340"/>
      <c r="C231" s="96" t="s">
        <v>306</v>
      </c>
      <c r="D231" s="96" t="s">
        <v>281</v>
      </c>
      <c r="E231" s="96" t="s">
        <v>282</v>
      </c>
      <c r="F231" s="96" t="s">
        <v>283</v>
      </c>
      <c r="G231" s="96" t="s">
        <v>284</v>
      </c>
      <c r="H231" s="97" t="s">
        <v>285</v>
      </c>
    </row>
    <row r="232" spans="1:8">
      <c r="A232" s="44" t="s">
        <v>151</v>
      </c>
      <c r="B232" s="36" t="s">
        <v>0</v>
      </c>
      <c r="C232" s="62">
        <v>33014</v>
      </c>
      <c r="D232" s="62">
        <v>24581</v>
      </c>
      <c r="E232" s="62">
        <v>17424</v>
      </c>
      <c r="F232" s="62">
        <v>3176</v>
      </c>
      <c r="G232" s="62">
        <v>-6753</v>
      </c>
      <c r="H232" s="62">
        <v>71442</v>
      </c>
    </row>
    <row r="233" spans="1:8">
      <c r="A233" s="51" t="s">
        <v>152</v>
      </c>
      <c r="B233" s="39" t="s">
        <v>1</v>
      </c>
      <c r="C233" s="74">
        <v>0</v>
      </c>
      <c r="D233" s="74">
        <v>21994</v>
      </c>
      <c r="E233" s="74">
        <v>15560</v>
      </c>
      <c r="F233" s="74">
        <v>0</v>
      </c>
      <c r="G233" s="74">
        <v>-1445</v>
      </c>
      <c r="H233" s="74">
        <v>36109</v>
      </c>
    </row>
    <row r="234" spans="1:8">
      <c r="A234" s="51" t="s">
        <v>153</v>
      </c>
      <c r="B234" s="39" t="s">
        <v>2</v>
      </c>
      <c r="C234" s="74">
        <v>1237</v>
      </c>
      <c r="D234" s="74">
        <v>76</v>
      </c>
      <c r="E234" s="74">
        <v>1864</v>
      </c>
      <c r="F234" s="74">
        <v>3175</v>
      </c>
      <c r="G234" s="74">
        <v>-4485</v>
      </c>
      <c r="H234" s="74">
        <v>1867</v>
      </c>
    </row>
    <row r="235" spans="1:8">
      <c r="A235" s="51" t="s">
        <v>154</v>
      </c>
      <c r="B235" s="39" t="s">
        <v>3</v>
      </c>
      <c r="C235" s="74">
        <v>31777</v>
      </c>
      <c r="D235" s="74">
        <v>2511</v>
      </c>
      <c r="E235" s="74">
        <v>0</v>
      </c>
      <c r="F235" s="74">
        <v>1</v>
      </c>
      <c r="G235" s="74">
        <v>-823</v>
      </c>
      <c r="H235" s="74">
        <v>33466</v>
      </c>
    </row>
    <row r="236" spans="1:8">
      <c r="A236" s="44" t="s">
        <v>155</v>
      </c>
      <c r="B236" s="36" t="s">
        <v>4</v>
      </c>
      <c r="C236" s="62">
        <v>22469</v>
      </c>
      <c r="D236" s="62">
        <v>8266</v>
      </c>
      <c r="E236" s="62">
        <v>10305</v>
      </c>
      <c r="F236" s="62">
        <v>250</v>
      </c>
      <c r="G236" s="62">
        <v>-3293</v>
      </c>
      <c r="H236" s="62">
        <v>37997</v>
      </c>
    </row>
    <row r="237" spans="1:8">
      <c r="A237" s="51" t="s">
        <v>156</v>
      </c>
      <c r="B237" s="39" t="s">
        <v>5</v>
      </c>
      <c r="C237" s="74">
        <v>373</v>
      </c>
      <c r="D237" s="74">
        <v>6069</v>
      </c>
      <c r="E237" s="74">
        <v>10304</v>
      </c>
      <c r="F237" s="74">
        <v>249</v>
      </c>
      <c r="G237" s="74">
        <v>-2568</v>
      </c>
      <c r="H237" s="74">
        <v>14427</v>
      </c>
    </row>
    <row r="238" spans="1:8">
      <c r="A238" s="51" t="s">
        <v>157</v>
      </c>
      <c r="B238" s="39" t="s">
        <v>6</v>
      </c>
      <c r="C238" s="74">
        <v>22096</v>
      </c>
      <c r="D238" s="74">
        <v>2197</v>
      </c>
      <c r="E238" s="74">
        <v>1</v>
      </c>
      <c r="F238" s="74">
        <v>1</v>
      </c>
      <c r="G238" s="74">
        <v>-725</v>
      </c>
      <c r="H238" s="74">
        <v>23570</v>
      </c>
    </row>
    <row r="239" spans="1:8">
      <c r="A239" s="52" t="s">
        <v>158</v>
      </c>
      <c r="B239" s="53" t="s">
        <v>7</v>
      </c>
      <c r="C239" s="75">
        <v>10545</v>
      </c>
      <c r="D239" s="75">
        <v>16315</v>
      </c>
      <c r="E239" s="75">
        <v>7119</v>
      </c>
      <c r="F239" s="75">
        <v>2926</v>
      </c>
      <c r="G239" s="75">
        <v>-3460</v>
      </c>
      <c r="H239" s="75">
        <v>33445</v>
      </c>
    </row>
    <row r="240" spans="1:8">
      <c r="A240" s="45" t="s">
        <v>159</v>
      </c>
      <c r="B240" s="40" t="s">
        <v>8</v>
      </c>
      <c r="C240" s="74">
        <v>667</v>
      </c>
      <c r="D240" s="74">
        <v>277</v>
      </c>
      <c r="E240" s="74">
        <v>43</v>
      </c>
      <c r="F240" s="74">
        <v>222</v>
      </c>
      <c r="G240" s="74">
        <v>-126</v>
      </c>
      <c r="H240" s="74">
        <v>1083</v>
      </c>
    </row>
    <row r="241" spans="1:8">
      <c r="A241" s="45" t="s">
        <v>160</v>
      </c>
      <c r="B241" s="40" t="s">
        <v>9</v>
      </c>
      <c r="C241" s="74">
        <v>6971</v>
      </c>
      <c r="D241" s="74">
        <v>1640</v>
      </c>
      <c r="E241" s="74">
        <v>3130</v>
      </c>
      <c r="F241" s="74">
        <v>776</v>
      </c>
      <c r="G241" s="74">
        <v>-1435</v>
      </c>
      <c r="H241" s="74">
        <v>11082</v>
      </c>
    </row>
    <row r="242" spans="1:8">
      <c r="A242" s="45" t="s">
        <v>161</v>
      </c>
      <c r="B242" s="40" t="s">
        <v>10</v>
      </c>
      <c r="C242" s="74">
        <v>2394</v>
      </c>
      <c r="D242" s="74">
        <v>2273</v>
      </c>
      <c r="E242" s="74">
        <v>519</v>
      </c>
      <c r="F242" s="74">
        <v>4593</v>
      </c>
      <c r="G242" s="74">
        <v>-2313</v>
      </c>
      <c r="H242" s="74">
        <v>7466</v>
      </c>
    </row>
    <row r="243" spans="1:8">
      <c r="A243" s="45" t="s">
        <v>162</v>
      </c>
      <c r="B243" s="40" t="s">
        <v>11</v>
      </c>
      <c r="C243" s="74">
        <v>1892</v>
      </c>
      <c r="D243" s="74">
        <v>112</v>
      </c>
      <c r="E243" s="74">
        <v>7</v>
      </c>
      <c r="F243" s="74">
        <v>170</v>
      </c>
      <c r="G243" s="74">
        <v>0</v>
      </c>
      <c r="H243" s="74">
        <v>2181</v>
      </c>
    </row>
    <row r="244" spans="1:8">
      <c r="A244" s="52" t="s">
        <v>163</v>
      </c>
      <c r="B244" s="53" t="s">
        <v>12</v>
      </c>
      <c r="C244" s="75">
        <v>-45</v>
      </c>
      <c r="D244" s="75">
        <v>12567</v>
      </c>
      <c r="E244" s="75">
        <v>3506</v>
      </c>
      <c r="F244" s="75">
        <v>-2391</v>
      </c>
      <c r="G244" s="75">
        <v>162</v>
      </c>
      <c r="H244" s="75">
        <v>13799</v>
      </c>
    </row>
    <row r="245" spans="1:8">
      <c r="A245" s="45" t="s">
        <v>164</v>
      </c>
      <c r="B245" s="40" t="s">
        <v>13</v>
      </c>
      <c r="C245" s="74">
        <v>538</v>
      </c>
      <c r="D245" s="74">
        <v>835</v>
      </c>
      <c r="E245" s="74">
        <v>62</v>
      </c>
      <c r="F245" s="74">
        <v>4760</v>
      </c>
      <c r="G245" s="74">
        <v>-4603</v>
      </c>
      <c r="H245" s="74">
        <v>1592</v>
      </c>
    </row>
    <row r="246" spans="1:8">
      <c r="A246" s="45" t="s">
        <v>165</v>
      </c>
      <c r="B246" s="40" t="s">
        <v>14</v>
      </c>
      <c r="C246" s="74">
        <v>709</v>
      </c>
      <c r="D246" s="74">
        <v>692</v>
      </c>
      <c r="E246" s="74">
        <v>80</v>
      </c>
      <c r="F246" s="74">
        <v>164</v>
      </c>
      <c r="G246" s="74">
        <v>-435</v>
      </c>
      <c r="H246" s="74">
        <v>1210</v>
      </c>
    </row>
    <row r="247" spans="1:8" ht="22.8">
      <c r="A247" s="45" t="s">
        <v>166</v>
      </c>
      <c r="B247" s="40" t="s">
        <v>15</v>
      </c>
      <c r="C247" s="74">
        <v>0</v>
      </c>
      <c r="D247" s="74">
        <v>0</v>
      </c>
      <c r="E247" s="74">
        <v>0</v>
      </c>
      <c r="F247" s="74">
        <v>0</v>
      </c>
      <c r="G247" s="74">
        <v>0</v>
      </c>
      <c r="H247" s="74">
        <v>0</v>
      </c>
    </row>
    <row r="248" spans="1:8">
      <c r="A248" s="52" t="s">
        <v>167</v>
      </c>
      <c r="B248" s="53" t="s">
        <v>16</v>
      </c>
      <c r="C248" s="75">
        <v>-216</v>
      </c>
      <c r="D248" s="75">
        <v>12710</v>
      </c>
      <c r="E248" s="75">
        <v>3488</v>
      </c>
      <c r="F248" s="75">
        <v>2205</v>
      </c>
      <c r="G248" s="75">
        <v>-4006</v>
      </c>
      <c r="H248" s="75">
        <v>14181</v>
      </c>
    </row>
    <row r="249" spans="1:8">
      <c r="A249" s="45" t="s">
        <v>168</v>
      </c>
      <c r="B249" s="40" t="s">
        <v>17</v>
      </c>
      <c r="C249" s="74">
        <v>0</v>
      </c>
      <c r="D249" s="74">
        <v>490</v>
      </c>
      <c r="E249" s="74">
        <v>385</v>
      </c>
      <c r="F249" s="74">
        <v>-462</v>
      </c>
      <c r="G249" s="74">
        <v>-42</v>
      </c>
      <c r="H249" s="74">
        <v>371</v>
      </c>
    </row>
    <row r="250" spans="1:8">
      <c r="A250" s="45" t="s">
        <v>169</v>
      </c>
      <c r="B250" s="40" t="s">
        <v>18</v>
      </c>
      <c r="C250" s="74">
        <v>0</v>
      </c>
      <c r="D250" s="74">
        <v>0</v>
      </c>
      <c r="E250" s="74">
        <v>0</v>
      </c>
      <c r="F250" s="74">
        <v>0</v>
      </c>
      <c r="G250" s="74">
        <v>0</v>
      </c>
      <c r="H250" s="74">
        <v>0</v>
      </c>
    </row>
    <row r="251" spans="1:8">
      <c r="A251" s="52" t="s">
        <v>170</v>
      </c>
      <c r="B251" s="53" t="s">
        <v>19</v>
      </c>
      <c r="C251" s="75">
        <v>-216</v>
      </c>
      <c r="D251" s="75">
        <v>12220</v>
      </c>
      <c r="E251" s="75">
        <v>3103</v>
      </c>
      <c r="F251" s="75">
        <v>2667</v>
      </c>
      <c r="G251" s="75">
        <v>-3964</v>
      </c>
      <c r="H251" s="75">
        <v>13810</v>
      </c>
    </row>
    <row r="252" spans="1:8">
      <c r="A252" s="54" t="s">
        <v>171</v>
      </c>
      <c r="B252" s="55" t="s">
        <v>20</v>
      </c>
      <c r="C252" s="76">
        <v>0</v>
      </c>
      <c r="D252" s="76">
        <v>0</v>
      </c>
      <c r="E252" s="76">
        <v>0</v>
      </c>
      <c r="F252" s="76">
        <v>0</v>
      </c>
      <c r="G252" s="76">
        <v>0</v>
      </c>
      <c r="H252" s="76">
        <v>0</v>
      </c>
    </row>
    <row r="253" spans="1:8">
      <c r="A253" s="52" t="s">
        <v>174</v>
      </c>
      <c r="B253" s="53" t="s">
        <v>21</v>
      </c>
      <c r="C253" s="75">
        <v>-216</v>
      </c>
      <c r="D253" s="75">
        <v>12220</v>
      </c>
      <c r="E253" s="75">
        <v>3103</v>
      </c>
      <c r="F253" s="75">
        <v>2667</v>
      </c>
      <c r="G253" s="75">
        <v>-3964</v>
      </c>
      <c r="H253" s="75">
        <v>13810</v>
      </c>
    </row>
    <row r="254" spans="1:8">
      <c r="A254" s="56"/>
      <c r="B254" s="57"/>
      <c r="C254" s="76"/>
      <c r="D254" s="76"/>
      <c r="E254" s="76"/>
      <c r="F254" s="76"/>
      <c r="G254" s="76"/>
      <c r="H254" s="76"/>
    </row>
    <row r="255" spans="1:8">
      <c r="A255" s="58" t="s">
        <v>172</v>
      </c>
      <c r="B255" s="59" t="s">
        <v>126</v>
      </c>
      <c r="C255" s="77">
        <v>0</v>
      </c>
      <c r="D255" s="77">
        <v>0</v>
      </c>
      <c r="E255" s="77">
        <v>0</v>
      </c>
      <c r="F255" s="77">
        <v>0</v>
      </c>
      <c r="G255" s="77">
        <v>0</v>
      </c>
      <c r="H255" s="77">
        <v>0</v>
      </c>
    </row>
    <row r="256" spans="1:8">
      <c r="A256" s="60" t="s">
        <v>173</v>
      </c>
      <c r="B256" s="61" t="s">
        <v>127</v>
      </c>
      <c r="C256" s="78">
        <v>-216</v>
      </c>
      <c r="D256" s="78">
        <v>12220</v>
      </c>
      <c r="E256" s="78">
        <v>3103</v>
      </c>
      <c r="F256" s="78">
        <v>2667</v>
      </c>
      <c r="G256" s="78">
        <v>-3964</v>
      </c>
      <c r="H256" s="78">
        <v>13810</v>
      </c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7" tint="0.39997558519241921"/>
  </sheetPr>
  <dimension ref="A1:H256"/>
  <sheetViews>
    <sheetView workbookViewId="0"/>
  </sheetViews>
  <sheetFormatPr defaultColWidth="8.19921875" defaultRowHeight="13.8"/>
  <cols>
    <col min="1" max="2" width="50.19921875" style="13" customWidth="1"/>
    <col min="3" max="8" width="12.19921875" style="12" customWidth="1"/>
    <col min="9" max="16384" width="8.19921875" style="12"/>
  </cols>
  <sheetData>
    <row r="1" spans="1:4">
      <c r="A1" s="11" t="s">
        <v>351</v>
      </c>
    </row>
    <row r="2" spans="1:4">
      <c r="A2" s="11" t="s">
        <v>352</v>
      </c>
    </row>
    <row r="3" spans="1:4">
      <c r="A3" s="11"/>
    </row>
    <row r="4" spans="1:4">
      <c r="A4" s="11"/>
    </row>
    <row r="5" spans="1:4" ht="24">
      <c r="A5" s="14" t="s">
        <v>302</v>
      </c>
      <c r="B5" s="15" t="s">
        <v>298</v>
      </c>
    </row>
    <row r="6" spans="1:4" ht="28.95" customHeight="1">
      <c r="A6" s="93" t="s">
        <v>404</v>
      </c>
      <c r="B6" s="93" t="s">
        <v>405</v>
      </c>
      <c r="C6" s="94" t="s">
        <v>326</v>
      </c>
      <c r="D6" s="94" t="s">
        <v>336</v>
      </c>
    </row>
    <row r="7" spans="1:4">
      <c r="A7" s="16" t="s">
        <v>151</v>
      </c>
      <c r="B7" s="16" t="s">
        <v>0</v>
      </c>
      <c r="C7" s="80">
        <v>17677</v>
      </c>
      <c r="D7" s="80">
        <v>15764</v>
      </c>
    </row>
    <row r="8" spans="1:4">
      <c r="A8" s="17" t="s">
        <v>152</v>
      </c>
      <c r="B8" s="17" t="s">
        <v>1</v>
      </c>
      <c r="C8" s="74">
        <v>6956</v>
      </c>
      <c r="D8" s="74">
        <v>3593</v>
      </c>
    </row>
    <row r="9" spans="1:4">
      <c r="A9" s="17" t="s">
        <v>153</v>
      </c>
      <c r="B9" s="17" t="s">
        <v>2</v>
      </c>
      <c r="C9" s="74">
        <v>720</v>
      </c>
      <c r="D9" s="74">
        <v>114</v>
      </c>
    </row>
    <row r="10" spans="1:4">
      <c r="A10" s="17" t="s">
        <v>154</v>
      </c>
      <c r="B10" s="17" t="s">
        <v>3</v>
      </c>
      <c r="C10" s="74">
        <v>10001</v>
      </c>
      <c r="D10" s="74">
        <v>12057</v>
      </c>
    </row>
    <row r="11" spans="1:4">
      <c r="A11" s="16" t="s">
        <v>155</v>
      </c>
      <c r="B11" s="16" t="s">
        <v>4</v>
      </c>
      <c r="C11" s="80">
        <v>9165</v>
      </c>
      <c r="D11" s="80">
        <v>4728</v>
      </c>
    </row>
    <row r="12" spans="1:4">
      <c r="A12" s="17" t="s">
        <v>156</v>
      </c>
      <c r="B12" s="17" t="s">
        <v>5</v>
      </c>
      <c r="C12" s="74">
        <v>3368</v>
      </c>
      <c r="D12" s="74">
        <v>1884</v>
      </c>
    </row>
    <row r="13" spans="1:4">
      <c r="A13" s="17" t="s">
        <v>157</v>
      </c>
      <c r="B13" s="17" t="s">
        <v>6</v>
      </c>
      <c r="C13" s="74">
        <v>5797</v>
      </c>
      <c r="D13" s="74">
        <v>2844</v>
      </c>
    </row>
    <row r="14" spans="1:4">
      <c r="A14" s="18" t="s">
        <v>158</v>
      </c>
      <c r="B14" s="18" t="s">
        <v>7</v>
      </c>
      <c r="C14" s="80">
        <v>8512</v>
      </c>
      <c r="D14" s="80">
        <v>11036</v>
      </c>
    </row>
    <row r="15" spans="1:4">
      <c r="A15" s="19" t="s">
        <v>159</v>
      </c>
      <c r="B15" s="19" t="s">
        <v>8</v>
      </c>
      <c r="C15" s="74">
        <v>513</v>
      </c>
      <c r="D15" s="74">
        <v>126</v>
      </c>
    </row>
    <row r="16" spans="1:4">
      <c r="A16" s="19" t="s">
        <v>160</v>
      </c>
      <c r="B16" s="19" t="s">
        <v>9</v>
      </c>
      <c r="C16" s="74">
        <v>5608</v>
      </c>
      <c r="D16" s="74">
        <v>4316</v>
      </c>
    </row>
    <row r="17" spans="1:4">
      <c r="A17" s="19" t="s">
        <v>161</v>
      </c>
      <c r="B17" s="19" t="s">
        <v>10</v>
      </c>
      <c r="C17" s="74">
        <v>2251</v>
      </c>
      <c r="D17" s="74">
        <v>1653</v>
      </c>
    </row>
    <row r="18" spans="1:4">
      <c r="A18" s="19" t="s">
        <v>162</v>
      </c>
      <c r="B18" s="19" t="s">
        <v>11</v>
      </c>
      <c r="C18" s="74">
        <v>1014</v>
      </c>
      <c r="D18" s="74">
        <v>517</v>
      </c>
    </row>
    <row r="19" spans="1:4">
      <c r="A19" s="18" t="s">
        <v>163</v>
      </c>
      <c r="B19" s="18" t="s">
        <v>12</v>
      </c>
      <c r="C19" s="80">
        <v>152</v>
      </c>
      <c r="D19" s="80">
        <v>4676</v>
      </c>
    </row>
    <row r="20" spans="1:4">
      <c r="A20" s="19" t="s">
        <v>164</v>
      </c>
      <c r="B20" s="19" t="s">
        <v>13</v>
      </c>
      <c r="C20" s="74">
        <v>618</v>
      </c>
      <c r="D20" s="74">
        <v>378</v>
      </c>
    </row>
    <row r="21" spans="1:4">
      <c r="A21" s="19" t="s">
        <v>165</v>
      </c>
      <c r="B21" s="19" t="s">
        <v>14</v>
      </c>
      <c r="C21" s="74">
        <v>522</v>
      </c>
      <c r="D21" s="74">
        <v>533</v>
      </c>
    </row>
    <row r="22" spans="1:4" ht="22.8">
      <c r="A22" s="19" t="s">
        <v>166</v>
      </c>
      <c r="B22" s="19" t="s">
        <v>15</v>
      </c>
      <c r="C22" s="74">
        <v>0</v>
      </c>
      <c r="D22" s="74">
        <v>0</v>
      </c>
    </row>
    <row r="23" spans="1:4">
      <c r="A23" s="18" t="s">
        <v>167</v>
      </c>
      <c r="B23" s="18" t="s">
        <v>16</v>
      </c>
      <c r="C23" s="80">
        <v>248</v>
      </c>
      <c r="D23" s="80">
        <v>4521</v>
      </c>
    </row>
    <row r="24" spans="1:4">
      <c r="A24" s="19" t="s">
        <v>168</v>
      </c>
      <c r="B24" s="19" t="s">
        <v>17</v>
      </c>
      <c r="C24" s="74">
        <v>-221</v>
      </c>
      <c r="D24" s="74">
        <v>390</v>
      </c>
    </row>
    <row r="25" spans="1:4">
      <c r="A25" s="19" t="s">
        <v>169</v>
      </c>
      <c r="B25" s="19" t="s">
        <v>18</v>
      </c>
      <c r="C25" s="74">
        <v>0</v>
      </c>
      <c r="D25" s="74">
        <v>0</v>
      </c>
    </row>
    <row r="26" spans="1:4">
      <c r="A26" s="18" t="s">
        <v>170</v>
      </c>
      <c r="B26" s="18" t="s">
        <v>19</v>
      </c>
      <c r="C26" s="80">
        <v>469</v>
      </c>
      <c r="D26" s="80">
        <v>4131</v>
      </c>
    </row>
    <row r="27" spans="1:4">
      <c r="A27" s="16" t="s">
        <v>171</v>
      </c>
      <c r="B27" s="16" t="s">
        <v>20</v>
      </c>
      <c r="C27" s="80">
        <v>0</v>
      </c>
      <c r="D27" s="80">
        <v>0</v>
      </c>
    </row>
    <row r="28" spans="1:4">
      <c r="A28" s="20"/>
      <c r="B28" s="20"/>
      <c r="C28" s="81"/>
      <c r="D28" s="81"/>
    </row>
    <row r="29" spans="1:4">
      <c r="A29" s="21" t="s">
        <v>174</v>
      </c>
      <c r="B29" s="21" t="s">
        <v>21</v>
      </c>
      <c r="C29" s="82">
        <v>469</v>
      </c>
      <c r="D29" s="82">
        <v>4131</v>
      </c>
    </row>
    <row r="30" spans="1:4">
      <c r="A30" s="20"/>
      <c r="B30" s="20"/>
      <c r="C30" s="81"/>
      <c r="D30" s="81"/>
    </row>
    <row r="31" spans="1:4">
      <c r="A31" s="18" t="s">
        <v>172</v>
      </c>
      <c r="B31" s="18" t="s">
        <v>126</v>
      </c>
      <c r="C31" s="80">
        <v>0</v>
      </c>
      <c r="D31" s="80">
        <v>0</v>
      </c>
    </row>
    <row r="32" spans="1:4">
      <c r="A32" s="18" t="s">
        <v>173</v>
      </c>
      <c r="B32" s="18" t="s">
        <v>127</v>
      </c>
      <c r="C32" s="80">
        <v>469</v>
      </c>
      <c r="D32" s="80">
        <v>4131</v>
      </c>
    </row>
    <row r="33" spans="1:4">
      <c r="A33" s="22"/>
      <c r="B33" s="23"/>
      <c r="C33" s="63"/>
      <c r="D33" s="63"/>
    </row>
    <row r="34" spans="1:4">
      <c r="A34" s="22"/>
      <c r="B34" s="24"/>
      <c r="C34" s="64"/>
      <c r="D34" s="64"/>
    </row>
    <row r="35" spans="1:4">
      <c r="A35" s="25" t="s">
        <v>175</v>
      </c>
      <c r="B35" s="25" t="s">
        <v>22</v>
      </c>
      <c r="C35" s="83"/>
      <c r="D35" s="83"/>
    </row>
    <row r="36" spans="1:4">
      <c r="A36" s="26" t="s">
        <v>176</v>
      </c>
      <c r="B36" s="26" t="s">
        <v>23</v>
      </c>
      <c r="C36" s="84">
        <v>5.0000000000000001E-3</v>
      </c>
      <c r="D36" s="84">
        <v>0.05</v>
      </c>
    </row>
    <row r="37" spans="1:4">
      <c r="A37" s="27" t="s">
        <v>177</v>
      </c>
      <c r="B37" s="27" t="s">
        <v>24</v>
      </c>
      <c r="C37" s="84">
        <v>5.0000000000000001E-3</v>
      </c>
      <c r="D37" s="84">
        <v>0.05</v>
      </c>
    </row>
    <row r="38" spans="1:4" ht="24">
      <c r="A38" s="18" t="s">
        <v>178</v>
      </c>
      <c r="B38" s="18" t="s">
        <v>25</v>
      </c>
      <c r="C38" s="85"/>
      <c r="D38" s="85"/>
    </row>
    <row r="39" spans="1:4">
      <c r="A39" s="27" t="s">
        <v>176</v>
      </c>
      <c r="B39" s="27" t="s">
        <v>23</v>
      </c>
      <c r="C39" s="84">
        <v>5.0000000000000001E-3</v>
      </c>
      <c r="D39" s="84">
        <v>0.05</v>
      </c>
    </row>
    <row r="40" spans="1:4">
      <c r="A40" s="27" t="s">
        <v>177</v>
      </c>
      <c r="B40" s="27" t="s">
        <v>24</v>
      </c>
      <c r="C40" s="84">
        <v>5.0000000000000001E-3</v>
      </c>
      <c r="D40" s="84">
        <v>0.05</v>
      </c>
    </row>
    <row r="41" spans="1:4">
      <c r="A41" s="18" t="s">
        <v>289</v>
      </c>
      <c r="B41" s="18" t="s">
        <v>288</v>
      </c>
      <c r="C41" s="85"/>
      <c r="D41" s="85"/>
    </row>
    <row r="42" spans="1:4">
      <c r="A42" s="27" t="s">
        <v>176</v>
      </c>
      <c r="B42" s="27" t="s">
        <v>23</v>
      </c>
      <c r="C42" s="84">
        <v>0</v>
      </c>
      <c r="D42" s="84">
        <v>0</v>
      </c>
    </row>
    <row r="43" spans="1:4">
      <c r="A43" s="27" t="s">
        <v>177</v>
      </c>
      <c r="B43" s="27" t="s">
        <v>24</v>
      </c>
      <c r="C43" s="84">
        <v>0</v>
      </c>
      <c r="D43" s="84">
        <v>0</v>
      </c>
    </row>
    <row r="46" spans="1:4">
      <c r="A46" s="25" t="s">
        <v>174</v>
      </c>
      <c r="B46" s="25" t="s">
        <v>21</v>
      </c>
      <c r="C46" s="80">
        <v>469</v>
      </c>
      <c r="D46" s="80">
        <v>4131</v>
      </c>
    </row>
    <row r="47" spans="1:4" ht="22.8">
      <c r="A47" s="79" t="s">
        <v>317</v>
      </c>
      <c r="B47" s="79" t="s">
        <v>319</v>
      </c>
      <c r="C47" s="74">
        <v>0</v>
      </c>
      <c r="D47" s="74">
        <v>0</v>
      </c>
    </row>
    <row r="48" spans="1:4">
      <c r="A48" s="79" t="s">
        <v>315</v>
      </c>
      <c r="B48" s="79" t="s">
        <v>307</v>
      </c>
      <c r="C48" s="74">
        <v>-362</v>
      </c>
      <c r="D48" s="74">
        <v>20</v>
      </c>
    </row>
    <row r="49" spans="1:4">
      <c r="A49" s="79" t="s">
        <v>316</v>
      </c>
      <c r="B49" s="79" t="s">
        <v>308</v>
      </c>
      <c r="C49" s="74">
        <v>0</v>
      </c>
      <c r="D49" s="74">
        <v>0</v>
      </c>
    </row>
    <row r="50" spans="1:4" ht="22.8">
      <c r="A50" s="79" t="s">
        <v>318</v>
      </c>
      <c r="B50" s="79" t="s">
        <v>320</v>
      </c>
      <c r="C50" s="74">
        <v>0</v>
      </c>
      <c r="D50" s="74">
        <v>0</v>
      </c>
    </row>
    <row r="51" spans="1:4">
      <c r="A51" s="25" t="s">
        <v>312</v>
      </c>
      <c r="B51" s="25" t="s">
        <v>309</v>
      </c>
      <c r="C51" s="80">
        <v>107</v>
      </c>
      <c r="D51" s="80">
        <v>4151</v>
      </c>
    </row>
    <row r="52" spans="1:4" ht="23.4">
      <c r="A52" s="26" t="s">
        <v>313</v>
      </c>
      <c r="B52" s="26" t="s">
        <v>310</v>
      </c>
      <c r="C52" s="74">
        <v>0</v>
      </c>
      <c r="D52" s="74">
        <v>0</v>
      </c>
    </row>
    <row r="53" spans="1:4" ht="24">
      <c r="A53" s="25" t="s">
        <v>314</v>
      </c>
      <c r="B53" s="25" t="s">
        <v>311</v>
      </c>
      <c r="C53" s="80">
        <v>107</v>
      </c>
      <c r="D53" s="80">
        <v>4151</v>
      </c>
    </row>
    <row r="56" spans="1:4" ht="24">
      <c r="A56" s="14" t="s">
        <v>304</v>
      </c>
      <c r="B56" s="14" t="s">
        <v>299</v>
      </c>
    </row>
    <row r="57" spans="1:4" ht="31.2" customHeight="1">
      <c r="A57" s="93" t="s">
        <v>203</v>
      </c>
      <c r="B57" s="93" t="s">
        <v>73</v>
      </c>
      <c r="C57" s="94" t="s">
        <v>327</v>
      </c>
      <c r="D57" s="94" t="s">
        <v>337</v>
      </c>
    </row>
    <row r="58" spans="1:4">
      <c r="A58" s="28" t="s">
        <v>181</v>
      </c>
      <c r="B58" s="28" t="s">
        <v>26</v>
      </c>
      <c r="C58" s="86">
        <v>90751</v>
      </c>
      <c r="D58" s="86">
        <v>89842</v>
      </c>
    </row>
    <row r="59" spans="1:4">
      <c r="A59" s="19" t="s">
        <v>182</v>
      </c>
      <c r="B59" s="19" t="s">
        <v>27</v>
      </c>
      <c r="C59" s="70">
        <v>10477</v>
      </c>
      <c r="D59" s="70">
        <v>8973</v>
      </c>
    </row>
    <row r="60" spans="1:4">
      <c r="A60" s="19" t="s">
        <v>183</v>
      </c>
      <c r="B60" s="19" t="s">
        <v>28</v>
      </c>
      <c r="C60" s="70">
        <v>77718</v>
      </c>
      <c r="D60" s="70">
        <v>72940</v>
      </c>
    </row>
    <row r="61" spans="1:4">
      <c r="A61" s="19" t="s">
        <v>184</v>
      </c>
      <c r="B61" s="19" t="s">
        <v>29</v>
      </c>
      <c r="C61" s="70">
        <v>2002</v>
      </c>
      <c r="D61" s="70">
        <v>6847</v>
      </c>
    </row>
    <row r="62" spans="1:4">
      <c r="A62" s="19" t="s">
        <v>185</v>
      </c>
      <c r="B62" s="19" t="s">
        <v>30</v>
      </c>
      <c r="C62" s="70">
        <v>0</v>
      </c>
      <c r="D62" s="70">
        <v>0</v>
      </c>
    </row>
    <row r="63" spans="1:4">
      <c r="A63" s="19" t="s">
        <v>186</v>
      </c>
      <c r="B63" s="19" t="s">
        <v>31</v>
      </c>
      <c r="C63" s="70">
        <v>0</v>
      </c>
      <c r="D63" s="70">
        <v>0</v>
      </c>
    </row>
    <row r="64" spans="1:4" ht="22.8">
      <c r="A64" s="19" t="s">
        <v>187</v>
      </c>
      <c r="B64" s="19" t="s">
        <v>32</v>
      </c>
      <c r="C64" s="70">
        <v>0</v>
      </c>
      <c r="D64" s="70">
        <v>0</v>
      </c>
    </row>
    <row r="65" spans="1:4">
      <c r="A65" s="19" t="s">
        <v>188</v>
      </c>
      <c r="B65" s="19" t="s">
        <v>33</v>
      </c>
      <c r="C65" s="70">
        <v>0</v>
      </c>
      <c r="D65" s="70">
        <v>0</v>
      </c>
    </row>
    <row r="66" spans="1:4">
      <c r="A66" s="19" t="s">
        <v>189</v>
      </c>
      <c r="B66" s="19" t="s">
        <v>34</v>
      </c>
      <c r="C66" s="70">
        <v>0</v>
      </c>
      <c r="D66" s="70">
        <v>0</v>
      </c>
    </row>
    <row r="67" spans="1:4">
      <c r="A67" s="19" t="s">
        <v>190</v>
      </c>
      <c r="B67" s="19" t="s">
        <v>35</v>
      </c>
      <c r="C67" s="70">
        <v>285</v>
      </c>
      <c r="D67" s="70">
        <v>936</v>
      </c>
    </row>
    <row r="68" spans="1:4">
      <c r="A68" s="19" t="s">
        <v>191</v>
      </c>
      <c r="B68" s="19" t="s">
        <v>36</v>
      </c>
      <c r="C68" s="70">
        <v>269</v>
      </c>
      <c r="D68" s="70">
        <v>146</v>
      </c>
    </row>
    <row r="69" spans="1:4">
      <c r="A69" s="28" t="s">
        <v>192</v>
      </c>
      <c r="B69" s="28" t="s">
        <v>37</v>
      </c>
      <c r="C69" s="86">
        <v>78266</v>
      </c>
      <c r="D69" s="86">
        <v>79608</v>
      </c>
    </row>
    <row r="70" spans="1:4">
      <c r="A70" s="19" t="s">
        <v>193</v>
      </c>
      <c r="B70" s="19" t="s">
        <v>38</v>
      </c>
      <c r="C70" s="70">
        <v>33751</v>
      </c>
      <c r="D70" s="70">
        <v>32836</v>
      </c>
    </row>
    <row r="71" spans="1:4">
      <c r="A71" s="19" t="s">
        <v>194</v>
      </c>
      <c r="B71" s="19" t="s">
        <v>39</v>
      </c>
      <c r="C71" s="70">
        <v>18622</v>
      </c>
      <c r="D71" s="70">
        <v>18019</v>
      </c>
    </row>
    <row r="72" spans="1:4">
      <c r="A72" s="29" t="s">
        <v>195</v>
      </c>
      <c r="B72" s="29" t="s">
        <v>40</v>
      </c>
      <c r="C72" s="87">
        <v>124</v>
      </c>
      <c r="D72" s="87">
        <v>775</v>
      </c>
    </row>
    <row r="73" spans="1:4">
      <c r="A73" s="19" t="s">
        <v>196</v>
      </c>
      <c r="B73" s="19" t="s">
        <v>41</v>
      </c>
      <c r="C73" s="70">
        <v>1959</v>
      </c>
      <c r="D73" s="70">
        <v>2052</v>
      </c>
    </row>
    <row r="74" spans="1:4">
      <c r="A74" s="19" t="s">
        <v>197</v>
      </c>
      <c r="B74" s="19" t="s">
        <v>42</v>
      </c>
      <c r="C74" s="70">
        <v>0</v>
      </c>
      <c r="D74" s="70">
        <v>0</v>
      </c>
    </row>
    <row r="75" spans="1:4">
      <c r="A75" s="19" t="s">
        <v>198</v>
      </c>
      <c r="B75" s="19" t="s">
        <v>43</v>
      </c>
      <c r="C75" s="70">
        <v>0</v>
      </c>
      <c r="D75" s="70">
        <v>0</v>
      </c>
    </row>
    <row r="76" spans="1:4">
      <c r="A76" s="19" t="s">
        <v>189</v>
      </c>
      <c r="B76" s="19" t="s">
        <v>34</v>
      </c>
      <c r="C76" s="70">
        <v>1793</v>
      </c>
      <c r="D76" s="70">
        <v>10047</v>
      </c>
    </row>
    <row r="77" spans="1:4">
      <c r="A77" s="19" t="s">
        <v>199</v>
      </c>
      <c r="B77" s="19" t="s">
        <v>44</v>
      </c>
      <c r="C77" s="70">
        <v>17138</v>
      </c>
      <c r="D77" s="70">
        <v>11388</v>
      </c>
    </row>
    <row r="78" spans="1:4">
      <c r="A78" s="19" t="s">
        <v>200</v>
      </c>
      <c r="B78" s="19" t="s">
        <v>45</v>
      </c>
      <c r="C78" s="70">
        <v>4879</v>
      </c>
      <c r="D78" s="70">
        <v>4491</v>
      </c>
    </row>
    <row r="79" spans="1:4">
      <c r="A79" s="19" t="s">
        <v>201</v>
      </c>
      <c r="B79" s="19" t="s">
        <v>46</v>
      </c>
      <c r="C79" s="70">
        <v>0</v>
      </c>
      <c r="D79" s="70">
        <v>0</v>
      </c>
    </row>
    <row r="80" spans="1:4">
      <c r="A80" s="28" t="s">
        <v>202</v>
      </c>
      <c r="B80" s="28" t="s">
        <v>47</v>
      </c>
      <c r="C80" s="86">
        <v>169017</v>
      </c>
      <c r="D80" s="86">
        <v>169450</v>
      </c>
    </row>
    <row r="81" spans="1:4">
      <c r="A81" s="22"/>
      <c r="B81" s="22"/>
      <c r="C81" s="2"/>
    </row>
    <row r="82" spans="1:4" ht="31.2" customHeight="1">
      <c r="A82" s="93" t="s">
        <v>229</v>
      </c>
      <c r="B82" s="93" t="s">
        <v>48</v>
      </c>
      <c r="C82" s="94" t="s">
        <v>327</v>
      </c>
      <c r="D82" s="94" t="s">
        <v>337</v>
      </c>
    </row>
    <row r="83" spans="1:4">
      <c r="A83" s="28" t="s">
        <v>204</v>
      </c>
      <c r="B83" s="28" t="s">
        <v>49</v>
      </c>
      <c r="C83" s="86">
        <v>123962</v>
      </c>
      <c r="D83" s="86">
        <v>100674</v>
      </c>
    </row>
    <row r="84" spans="1:4">
      <c r="A84" s="28" t="s">
        <v>205</v>
      </c>
      <c r="B84" s="28" t="s">
        <v>50</v>
      </c>
      <c r="C84" s="86">
        <v>123962</v>
      </c>
      <c r="D84" s="86">
        <v>100674</v>
      </c>
    </row>
    <row r="85" spans="1:4">
      <c r="A85" s="19" t="s">
        <v>206</v>
      </c>
      <c r="B85" s="19" t="s">
        <v>51</v>
      </c>
      <c r="C85" s="70">
        <v>94950</v>
      </c>
      <c r="D85" s="70">
        <v>94950</v>
      </c>
    </row>
    <row r="86" spans="1:4">
      <c r="A86" s="19" t="s">
        <v>207</v>
      </c>
      <c r="B86" s="19" t="s">
        <v>52</v>
      </c>
      <c r="C86" s="70">
        <v>106751</v>
      </c>
      <c r="D86" s="70">
        <v>111441</v>
      </c>
    </row>
    <row r="87" spans="1:4">
      <c r="A87" s="19" t="s">
        <v>208</v>
      </c>
      <c r="B87" s="19" t="s">
        <v>53</v>
      </c>
      <c r="C87" s="70">
        <v>0</v>
      </c>
      <c r="D87" s="70">
        <v>0</v>
      </c>
    </row>
    <row r="88" spans="1:4">
      <c r="A88" s="19" t="s">
        <v>209</v>
      </c>
      <c r="B88" s="19" t="s">
        <v>54</v>
      </c>
      <c r="C88" s="70">
        <v>0</v>
      </c>
      <c r="D88" s="70">
        <v>0</v>
      </c>
    </row>
    <row r="89" spans="1:4">
      <c r="A89" s="19" t="s">
        <v>210</v>
      </c>
      <c r="B89" s="19" t="s">
        <v>55</v>
      </c>
      <c r="C89" s="70">
        <v>-640</v>
      </c>
      <c r="D89" s="70">
        <v>-714</v>
      </c>
    </row>
    <row r="90" spans="1:4">
      <c r="A90" s="19" t="s">
        <v>211</v>
      </c>
      <c r="B90" s="19" t="s">
        <v>56</v>
      </c>
      <c r="C90" s="70">
        <v>-77568</v>
      </c>
      <c r="D90" s="70">
        <v>-109134</v>
      </c>
    </row>
    <row r="91" spans="1:4">
      <c r="A91" s="19" t="s">
        <v>212</v>
      </c>
      <c r="B91" s="19" t="s">
        <v>57</v>
      </c>
      <c r="C91" s="70">
        <v>469</v>
      </c>
      <c r="D91" s="70">
        <v>4131</v>
      </c>
    </row>
    <row r="92" spans="1:4">
      <c r="A92" s="16" t="s">
        <v>213</v>
      </c>
      <c r="B92" s="16" t="s">
        <v>58</v>
      </c>
      <c r="C92" s="88">
        <v>0</v>
      </c>
      <c r="D92" s="88">
        <v>0</v>
      </c>
    </row>
    <row r="93" spans="1:4">
      <c r="A93" s="28" t="s">
        <v>214</v>
      </c>
      <c r="B93" s="28" t="s">
        <v>59</v>
      </c>
      <c r="C93" s="86">
        <v>7036</v>
      </c>
      <c r="D93" s="86">
        <v>12213</v>
      </c>
    </row>
    <row r="94" spans="1:4">
      <c r="A94" s="19" t="s">
        <v>215</v>
      </c>
      <c r="B94" s="19" t="s">
        <v>60</v>
      </c>
      <c r="C94" s="70">
        <v>0</v>
      </c>
      <c r="D94" s="70">
        <v>5776</v>
      </c>
    </row>
    <row r="95" spans="1:4">
      <c r="A95" s="19" t="s">
        <v>216</v>
      </c>
      <c r="B95" s="19" t="s">
        <v>61</v>
      </c>
      <c r="C95" s="70">
        <v>470</v>
      </c>
      <c r="D95" s="70">
        <v>0</v>
      </c>
    </row>
    <row r="96" spans="1:4">
      <c r="A96" s="19" t="s">
        <v>217</v>
      </c>
      <c r="B96" s="19" t="s">
        <v>62</v>
      </c>
      <c r="C96" s="70">
        <v>0</v>
      </c>
      <c r="D96" s="70">
        <v>0</v>
      </c>
    </row>
    <row r="97" spans="1:4">
      <c r="A97" s="19" t="s">
        <v>218</v>
      </c>
      <c r="B97" s="19" t="s">
        <v>63</v>
      </c>
      <c r="C97" s="70">
        <v>6182</v>
      </c>
      <c r="D97" s="70">
        <v>6296</v>
      </c>
    </row>
    <row r="98" spans="1:4">
      <c r="A98" s="19" t="s">
        <v>219</v>
      </c>
      <c r="B98" s="19" t="s">
        <v>64</v>
      </c>
      <c r="C98" s="70">
        <v>345</v>
      </c>
      <c r="D98" s="70">
        <v>102</v>
      </c>
    </row>
    <row r="99" spans="1:4">
      <c r="A99" s="19" t="s">
        <v>220</v>
      </c>
      <c r="B99" s="19" t="s">
        <v>65</v>
      </c>
      <c r="C99" s="70">
        <v>30</v>
      </c>
      <c r="D99" s="70">
        <v>34</v>
      </c>
    </row>
    <row r="100" spans="1:4">
      <c r="A100" s="19" t="s">
        <v>221</v>
      </c>
      <c r="B100" s="19" t="s">
        <v>66</v>
      </c>
      <c r="C100" s="70">
        <v>9</v>
      </c>
      <c r="D100" s="70">
        <v>5</v>
      </c>
    </row>
    <row r="101" spans="1:4">
      <c r="A101" s="28" t="s">
        <v>222</v>
      </c>
      <c r="B101" s="28" t="s">
        <v>67</v>
      </c>
      <c r="C101" s="86">
        <v>38019</v>
      </c>
      <c r="D101" s="86">
        <v>56563</v>
      </c>
    </row>
    <row r="102" spans="1:4">
      <c r="A102" s="19" t="s">
        <v>215</v>
      </c>
      <c r="B102" s="19" t="s">
        <v>60</v>
      </c>
      <c r="C102" s="70">
        <v>5788</v>
      </c>
      <c r="D102" s="70">
        <v>10350</v>
      </c>
    </row>
    <row r="103" spans="1:4">
      <c r="A103" s="19" t="s">
        <v>216</v>
      </c>
      <c r="B103" s="19" t="s">
        <v>61</v>
      </c>
      <c r="C103" s="70">
        <v>271</v>
      </c>
      <c r="D103" s="70">
        <v>110</v>
      </c>
    </row>
    <row r="104" spans="1:4">
      <c r="A104" s="19" t="s">
        <v>223</v>
      </c>
      <c r="B104" s="19" t="s">
        <v>68</v>
      </c>
      <c r="C104" s="70">
        <v>22778</v>
      </c>
      <c r="D104" s="70">
        <v>22332</v>
      </c>
    </row>
    <row r="105" spans="1:4">
      <c r="A105" s="19" t="s">
        <v>224</v>
      </c>
      <c r="B105" s="19" t="s">
        <v>69</v>
      </c>
      <c r="C105" s="70">
        <v>241</v>
      </c>
      <c r="D105" s="70">
        <v>29</v>
      </c>
    </row>
    <row r="106" spans="1:4">
      <c r="A106" s="19" t="s">
        <v>225</v>
      </c>
      <c r="B106" s="19" t="s">
        <v>70</v>
      </c>
      <c r="C106" s="70">
        <v>7577</v>
      </c>
      <c r="D106" s="70">
        <v>23348</v>
      </c>
    </row>
    <row r="107" spans="1:4">
      <c r="A107" s="19" t="s">
        <v>219</v>
      </c>
      <c r="B107" s="19" t="s">
        <v>64</v>
      </c>
      <c r="C107" s="70">
        <v>1272</v>
      </c>
      <c r="D107" s="70">
        <v>17</v>
      </c>
    </row>
    <row r="108" spans="1:4">
      <c r="A108" s="19" t="s">
        <v>226</v>
      </c>
      <c r="B108" s="19" t="s">
        <v>65</v>
      </c>
      <c r="C108" s="70">
        <v>1</v>
      </c>
      <c r="D108" s="70">
        <v>1</v>
      </c>
    </row>
    <row r="109" spans="1:4">
      <c r="A109" s="19" t="s">
        <v>221</v>
      </c>
      <c r="B109" s="19" t="s">
        <v>66</v>
      </c>
      <c r="C109" s="70">
        <v>91</v>
      </c>
      <c r="D109" s="70">
        <v>376</v>
      </c>
    </row>
    <row r="110" spans="1:4" ht="24">
      <c r="A110" s="30" t="s">
        <v>227</v>
      </c>
      <c r="B110" s="30" t="s">
        <v>72</v>
      </c>
      <c r="C110" s="89">
        <v>0</v>
      </c>
      <c r="D110" s="89">
        <v>0</v>
      </c>
    </row>
    <row r="111" spans="1:4">
      <c r="A111" s="28" t="s">
        <v>228</v>
      </c>
      <c r="B111" s="28" t="s">
        <v>71</v>
      </c>
      <c r="C111" s="86">
        <v>169017</v>
      </c>
      <c r="D111" s="86">
        <v>169450</v>
      </c>
    </row>
    <row r="114" spans="1:4" ht="24">
      <c r="A114" s="14" t="s">
        <v>303</v>
      </c>
      <c r="B114" s="14" t="s">
        <v>300</v>
      </c>
    </row>
    <row r="115" spans="1:4" ht="31.2" customHeight="1">
      <c r="A115" s="93" t="s">
        <v>280</v>
      </c>
      <c r="B115" s="93" t="s">
        <v>119</v>
      </c>
      <c r="C115" s="95" t="s">
        <v>326</v>
      </c>
      <c r="D115" s="95" t="s">
        <v>336</v>
      </c>
    </row>
    <row r="116" spans="1:4">
      <c r="A116" s="31" t="s">
        <v>231</v>
      </c>
      <c r="B116" s="31" t="s">
        <v>74</v>
      </c>
      <c r="C116" s="5"/>
      <c r="D116" s="5"/>
    </row>
    <row r="117" spans="1:4">
      <c r="A117" s="32" t="s">
        <v>167</v>
      </c>
      <c r="B117" s="32" t="s">
        <v>330</v>
      </c>
      <c r="C117" s="6">
        <v>248</v>
      </c>
      <c r="D117" s="6">
        <v>4521</v>
      </c>
    </row>
    <row r="118" spans="1:4">
      <c r="A118" s="32" t="s">
        <v>233</v>
      </c>
      <c r="B118" s="32" t="s">
        <v>75</v>
      </c>
      <c r="C118" s="6">
        <v>-850</v>
      </c>
      <c r="D118" s="6">
        <v>-8468</v>
      </c>
    </row>
    <row r="119" spans="1:4" ht="24">
      <c r="A119" s="33" t="s">
        <v>279</v>
      </c>
      <c r="B119" s="33" t="s">
        <v>129</v>
      </c>
      <c r="C119" s="7">
        <v>0</v>
      </c>
      <c r="D119" s="7">
        <v>0</v>
      </c>
    </row>
    <row r="120" spans="1:4">
      <c r="A120" s="34" t="s">
        <v>234</v>
      </c>
      <c r="B120" s="34" t="s">
        <v>76</v>
      </c>
      <c r="C120" s="7">
        <v>563</v>
      </c>
      <c r="D120" s="7">
        <v>471</v>
      </c>
    </row>
    <row r="121" spans="1:4">
      <c r="A121" s="34" t="s">
        <v>235</v>
      </c>
      <c r="B121" s="34" t="s">
        <v>77</v>
      </c>
      <c r="C121" s="7">
        <v>0</v>
      </c>
      <c r="D121" s="7">
        <v>0</v>
      </c>
    </row>
    <row r="122" spans="1:4">
      <c r="A122" s="34" t="s">
        <v>236</v>
      </c>
      <c r="B122" s="34" t="s">
        <v>78</v>
      </c>
      <c r="C122" s="7">
        <v>206</v>
      </c>
      <c r="D122" s="7">
        <v>446</v>
      </c>
    </row>
    <row r="123" spans="1:4">
      <c r="A123" s="34" t="s">
        <v>237</v>
      </c>
      <c r="B123" s="34" t="s">
        <v>79</v>
      </c>
      <c r="C123" s="7">
        <v>-233</v>
      </c>
      <c r="D123" s="7">
        <v>-5</v>
      </c>
    </row>
    <row r="124" spans="1:4">
      <c r="A124" s="34" t="s">
        <v>238</v>
      </c>
      <c r="B124" s="34" t="s">
        <v>80</v>
      </c>
      <c r="C124" s="7">
        <v>-717</v>
      </c>
      <c r="D124" s="7">
        <v>-844</v>
      </c>
    </row>
    <row r="125" spans="1:4">
      <c r="A125" s="34" t="s">
        <v>239</v>
      </c>
      <c r="B125" s="34" t="s">
        <v>81</v>
      </c>
      <c r="C125" s="7">
        <v>-2574</v>
      </c>
      <c r="D125" s="7">
        <v>-8042</v>
      </c>
    </row>
    <row r="126" spans="1:4">
      <c r="A126" s="34" t="s">
        <v>240</v>
      </c>
      <c r="B126" s="34" t="s">
        <v>82</v>
      </c>
      <c r="C126" s="7">
        <v>11244</v>
      </c>
      <c r="D126" s="7">
        <v>-1644</v>
      </c>
    </row>
    <row r="127" spans="1:4">
      <c r="A127" s="34" t="s">
        <v>241</v>
      </c>
      <c r="B127" s="34" t="s">
        <v>83</v>
      </c>
      <c r="C127" s="7">
        <v>-8558</v>
      </c>
      <c r="D127" s="7">
        <v>-168</v>
      </c>
    </row>
    <row r="128" spans="1:4">
      <c r="A128" s="34" t="s">
        <v>242</v>
      </c>
      <c r="B128" s="34" t="s">
        <v>130</v>
      </c>
      <c r="C128" s="7">
        <v>-420</v>
      </c>
      <c r="D128" s="7">
        <v>933</v>
      </c>
    </row>
    <row r="129" spans="1:4">
      <c r="A129" s="34" t="s">
        <v>243</v>
      </c>
      <c r="B129" s="34" t="s">
        <v>84</v>
      </c>
      <c r="C129" s="7">
        <v>-361</v>
      </c>
      <c r="D129" s="7">
        <v>385</v>
      </c>
    </row>
    <row r="130" spans="1:4">
      <c r="A130" s="32" t="s">
        <v>244</v>
      </c>
      <c r="B130" s="32" t="s">
        <v>85</v>
      </c>
      <c r="C130" s="6">
        <v>-602</v>
      </c>
      <c r="D130" s="6">
        <v>-3947</v>
      </c>
    </row>
    <row r="131" spans="1:4">
      <c r="A131" s="35" t="s">
        <v>245</v>
      </c>
      <c r="B131" s="35" t="s">
        <v>131</v>
      </c>
      <c r="C131" s="8"/>
      <c r="D131" s="8"/>
    </row>
    <row r="132" spans="1:4">
      <c r="A132" s="34" t="s">
        <v>246</v>
      </c>
      <c r="B132" s="34" t="s">
        <v>86</v>
      </c>
      <c r="C132" s="7">
        <v>1508</v>
      </c>
      <c r="D132" s="7">
        <v>-691</v>
      </c>
    </row>
    <row r="133" spans="1:4">
      <c r="A133" s="36" t="s">
        <v>247</v>
      </c>
      <c r="B133" s="36" t="s">
        <v>87</v>
      </c>
      <c r="C133" s="6">
        <v>906</v>
      </c>
      <c r="D133" s="6">
        <v>-4638</v>
      </c>
    </row>
    <row r="134" spans="1:4">
      <c r="A134" s="31" t="s">
        <v>248</v>
      </c>
      <c r="B134" s="31" t="s">
        <v>88</v>
      </c>
      <c r="C134" s="5"/>
      <c r="D134" s="5"/>
    </row>
    <row r="135" spans="1:4">
      <c r="A135" s="37" t="s">
        <v>249</v>
      </c>
      <c r="B135" s="37" t="s">
        <v>89</v>
      </c>
      <c r="C135" s="5">
        <v>2695</v>
      </c>
      <c r="D135" s="5">
        <v>4781</v>
      </c>
    </row>
    <row r="136" spans="1:4">
      <c r="A136" s="34" t="s">
        <v>250</v>
      </c>
      <c r="B136" s="34" t="s">
        <v>90</v>
      </c>
      <c r="C136" s="7">
        <v>172</v>
      </c>
      <c r="D136" s="7">
        <v>14</v>
      </c>
    </row>
    <row r="137" spans="1:4">
      <c r="A137" s="34" t="s">
        <v>251</v>
      </c>
      <c r="B137" s="34" t="s">
        <v>91</v>
      </c>
      <c r="C137" s="7">
        <v>0</v>
      </c>
      <c r="D137" s="7">
        <v>0</v>
      </c>
    </row>
    <row r="138" spans="1:4">
      <c r="A138" s="34" t="s">
        <v>252</v>
      </c>
      <c r="B138" s="34" t="s">
        <v>92</v>
      </c>
      <c r="C138" s="7">
        <v>2500</v>
      </c>
      <c r="D138" s="7">
        <v>4650</v>
      </c>
    </row>
    <row r="139" spans="1:4">
      <c r="A139" s="34" t="s">
        <v>253</v>
      </c>
      <c r="B139" s="34" t="s">
        <v>142</v>
      </c>
      <c r="C139" s="7">
        <v>23</v>
      </c>
      <c r="D139" s="7">
        <v>0</v>
      </c>
    </row>
    <row r="140" spans="1:4">
      <c r="A140" s="34" t="s">
        <v>254</v>
      </c>
      <c r="B140" s="34" t="s">
        <v>93</v>
      </c>
      <c r="C140" s="7">
        <v>0</v>
      </c>
      <c r="D140" s="7">
        <v>117</v>
      </c>
    </row>
    <row r="141" spans="1:4">
      <c r="A141" s="32" t="s">
        <v>255</v>
      </c>
      <c r="B141" s="32" t="s">
        <v>94</v>
      </c>
      <c r="C141" s="6">
        <v>657</v>
      </c>
      <c r="D141" s="6">
        <v>15449</v>
      </c>
    </row>
    <row r="142" spans="1:4">
      <c r="A142" s="34" t="s">
        <v>256</v>
      </c>
      <c r="B142" s="34" t="s">
        <v>95</v>
      </c>
      <c r="C142" s="7">
        <v>640</v>
      </c>
      <c r="D142" s="7">
        <v>412</v>
      </c>
    </row>
    <row r="143" spans="1:4">
      <c r="A143" s="34" t="s">
        <v>257</v>
      </c>
      <c r="B143" s="34" t="s">
        <v>96</v>
      </c>
      <c r="C143" s="7">
        <v>0</v>
      </c>
      <c r="D143" s="7">
        <v>0</v>
      </c>
    </row>
    <row r="144" spans="1:4">
      <c r="A144" s="34" t="s">
        <v>258</v>
      </c>
      <c r="B144" s="34" t="s">
        <v>97</v>
      </c>
      <c r="C144" s="7">
        <v>0</v>
      </c>
      <c r="D144" s="7">
        <v>15000</v>
      </c>
    </row>
    <row r="145" spans="1:4">
      <c r="A145" s="34" t="s">
        <v>259</v>
      </c>
      <c r="B145" s="34" t="s">
        <v>98</v>
      </c>
      <c r="C145" s="7">
        <v>17</v>
      </c>
      <c r="D145" s="7">
        <v>37</v>
      </c>
    </row>
    <row r="146" spans="1:4">
      <c r="A146" s="36" t="s">
        <v>260</v>
      </c>
      <c r="B146" s="36" t="s">
        <v>99</v>
      </c>
      <c r="C146" s="6">
        <v>2038</v>
      </c>
      <c r="D146" s="6">
        <v>-10668</v>
      </c>
    </row>
    <row r="147" spans="1:4">
      <c r="A147" s="31" t="s">
        <v>261</v>
      </c>
      <c r="B147" s="31" t="s">
        <v>100</v>
      </c>
      <c r="C147" s="5"/>
      <c r="D147" s="5"/>
    </row>
    <row r="148" spans="1:4">
      <c r="A148" s="37" t="s">
        <v>249</v>
      </c>
      <c r="B148" s="37" t="s">
        <v>89</v>
      </c>
      <c r="C148" s="5">
        <v>5001</v>
      </c>
      <c r="D148" s="5">
        <v>9121</v>
      </c>
    </row>
    <row r="149" spans="1:4" ht="22.8">
      <c r="A149" s="34" t="s">
        <v>262</v>
      </c>
      <c r="B149" s="34" t="s">
        <v>101</v>
      </c>
      <c r="C149" s="7">
        <v>0</v>
      </c>
      <c r="D149" s="7">
        <v>9000</v>
      </c>
    </row>
    <row r="150" spans="1:4">
      <c r="A150" s="34" t="s">
        <v>215</v>
      </c>
      <c r="B150" s="34" t="s">
        <v>60</v>
      </c>
      <c r="C150" s="7">
        <v>4989</v>
      </c>
      <c r="D150" s="7">
        <v>90</v>
      </c>
    </row>
    <row r="151" spans="1:4">
      <c r="A151" s="34" t="s">
        <v>263</v>
      </c>
      <c r="B151" s="34" t="s">
        <v>102</v>
      </c>
      <c r="C151" s="7">
        <v>0</v>
      </c>
      <c r="D151" s="7">
        <v>0</v>
      </c>
    </row>
    <row r="152" spans="1:4">
      <c r="A152" s="34" t="s">
        <v>264</v>
      </c>
      <c r="B152" s="34" t="s">
        <v>103</v>
      </c>
      <c r="C152" s="7">
        <v>12</v>
      </c>
      <c r="D152" s="7">
        <v>31</v>
      </c>
    </row>
    <row r="153" spans="1:4">
      <c r="A153" s="32" t="s">
        <v>255</v>
      </c>
      <c r="B153" s="32" t="s">
        <v>94</v>
      </c>
      <c r="C153" s="6">
        <v>12885</v>
      </c>
      <c r="D153" s="6">
        <v>4934</v>
      </c>
    </row>
    <row r="154" spans="1:4">
      <c r="A154" s="34" t="s">
        <v>265</v>
      </c>
      <c r="B154" s="34" t="s">
        <v>104</v>
      </c>
      <c r="C154" s="7">
        <v>0</v>
      </c>
      <c r="D154" s="7">
        <v>0</v>
      </c>
    </row>
    <row r="155" spans="1:4">
      <c r="A155" s="34" t="s">
        <v>266</v>
      </c>
      <c r="B155" s="34" t="s">
        <v>105</v>
      </c>
      <c r="C155" s="7">
        <v>0</v>
      </c>
      <c r="D155" s="7">
        <v>0</v>
      </c>
    </row>
    <row r="156" spans="1:4" ht="22.8">
      <c r="A156" s="34" t="s">
        <v>267</v>
      </c>
      <c r="B156" s="34" t="s">
        <v>106</v>
      </c>
      <c r="C156" s="7">
        <v>0</v>
      </c>
      <c r="D156" s="7">
        <v>0</v>
      </c>
    </row>
    <row r="157" spans="1:4">
      <c r="A157" s="34" t="s">
        <v>268</v>
      </c>
      <c r="B157" s="34" t="s">
        <v>107</v>
      </c>
      <c r="C157" s="7">
        <v>12605</v>
      </c>
      <c r="D157" s="7">
        <v>4242</v>
      </c>
    </row>
    <row r="158" spans="1:4">
      <c r="A158" s="34" t="s">
        <v>269</v>
      </c>
      <c r="B158" s="34" t="s">
        <v>108</v>
      </c>
      <c r="C158" s="7">
        <v>0</v>
      </c>
      <c r="D158" s="7">
        <v>0</v>
      </c>
    </row>
    <row r="159" spans="1:4">
      <c r="A159" s="34" t="s">
        <v>216</v>
      </c>
      <c r="B159" s="34" t="s">
        <v>109</v>
      </c>
      <c r="C159" s="7">
        <v>0</v>
      </c>
      <c r="D159" s="7">
        <v>0</v>
      </c>
    </row>
    <row r="160" spans="1:4">
      <c r="A160" s="34" t="s">
        <v>270</v>
      </c>
      <c r="B160" s="34" t="s">
        <v>110</v>
      </c>
      <c r="C160" s="7">
        <v>58</v>
      </c>
      <c r="D160" s="7">
        <v>124</v>
      </c>
    </row>
    <row r="161" spans="1:8">
      <c r="A161" s="34" t="s">
        <v>271</v>
      </c>
      <c r="B161" s="34" t="s">
        <v>111</v>
      </c>
      <c r="C161" s="7">
        <v>222</v>
      </c>
      <c r="D161" s="7">
        <v>568</v>
      </c>
    </row>
    <row r="162" spans="1:8">
      <c r="A162" s="34" t="s">
        <v>272</v>
      </c>
      <c r="B162" s="34" t="s">
        <v>112</v>
      </c>
      <c r="C162" s="7">
        <v>0</v>
      </c>
      <c r="D162" s="7">
        <v>0</v>
      </c>
    </row>
    <row r="163" spans="1:8">
      <c r="A163" s="36" t="s">
        <v>273</v>
      </c>
      <c r="B163" s="36" t="s">
        <v>113</v>
      </c>
      <c r="C163" s="6">
        <v>-7884</v>
      </c>
      <c r="D163" s="6">
        <v>4187</v>
      </c>
    </row>
    <row r="164" spans="1:8">
      <c r="A164" s="38" t="s">
        <v>274</v>
      </c>
      <c r="B164" s="38" t="s">
        <v>114</v>
      </c>
      <c r="C164" s="6">
        <v>-4940</v>
      </c>
      <c r="D164" s="6">
        <v>-11119</v>
      </c>
    </row>
    <row r="165" spans="1:8">
      <c r="A165" s="38" t="s">
        <v>275</v>
      </c>
      <c r="B165" s="38" t="s">
        <v>115</v>
      </c>
      <c r="C165" s="6">
        <v>-4940</v>
      </c>
      <c r="D165" s="6">
        <v>-11119</v>
      </c>
    </row>
    <row r="166" spans="1:8">
      <c r="A166" s="39" t="s">
        <v>276</v>
      </c>
      <c r="B166" s="39" t="s">
        <v>132</v>
      </c>
      <c r="C166" s="7">
        <v>0</v>
      </c>
      <c r="D166" s="7">
        <v>0</v>
      </c>
    </row>
    <row r="167" spans="1:8">
      <c r="A167" s="38" t="s">
        <v>277</v>
      </c>
      <c r="B167" s="38" t="s">
        <v>116</v>
      </c>
      <c r="C167" s="6">
        <v>9819</v>
      </c>
      <c r="D167" s="6">
        <v>15610</v>
      </c>
    </row>
    <row r="168" spans="1:8">
      <c r="A168" s="38" t="s">
        <v>278</v>
      </c>
      <c r="B168" s="38" t="s">
        <v>117</v>
      </c>
      <c r="C168" s="62">
        <v>4879</v>
      </c>
      <c r="D168" s="62">
        <v>4491</v>
      </c>
    </row>
    <row r="171" spans="1:8" ht="24">
      <c r="A171" s="14" t="s">
        <v>305</v>
      </c>
      <c r="B171" s="14" t="s">
        <v>301</v>
      </c>
    </row>
    <row r="172" spans="1:8" ht="48">
      <c r="A172" s="340" t="s">
        <v>203</v>
      </c>
      <c r="B172" s="340" t="s">
        <v>73</v>
      </c>
      <c r="C172" s="96" t="s">
        <v>133</v>
      </c>
      <c r="D172" s="96" t="s">
        <v>135</v>
      </c>
      <c r="E172" s="96" t="s">
        <v>134</v>
      </c>
      <c r="F172" s="96" t="s">
        <v>136</v>
      </c>
      <c r="G172" s="96" t="s">
        <v>120</v>
      </c>
      <c r="H172" s="97" t="s">
        <v>121</v>
      </c>
    </row>
    <row r="173" spans="1:8" ht="72">
      <c r="A173" s="340" t="s">
        <v>203</v>
      </c>
      <c r="B173" s="340"/>
      <c r="C173" s="96" t="s">
        <v>306</v>
      </c>
      <c r="D173" s="96" t="s">
        <v>281</v>
      </c>
      <c r="E173" s="96" t="s">
        <v>282</v>
      </c>
      <c r="F173" s="96" t="s">
        <v>283</v>
      </c>
      <c r="G173" s="96" t="s">
        <v>284</v>
      </c>
      <c r="H173" s="97" t="s">
        <v>285</v>
      </c>
    </row>
    <row r="174" spans="1:8">
      <c r="A174" s="36" t="s">
        <v>181</v>
      </c>
      <c r="B174" s="36" t="s">
        <v>26</v>
      </c>
      <c r="C174" s="69">
        <v>2884</v>
      </c>
      <c r="D174" s="69">
        <v>2255</v>
      </c>
      <c r="E174" s="69">
        <v>240</v>
      </c>
      <c r="F174" s="69">
        <v>94369</v>
      </c>
      <c r="G174" s="69">
        <v>-8997</v>
      </c>
      <c r="H174" s="69">
        <v>90751</v>
      </c>
    </row>
    <row r="175" spans="1:8">
      <c r="A175" s="40" t="s">
        <v>182</v>
      </c>
      <c r="B175" s="40" t="s">
        <v>27</v>
      </c>
      <c r="C175" s="70">
        <v>2390</v>
      </c>
      <c r="D175" s="70">
        <v>1392</v>
      </c>
      <c r="E175" s="70">
        <v>233</v>
      </c>
      <c r="F175" s="70">
        <v>6462</v>
      </c>
      <c r="G175" s="70">
        <v>0</v>
      </c>
      <c r="H175" s="70">
        <v>10477</v>
      </c>
    </row>
    <row r="176" spans="1:8">
      <c r="A176" s="40" t="s">
        <v>183</v>
      </c>
      <c r="B176" s="40" t="s">
        <v>28</v>
      </c>
      <c r="C176" s="70">
        <v>422</v>
      </c>
      <c r="D176" s="70">
        <v>664</v>
      </c>
      <c r="E176" s="70">
        <v>3</v>
      </c>
      <c r="F176" s="70">
        <v>39585</v>
      </c>
      <c r="G176" s="70">
        <v>37044</v>
      </c>
      <c r="H176" s="70">
        <v>77718</v>
      </c>
    </row>
    <row r="177" spans="1:8">
      <c r="A177" s="40" t="s">
        <v>184</v>
      </c>
      <c r="B177" s="40" t="s">
        <v>29</v>
      </c>
      <c r="C177" s="70">
        <v>0</v>
      </c>
      <c r="D177" s="70">
        <v>0</v>
      </c>
      <c r="E177" s="70">
        <v>0</v>
      </c>
      <c r="F177" s="70">
        <v>0</v>
      </c>
      <c r="G177" s="70">
        <v>2002</v>
      </c>
      <c r="H177" s="70">
        <v>2002</v>
      </c>
    </row>
    <row r="178" spans="1:8">
      <c r="A178" s="40" t="s">
        <v>185</v>
      </c>
      <c r="B178" s="40" t="s">
        <v>30</v>
      </c>
      <c r="C178" s="70">
        <v>0</v>
      </c>
      <c r="D178" s="70">
        <v>0</v>
      </c>
      <c r="E178" s="70">
        <v>0</v>
      </c>
      <c r="F178" s="70">
        <v>0</v>
      </c>
      <c r="G178" s="70">
        <v>0</v>
      </c>
      <c r="H178" s="70">
        <v>0</v>
      </c>
    </row>
    <row r="179" spans="1:8">
      <c r="A179" s="40" t="s">
        <v>186</v>
      </c>
      <c r="B179" s="40" t="s">
        <v>31</v>
      </c>
      <c r="C179" s="70">
        <v>0</v>
      </c>
      <c r="D179" s="70">
        <v>0</v>
      </c>
      <c r="E179" s="70">
        <v>0</v>
      </c>
      <c r="F179" s="70">
        <v>0</v>
      </c>
      <c r="G179" s="70">
        <v>0</v>
      </c>
      <c r="H179" s="70">
        <v>0</v>
      </c>
    </row>
    <row r="180" spans="1:8" ht="22.8">
      <c r="A180" s="40" t="s">
        <v>187</v>
      </c>
      <c r="B180" s="40" t="s">
        <v>32</v>
      </c>
      <c r="C180" s="70">
        <v>0</v>
      </c>
      <c r="D180" s="70">
        <v>0</v>
      </c>
      <c r="E180" s="70">
        <v>0</v>
      </c>
      <c r="F180" s="70">
        <v>48043</v>
      </c>
      <c r="G180" s="70">
        <v>-48043</v>
      </c>
      <c r="H180" s="70">
        <v>0</v>
      </c>
    </row>
    <row r="181" spans="1:8">
      <c r="A181" s="40" t="s">
        <v>188</v>
      </c>
      <c r="B181" s="40" t="s">
        <v>33</v>
      </c>
      <c r="C181" s="70">
        <v>0</v>
      </c>
      <c r="D181" s="70">
        <v>0</v>
      </c>
      <c r="E181" s="70">
        <v>0</v>
      </c>
      <c r="F181" s="70">
        <v>0</v>
      </c>
      <c r="G181" s="70">
        <v>0</v>
      </c>
      <c r="H181" s="70">
        <v>0</v>
      </c>
    </row>
    <row r="182" spans="1:8">
      <c r="A182" s="40" t="s">
        <v>189</v>
      </c>
      <c r="B182" s="40" t="s">
        <v>34</v>
      </c>
      <c r="C182" s="70">
        <v>0</v>
      </c>
      <c r="D182" s="70">
        <v>0</v>
      </c>
      <c r="E182" s="70">
        <v>0</v>
      </c>
      <c r="F182" s="70">
        <v>0</v>
      </c>
      <c r="G182" s="70">
        <v>0</v>
      </c>
      <c r="H182" s="70">
        <v>0</v>
      </c>
    </row>
    <row r="183" spans="1:8">
      <c r="A183" s="40" t="s">
        <v>190</v>
      </c>
      <c r="B183" s="40" t="s">
        <v>35</v>
      </c>
      <c r="C183" s="70">
        <v>45</v>
      </c>
      <c r="D183" s="70">
        <v>199</v>
      </c>
      <c r="E183" s="70">
        <v>4</v>
      </c>
      <c r="F183" s="70">
        <v>37</v>
      </c>
      <c r="G183" s="70">
        <v>0</v>
      </c>
      <c r="H183" s="70">
        <v>285</v>
      </c>
    </row>
    <row r="184" spans="1:8">
      <c r="A184" s="40" t="s">
        <v>191</v>
      </c>
      <c r="B184" s="40" t="s">
        <v>36</v>
      </c>
      <c r="C184" s="70">
        <v>27</v>
      </c>
      <c r="D184" s="70">
        <v>0</v>
      </c>
      <c r="E184" s="70">
        <v>0</v>
      </c>
      <c r="F184" s="70">
        <v>242</v>
      </c>
      <c r="G184" s="70">
        <v>0</v>
      </c>
      <c r="H184" s="70">
        <v>269</v>
      </c>
    </row>
    <row r="185" spans="1:8">
      <c r="A185" s="36" t="s">
        <v>192</v>
      </c>
      <c r="B185" s="36" t="s">
        <v>37</v>
      </c>
      <c r="C185" s="69">
        <v>36053</v>
      </c>
      <c r="D185" s="69">
        <v>31445</v>
      </c>
      <c r="E185" s="69">
        <v>8037</v>
      </c>
      <c r="F185" s="69">
        <v>14252</v>
      </c>
      <c r="G185" s="69">
        <v>-11521</v>
      </c>
      <c r="H185" s="69">
        <v>78266</v>
      </c>
    </row>
    <row r="186" spans="1:8">
      <c r="A186" s="40" t="s">
        <v>193</v>
      </c>
      <c r="B186" s="40" t="s">
        <v>38</v>
      </c>
      <c r="C186" s="70">
        <v>8022</v>
      </c>
      <c r="D186" s="70">
        <v>25528</v>
      </c>
      <c r="E186" s="70">
        <v>0</v>
      </c>
      <c r="F186" s="70">
        <v>201</v>
      </c>
      <c r="G186" s="70">
        <v>0</v>
      </c>
      <c r="H186" s="70">
        <v>33751</v>
      </c>
    </row>
    <row r="187" spans="1:8">
      <c r="A187" s="40" t="s">
        <v>194</v>
      </c>
      <c r="B187" s="40" t="s">
        <v>39</v>
      </c>
      <c r="C187" s="70">
        <v>14139</v>
      </c>
      <c r="D187" s="70">
        <v>3481</v>
      </c>
      <c r="E187" s="70">
        <v>1497</v>
      </c>
      <c r="F187" s="70">
        <v>326</v>
      </c>
      <c r="G187" s="70">
        <v>-821</v>
      </c>
      <c r="H187" s="70">
        <v>18622</v>
      </c>
    </row>
    <row r="188" spans="1:8">
      <c r="A188" s="40" t="s">
        <v>195</v>
      </c>
      <c r="B188" s="40" t="s">
        <v>40</v>
      </c>
      <c r="C188" s="70">
        <v>62</v>
      </c>
      <c r="D188" s="70">
        <v>62</v>
      </c>
      <c r="E188" s="70">
        <v>0</v>
      </c>
      <c r="F188" s="70">
        <v>0</v>
      </c>
      <c r="G188" s="70">
        <v>0</v>
      </c>
      <c r="H188" s="70">
        <v>124</v>
      </c>
    </row>
    <row r="189" spans="1:8">
      <c r="A189" s="40" t="s">
        <v>196</v>
      </c>
      <c r="B189" s="40" t="s">
        <v>41</v>
      </c>
      <c r="C189" s="70">
        <v>160</v>
      </c>
      <c r="D189" s="70">
        <v>1385</v>
      </c>
      <c r="E189" s="70">
        <v>239</v>
      </c>
      <c r="F189" s="70">
        <v>10873</v>
      </c>
      <c r="G189" s="70">
        <v>-10698</v>
      </c>
      <c r="H189" s="70">
        <v>1959</v>
      </c>
    </row>
    <row r="190" spans="1:8">
      <c r="A190" s="40" t="s">
        <v>197</v>
      </c>
      <c r="B190" s="40" t="s">
        <v>42</v>
      </c>
      <c r="C190" s="70">
        <v>0</v>
      </c>
      <c r="D190" s="70">
        <v>0</v>
      </c>
      <c r="E190" s="70">
        <v>0</v>
      </c>
      <c r="F190" s="70">
        <v>0</v>
      </c>
      <c r="G190" s="70">
        <v>0</v>
      </c>
      <c r="H190" s="70">
        <v>0</v>
      </c>
    </row>
    <row r="191" spans="1:8">
      <c r="A191" s="40" t="s">
        <v>198</v>
      </c>
      <c r="B191" s="40" t="s">
        <v>43</v>
      </c>
      <c r="C191" s="70">
        <v>0</v>
      </c>
      <c r="D191" s="70">
        <v>0</v>
      </c>
      <c r="E191" s="70">
        <v>0</v>
      </c>
      <c r="F191" s="70">
        <v>0</v>
      </c>
      <c r="G191" s="70">
        <v>0</v>
      </c>
      <c r="H191" s="70">
        <v>0</v>
      </c>
    </row>
    <row r="192" spans="1:8">
      <c r="A192" s="40" t="s">
        <v>189</v>
      </c>
      <c r="B192" s="40" t="s">
        <v>34</v>
      </c>
      <c r="C192" s="70">
        <v>0</v>
      </c>
      <c r="D192" s="70">
        <v>0</v>
      </c>
      <c r="E192" s="70">
        <v>0</v>
      </c>
      <c r="F192" s="70">
        <v>1793</v>
      </c>
      <c r="G192" s="70">
        <v>0</v>
      </c>
      <c r="H192" s="70">
        <v>1793</v>
      </c>
    </row>
    <row r="193" spans="1:8">
      <c r="A193" s="40" t="s">
        <v>199</v>
      </c>
      <c r="B193" s="40" t="s">
        <v>44</v>
      </c>
      <c r="C193" s="70">
        <v>13632</v>
      </c>
      <c r="D193" s="70">
        <v>926</v>
      </c>
      <c r="E193" s="70">
        <v>2454</v>
      </c>
      <c r="F193" s="70">
        <v>128</v>
      </c>
      <c r="G193" s="70">
        <v>-2</v>
      </c>
      <c r="H193" s="70">
        <v>17138</v>
      </c>
    </row>
    <row r="194" spans="1:8">
      <c r="A194" s="40" t="s">
        <v>200</v>
      </c>
      <c r="B194" s="40" t="s">
        <v>45</v>
      </c>
      <c r="C194" s="70">
        <v>38</v>
      </c>
      <c r="D194" s="70">
        <v>63</v>
      </c>
      <c r="E194" s="70">
        <v>3847</v>
      </c>
      <c r="F194" s="70">
        <v>931</v>
      </c>
      <c r="G194" s="70"/>
      <c r="H194" s="70">
        <v>4879</v>
      </c>
    </row>
    <row r="195" spans="1:8">
      <c r="A195" s="41" t="s">
        <v>201</v>
      </c>
      <c r="B195" s="41" t="s">
        <v>46</v>
      </c>
      <c r="C195" s="71">
        <v>0</v>
      </c>
      <c r="D195" s="71">
        <v>0</v>
      </c>
      <c r="E195" s="71">
        <v>0</v>
      </c>
      <c r="F195" s="71">
        <v>0</v>
      </c>
      <c r="G195" s="71">
        <v>0</v>
      </c>
      <c r="H195" s="71">
        <v>0</v>
      </c>
    </row>
    <row r="196" spans="1:8">
      <c r="A196" s="36" t="s">
        <v>202</v>
      </c>
      <c r="B196" s="36" t="s">
        <v>47</v>
      </c>
      <c r="C196" s="69">
        <v>38937</v>
      </c>
      <c r="D196" s="69">
        <v>33700</v>
      </c>
      <c r="E196" s="69">
        <v>8277</v>
      </c>
      <c r="F196" s="69">
        <v>108621</v>
      </c>
      <c r="G196" s="69">
        <v>-20518</v>
      </c>
      <c r="H196" s="69">
        <v>169017</v>
      </c>
    </row>
    <row r="197" spans="1:8">
      <c r="A197" s="42"/>
      <c r="B197" s="43"/>
      <c r="C197" s="66"/>
      <c r="D197" s="66"/>
      <c r="E197" s="3"/>
      <c r="F197" s="3"/>
      <c r="G197" s="3"/>
      <c r="H197" s="3"/>
    </row>
    <row r="198" spans="1:8" ht="48">
      <c r="A198" s="334" t="s">
        <v>229</v>
      </c>
      <c r="B198" s="336" t="s">
        <v>48</v>
      </c>
      <c r="C198" s="96" t="s">
        <v>133</v>
      </c>
      <c r="D198" s="96" t="s">
        <v>135</v>
      </c>
      <c r="E198" s="96" t="s">
        <v>134</v>
      </c>
      <c r="F198" s="96" t="s">
        <v>136</v>
      </c>
      <c r="G198" s="96" t="s">
        <v>120</v>
      </c>
      <c r="H198" s="97" t="s">
        <v>121</v>
      </c>
    </row>
    <row r="199" spans="1:8" ht="72">
      <c r="A199" s="335"/>
      <c r="B199" s="337"/>
      <c r="C199" s="96" t="s">
        <v>306</v>
      </c>
      <c r="D199" s="96" t="s">
        <v>281</v>
      </c>
      <c r="E199" s="96" t="s">
        <v>282</v>
      </c>
      <c r="F199" s="96" t="s">
        <v>283</v>
      </c>
      <c r="G199" s="96" t="s">
        <v>284</v>
      </c>
      <c r="H199" s="97" t="s">
        <v>285</v>
      </c>
    </row>
    <row r="200" spans="1:8">
      <c r="A200" s="44" t="s">
        <v>204</v>
      </c>
      <c r="B200" s="36" t="s">
        <v>49</v>
      </c>
      <c r="C200" s="69">
        <v>8867</v>
      </c>
      <c r="D200" s="69">
        <v>18539</v>
      </c>
      <c r="E200" s="69">
        <v>3783</v>
      </c>
      <c r="F200" s="69">
        <v>107890</v>
      </c>
      <c r="G200" s="69">
        <v>-15117</v>
      </c>
      <c r="H200" s="69">
        <v>123962</v>
      </c>
    </row>
    <row r="201" spans="1:8">
      <c r="A201" s="44" t="s">
        <v>205</v>
      </c>
      <c r="B201" s="36" t="s">
        <v>50</v>
      </c>
      <c r="C201" s="69">
        <v>8867</v>
      </c>
      <c r="D201" s="69">
        <v>18539</v>
      </c>
      <c r="E201" s="69">
        <v>3783</v>
      </c>
      <c r="F201" s="69">
        <v>107890</v>
      </c>
      <c r="G201" s="69">
        <v>-15117</v>
      </c>
      <c r="H201" s="69">
        <v>123962</v>
      </c>
    </row>
    <row r="202" spans="1:8">
      <c r="A202" s="45" t="s">
        <v>206</v>
      </c>
      <c r="B202" s="40" t="s">
        <v>51</v>
      </c>
      <c r="C202" s="70">
        <v>10076</v>
      </c>
      <c r="D202" s="70">
        <v>7050</v>
      </c>
      <c r="E202" s="70">
        <v>86</v>
      </c>
      <c r="F202" s="70">
        <v>94950</v>
      </c>
      <c r="G202" s="70">
        <v>-17212</v>
      </c>
      <c r="H202" s="70">
        <v>94950</v>
      </c>
    </row>
    <row r="203" spans="1:8">
      <c r="A203" s="45" t="s">
        <v>207</v>
      </c>
      <c r="B203" s="40" t="s">
        <v>52</v>
      </c>
      <c r="C203" s="70">
        <v>1506</v>
      </c>
      <c r="D203" s="70">
        <v>0</v>
      </c>
      <c r="E203" s="70">
        <v>1152</v>
      </c>
      <c r="F203" s="70">
        <v>110982</v>
      </c>
      <c r="G203" s="70">
        <v>-6889</v>
      </c>
      <c r="H203" s="70">
        <v>106751</v>
      </c>
    </row>
    <row r="204" spans="1:8">
      <c r="A204" s="45" t="s">
        <v>208</v>
      </c>
      <c r="B204" s="40" t="s">
        <v>53</v>
      </c>
      <c r="C204" s="70">
        <v>0</v>
      </c>
      <c r="D204" s="70">
        <v>0</v>
      </c>
      <c r="E204" s="70">
        <v>0</v>
      </c>
      <c r="F204" s="70">
        <v>0</v>
      </c>
      <c r="G204" s="70">
        <v>0</v>
      </c>
      <c r="H204" s="70">
        <v>0</v>
      </c>
    </row>
    <row r="205" spans="1:8">
      <c r="A205" s="45" t="s">
        <v>209</v>
      </c>
      <c r="B205" s="40" t="s">
        <v>54</v>
      </c>
      <c r="C205" s="70">
        <v>0</v>
      </c>
      <c r="D205" s="70">
        <v>0</v>
      </c>
      <c r="E205" s="70">
        <v>0</v>
      </c>
      <c r="F205" s="70">
        <v>0</v>
      </c>
      <c r="G205" s="70">
        <v>0</v>
      </c>
      <c r="H205" s="70">
        <v>0</v>
      </c>
    </row>
    <row r="206" spans="1:8">
      <c r="A206" s="46" t="s">
        <v>210</v>
      </c>
      <c r="B206" s="47" t="s">
        <v>55</v>
      </c>
      <c r="C206" s="72">
        <v>0</v>
      </c>
      <c r="D206" s="72"/>
      <c r="E206" s="72">
        <v>-159</v>
      </c>
      <c r="F206" s="72"/>
      <c r="G206" s="72">
        <v>-481</v>
      </c>
      <c r="H206" s="72">
        <v>-640</v>
      </c>
    </row>
    <row r="207" spans="1:8">
      <c r="A207" s="45" t="s">
        <v>211</v>
      </c>
      <c r="B207" s="40" t="s">
        <v>56</v>
      </c>
      <c r="C207" s="70">
        <v>-1879</v>
      </c>
      <c r="D207" s="70">
        <v>11405</v>
      </c>
      <c r="E207" s="70">
        <v>1817</v>
      </c>
      <c r="F207" s="70">
        <v>-102544</v>
      </c>
      <c r="G207" s="70">
        <v>13633</v>
      </c>
      <c r="H207" s="70">
        <v>-77568</v>
      </c>
    </row>
    <row r="208" spans="1:8">
      <c r="A208" s="45" t="s">
        <v>212</v>
      </c>
      <c r="B208" s="40" t="s">
        <v>57</v>
      </c>
      <c r="C208" s="70">
        <v>-836</v>
      </c>
      <c r="D208" s="70">
        <v>84</v>
      </c>
      <c r="E208" s="70">
        <v>887</v>
      </c>
      <c r="F208" s="70">
        <v>4502</v>
      </c>
      <c r="G208" s="70">
        <v>-4168</v>
      </c>
      <c r="H208" s="70">
        <v>469</v>
      </c>
    </row>
    <row r="209" spans="1:8">
      <c r="A209" s="48" t="s">
        <v>213</v>
      </c>
      <c r="B209" s="49" t="s">
        <v>58</v>
      </c>
      <c r="C209" s="73">
        <v>0</v>
      </c>
      <c r="D209" s="73">
        <v>0</v>
      </c>
      <c r="E209" s="73">
        <v>0</v>
      </c>
      <c r="F209" s="73">
        <v>0</v>
      </c>
      <c r="G209" s="73">
        <v>0</v>
      </c>
      <c r="H209" s="73">
        <v>0</v>
      </c>
    </row>
    <row r="210" spans="1:8">
      <c r="A210" s="44" t="s">
        <v>214</v>
      </c>
      <c r="B210" s="36" t="s">
        <v>59</v>
      </c>
      <c r="C210" s="69">
        <v>516</v>
      </c>
      <c r="D210" s="69">
        <v>176</v>
      </c>
      <c r="E210" s="69">
        <v>34</v>
      </c>
      <c r="F210" s="69">
        <v>192</v>
      </c>
      <c r="G210" s="69">
        <v>6118</v>
      </c>
      <c r="H210" s="69">
        <v>7036</v>
      </c>
    </row>
    <row r="211" spans="1:8">
      <c r="A211" s="45" t="s">
        <v>215</v>
      </c>
      <c r="B211" s="40" t="s">
        <v>60</v>
      </c>
      <c r="C211" s="70">
        <v>0</v>
      </c>
      <c r="D211" s="70">
        <v>0</v>
      </c>
      <c r="E211" s="70">
        <v>0</v>
      </c>
      <c r="F211" s="70">
        <v>0</v>
      </c>
      <c r="G211" s="70">
        <v>0</v>
      </c>
      <c r="H211" s="70">
        <v>0</v>
      </c>
    </row>
    <row r="212" spans="1:8">
      <c r="A212" s="45" t="s">
        <v>216</v>
      </c>
      <c r="B212" s="40" t="s">
        <v>61</v>
      </c>
      <c r="C212" s="70">
        <v>314</v>
      </c>
      <c r="D212" s="70">
        <v>64</v>
      </c>
      <c r="E212" s="70">
        <v>0</v>
      </c>
      <c r="F212" s="70">
        <v>92</v>
      </c>
      <c r="G212" s="70">
        <v>0</v>
      </c>
      <c r="H212" s="70">
        <v>470</v>
      </c>
    </row>
    <row r="213" spans="1:8">
      <c r="A213" s="45" t="s">
        <v>217</v>
      </c>
      <c r="B213" s="40" t="s">
        <v>62</v>
      </c>
      <c r="C213" s="70">
        <v>0</v>
      </c>
      <c r="D213" s="70">
        <v>0</v>
      </c>
      <c r="E213" s="70">
        <v>0</v>
      </c>
      <c r="F213" s="70">
        <v>0</v>
      </c>
      <c r="G213" s="70">
        <v>0</v>
      </c>
      <c r="H213" s="70">
        <v>0</v>
      </c>
    </row>
    <row r="214" spans="1:8">
      <c r="A214" s="45" t="s">
        <v>218</v>
      </c>
      <c r="B214" s="40" t="s">
        <v>63</v>
      </c>
      <c r="C214" s="70">
        <v>45</v>
      </c>
      <c r="D214" s="70">
        <v>0</v>
      </c>
      <c r="E214" s="70">
        <v>0</v>
      </c>
      <c r="F214" s="70">
        <v>19</v>
      </c>
      <c r="G214" s="70">
        <v>6118</v>
      </c>
      <c r="H214" s="70">
        <v>6182</v>
      </c>
    </row>
    <row r="215" spans="1:8">
      <c r="A215" s="45" t="s">
        <v>219</v>
      </c>
      <c r="B215" s="40" t="s">
        <v>64</v>
      </c>
      <c r="C215" s="70">
        <v>139</v>
      </c>
      <c r="D215" s="70">
        <v>111</v>
      </c>
      <c r="E215" s="70">
        <v>33</v>
      </c>
      <c r="F215" s="70">
        <v>62</v>
      </c>
      <c r="G215" s="70">
        <v>0</v>
      </c>
      <c r="H215" s="70">
        <v>345</v>
      </c>
    </row>
    <row r="216" spans="1:8">
      <c r="A216" s="45" t="s">
        <v>220</v>
      </c>
      <c r="B216" s="40" t="s">
        <v>65</v>
      </c>
      <c r="C216" s="70">
        <v>18</v>
      </c>
      <c r="D216" s="70">
        <v>1</v>
      </c>
      <c r="E216" s="70">
        <v>1</v>
      </c>
      <c r="F216" s="70">
        <v>10</v>
      </c>
      <c r="G216" s="70">
        <v>0</v>
      </c>
      <c r="H216" s="70">
        <v>30</v>
      </c>
    </row>
    <row r="217" spans="1:8">
      <c r="A217" s="45" t="s">
        <v>221</v>
      </c>
      <c r="B217" s="40" t="s">
        <v>66</v>
      </c>
      <c r="C217" s="70">
        <v>0</v>
      </c>
      <c r="D217" s="70"/>
      <c r="E217" s="70">
        <v>0</v>
      </c>
      <c r="F217" s="70">
        <v>9</v>
      </c>
      <c r="G217" s="70">
        <v>0</v>
      </c>
      <c r="H217" s="70">
        <v>9</v>
      </c>
    </row>
    <row r="218" spans="1:8">
      <c r="A218" s="44" t="s">
        <v>222</v>
      </c>
      <c r="B218" s="36" t="s">
        <v>67</v>
      </c>
      <c r="C218" s="69">
        <v>29554</v>
      </c>
      <c r="D218" s="69">
        <v>14985</v>
      </c>
      <c r="E218" s="69">
        <v>4460</v>
      </c>
      <c r="F218" s="69">
        <v>539</v>
      </c>
      <c r="G218" s="69">
        <v>-11519</v>
      </c>
      <c r="H218" s="69">
        <v>38019</v>
      </c>
    </row>
    <row r="219" spans="1:8">
      <c r="A219" s="45" t="s">
        <v>215</v>
      </c>
      <c r="B219" s="40" t="s">
        <v>60</v>
      </c>
      <c r="C219" s="70">
        <v>4992</v>
      </c>
      <c r="D219" s="70">
        <v>796</v>
      </c>
      <c r="E219" s="70">
        <v>0</v>
      </c>
      <c r="F219" s="70">
        <v>0</v>
      </c>
      <c r="G219" s="70">
        <v>0</v>
      </c>
      <c r="H219" s="70">
        <v>5788</v>
      </c>
    </row>
    <row r="220" spans="1:8">
      <c r="A220" s="45" t="s">
        <v>216</v>
      </c>
      <c r="B220" s="40" t="s">
        <v>61</v>
      </c>
      <c r="C220" s="70">
        <v>191</v>
      </c>
      <c r="D220" s="70">
        <v>28</v>
      </c>
      <c r="E220" s="70">
        <v>0</v>
      </c>
      <c r="F220" s="70">
        <v>52</v>
      </c>
      <c r="G220" s="70">
        <v>0</v>
      </c>
      <c r="H220" s="70">
        <v>271</v>
      </c>
    </row>
    <row r="221" spans="1:8">
      <c r="A221" s="45" t="s">
        <v>223</v>
      </c>
      <c r="B221" s="40" t="s">
        <v>68</v>
      </c>
      <c r="C221" s="70">
        <v>18394</v>
      </c>
      <c r="D221" s="70">
        <v>1480</v>
      </c>
      <c r="E221" s="70">
        <v>3536</v>
      </c>
      <c r="F221" s="70">
        <v>189</v>
      </c>
      <c r="G221" s="70">
        <v>-821</v>
      </c>
      <c r="H221" s="70">
        <v>22778</v>
      </c>
    </row>
    <row r="222" spans="1:8">
      <c r="A222" s="45" t="s">
        <v>224</v>
      </c>
      <c r="B222" s="40" t="s">
        <v>69</v>
      </c>
      <c r="C222" s="70">
        <v>0</v>
      </c>
      <c r="D222" s="70">
        <v>0</v>
      </c>
      <c r="E222" s="70">
        <v>241</v>
      </c>
      <c r="F222" s="70">
        <v>0</v>
      </c>
      <c r="G222" s="70">
        <v>0</v>
      </c>
      <c r="H222" s="70">
        <v>241</v>
      </c>
    </row>
    <row r="223" spans="1:8">
      <c r="A223" s="45" t="s">
        <v>225</v>
      </c>
      <c r="B223" s="40" t="s">
        <v>70</v>
      </c>
      <c r="C223" s="70">
        <v>5909</v>
      </c>
      <c r="D223" s="70">
        <v>11645</v>
      </c>
      <c r="E223" s="70">
        <v>495</v>
      </c>
      <c r="F223" s="70">
        <v>226</v>
      </c>
      <c r="G223" s="70">
        <v>-10698</v>
      </c>
      <c r="H223" s="70">
        <v>7577</v>
      </c>
    </row>
    <row r="224" spans="1:8">
      <c r="A224" s="45" t="s">
        <v>219</v>
      </c>
      <c r="B224" s="40" t="s">
        <v>64</v>
      </c>
      <c r="C224" s="70">
        <v>33</v>
      </c>
      <c r="D224" s="70">
        <v>1031</v>
      </c>
      <c r="E224" s="70">
        <v>188</v>
      </c>
      <c r="F224" s="70">
        <v>20</v>
      </c>
      <c r="G224" s="70">
        <v>0</v>
      </c>
      <c r="H224" s="70">
        <v>1272</v>
      </c>
    </row>
    <row r="225" spans="1:8">
      <c r="A225" s="45" t="s">
        <v>226</v>
      </c>
      <c r="B225" s="40" t="s">
        <v>65</v>
      </c>
      <c r="C225" s="70">
        <v>1</v>
      </c>
      <c r="D225" s="70">
        <v>0</v>
      </c>
      <c r="E225" s="70">
        <v>0</v>
      </c>
      <c r="F225" s="70">
        <v>0</v>
      </c>
      <c r="G225" s="70">
        <v>0</v>
      </c>
      <c r="H225" s="70">
        <v>1</v>
      </c>
    </row>
    <row r="226" spans="1:8">
      <c r="A226" s="45" t="s">
        <v>221</v>
      </c>
      <c r="B226" s="40" t="s">
        <v>66</v>
      </c>
      <c r="C226" s="70">
        <v>34</v>
      </c>
      <c r="D226" s="70">
        <v>5</v>
      </c>
      <c r="E226" s="70">
        <v>0</v>
      </c>
      <c r="F226" s="70">
        <v>52</v>
      </c>
      <c r="G226" s="70">
        <v>0</v>
      </c>
      <c r="H226" s="70">
        <v>91</v>
      </c>
    </row>
    <row r="227" spans="1:8" ht="24">
      <c r="A227" s="48" t="s">
        <v>227</v>
      </c>
      <c r="B227" s="49" t="s">
        <v>137</v>
      </c>
      <c r="C227" s="73">
        <v>0</v>
      </c>
      <c r="D227" s="73">
        <v>0</v>
      </c>
      <c r="E227" s="73">
        <v>0</v>
      </c>
      <c r="F227" s="73">
        <v>0</v>
      </c>
      <c r="G227" s="73">
        <v>0</v>
      </c>
      <c r="H227" s="73">
        <v>0</v>
      </c>
    </row>
    <row r="228" spans="1:8">
      <c r="A228" s="44" t="s">
        <v>228</v>
      </c>
      <c r="B228" s="36" t="s">
        <v>71</v>
      </c>
      <c r="C228" s="69">
        <v>38937</v>
      </c>
      <c r="D228" s="69">
        <v>33700</v>
      </c>
      <c r="E228" s="69">
        <v>8277</v>
      </c>
      <c r="F228" s="69">
        <v>108621</v>
      </c>
      <c r="G228" s="69">
        <v>-20518</v>
      </c>
      <c r="H228" s="69">
        <v>169017</v>
      </c>
    </row>
    <row r="229" spans="1:8">
      <c r="A229" s="50"/>
      <c r="B229" s="50"/>
      <c r="C229" s="68"/>
      <c r="D229" s="68"/>
      <c r="E229" s="4"/>
      <c r="F229" s="4"/>
      <c r="G229" s="4"/>
      <c r="H229" s="4"/>
    </row>
    <row r="230" spans="1:8" ht="48">
      <c r="A230" s="341" t="s">
        <v>230</v>
      </c>
      <c r="B230" s="340" t="s">
        <v>118</v>
      </c>
      <c r="C230" s="96" t="s">
        <v>133</v>
      </c>
      <c r="D230" s="96" t="s">
        <v>135</v>
      </c>
      <c r="E230" s="96" t="s">
        <v>134</v>
      </c>
      <c r="F230" s="96" t="s">
        <v>136</v>
      </c>
      <c r="G230" s="96" t="s">
        <v>120</v>
      </c>
      <c r="H230" s="97" t="s">
        <v>121</v>
      </c>
    </row>
    <row r="231" spans="1:8" ht="72">
      <c r="A231" s="341"/>
      <c r="B231" s="340"/>
      <c r="C231" s="96" t="s">
        <v>306</v>
      </c>
      <c r="D231" s="96" t="s">
        <v>281</v>
      </c>
      <c r="E231" s="96" t="s">
        <v>282</v>
      </c>
      <c r="F231" s="96" t="s">
        <v>283</v>
      </c>
      <c r="G231" s="96" t="s">
        <v>284</v>
      </c>
      <c r="H231" s="97" t="s">
        <v>285</v>
      </c>
    </row>
    <row r="232" spans="1:8">
      <c r="A232" s="44" t="s">
        <v>151</v>
      </c>
      <c r="B232" s="36" t="s">
        <v>0</v>
      </c>
      <c r="C232" s="62">
        <v>10384</v>
      </c>
      <c r="D232" s="62">
        <v>1633</v>
      </c>
      <c r="E232" s="62">
        <v>6253</v>
      </c>
      <c r="F232" s="62">
        <v>1603</v>
      </c>
      <c r="G232" s="62">
        <v>-2196</v>
      </c>
      <c r="H232" s="62">
        <v>17677</v>
      </c>
    </row>
    <row r="233" spans="1:8">
      <c r="A233" s="51" t="s">
        <v>152</v>
      </c>
      <c r="B233" s="39" t="s">
        <v>1</v>
      </c>
      <c r="C233" s="74">
        <v>0</v>
      </c>
      <c r="D233" s="74">
        <v>1624</v>
      </c>
      <c r="E233" s="74">
        <v>5485</v>
      </c>
      <c r="F233" s="74">
        <v>0</v>
      </c>
      <c r="G233" s="74">
        <v>-153</v>
      </c>
      <c r="H233" s="74">
        <v>6956</v>
      </c>
    </row>
    <row r="234" spans="1:8">
      <c r="A234" s="51" t="s">
        <v>153</v>
      </c>
      <c r="B234" s="39" t="s">
        <v>2</v>
      </c>
      <c r="C234" s="74">
        <v>370</v>
      </c>
      <c r="D234" s="74">
        <v>9</v>
      </c>
      <c r="E234" s="74">
        <v>768</v>
      </c>
      <c r="F234" s="74">
        <v>1602</v>
      </c>
      <c r="G234" s="74">
        <v>-2029</v>
      </c>
      <c r="H234" s="74">
        <v>720</v>
      </c>
    </row>
    <row r="235" spans="1:8">
      <c r="A235" s="51" t="s">
        <v>154</v>
      </c>
      <c r="B235" s="39" t="s">
        <v>3</v>
      </c>
      <c r="C235" s="74">
        <v>10014</v>
      </c>
      <c r="D235" s="74">
        <v>0</v>
      </c>
      <c r="E235" s="74">
        <v>0</v>
      </c>
      <c r="F235" s="74">
        <v>1</v>
      </c>
      <c r="G235" s="74">
        <v>-14</v>
      </c>
      <c r="H235" s="74">
        <v>10001</v>
      </c>
    </row>
    <row r="236" spans="1:8">
      <c r="A236" s="44" t="s">
        <v>155</v>
      </c>
      <c r="B236" s="36" t="s">
        <v>4</v>
      </c>
      <c r="C236" s="62">
        <v>5861</v>
      </c>
      <c r="D236" s="62">
        <v>419</v>
      </c>
      <c r="E236" s="62">
        <v>3623</v>
      </c>
      <c r="F236" s="62">
        <v>132</v>
      </c>
      <c r="G236" s="62">
        <v>-870</v>
      </c>
      <c r="H236" s="62">
        <v>9165</v>
      </c>
    </row>
    <row r="237" spans="1:8">
      <c r="A237" s="51" t="s">
        <v>156</v>
      </c>
      <c r="B237" s="39" t="s">
        <v>5</v>
      </c>
      <c r="C237" s="74">
        <v>66</v>
      </c>
      <c r="D237" s="74">
        <v>419</v>
      </c>
      <c r="E237" s="74">
        <v>3622</v>
      </c>
      <c r="F237" s="74">
        <v>131</v>
      </c>
      <c r="G237" s="74">
        <v>-870</v>
      </c>
      <c r="H237" s="74">
        <v>3368</v>
      </c>
    </row>
    <row r="238" spans="1:8">
      <c r="A238" s="51" t="s">
        <v>157</v>
      </c>
      <c r="B238" s="39" t="s">
        <v>6</v>
      </c>
      <c r="C238" s="74">
        <v>5795</v>
      </c>
      <c r="D238" s="74">
        <v>0</v>
      </c>
      <c r="E238" s="74">
        <v>1</v>
      </c>
      <c r="F238" s="74">
        <v>1</v>
      </c>
      <c r="G238" s="74">
        <v>0</v>
      </c>
      <c r="H238" s="74">
        <v>5797</v>
      </c>
    </row>
    <row r="239" spans="1:8">
      <c r="A239" s="52" t="s">
        <v>158</v>
      </c>
      <c r="B239" s="53" t="s">
        <v>7</v>
      </c>
      <c r="C239" s="75">
        <v>4523</v>
      </c>
      <c r="D239" s="75">
        <v>1214</v>
      </c>
      <c r="E239" s="75">
        <v>2630</v>
      </c>
      <c r="F239" s="75">
        <v>1471</v>
      </c>
      <c r="G239" s="75">
        <v>-1326</v>
      </c>
      <c r="H239" s="75">
        <v>8512</v>
      </c>
    </row>
    <row r="240" spans="1:8">
      <c r="A240" s="45" t="s">
        <v>159</v>
      </c>
      <c r="B240" s="40" t="s">
        <v>8</v>
      </c>
      <c r="C240" s="74">
        <v>228</v>
      </c>
      <c r="D240" s="74">
        <v>177</v>
      </c>
      <c r="E240" s="74">
        <v>32</v>
      </c>
      <c r="F240" s="74">
        <v>90</v>
      </c>
      <c r="G240" s="74">
        <v>-14</v>
      </c>
      <c r="H240" s="74">
        <v>513</v>
      </c>
    </row>
    <row r="241" spans="1:8">
      <c r="A241" s="45" t="s">
        <v>160</v>
      </c>
      <c r="B241" s="40" t="s">
        <v>9</v>
      </c>
      <c r="C241" s="74">
        <v>3418</v>
      </c>
      <c r="D241" s="74">
        <v>760</v>
      </c>
      <c r="E241" s="74">
        <v>1247</v>
      </c>
      <c r="F241" s="74">
        <v>376</v>
      </c>
      <c r="G241" s="74">
        <v>-193</v>
      </c>
      <c r="H241" s="74">
        <v>5608</v>
      </c>
    </row>
    <row r="242" spans="1:8">
      <c r="A242" s="45" t="s">
        <v>161</v>
      </c>
      <c r="B242" s="40" t="s">
        <v>10</v>
      </c>
      <c r="C242" s="74">
        <v>1162</v>
      </c>
      <c r="D242" s="74">
        <v>1045</v>
      </c>
      <c r="E242" s="74">
        <v>187</v>
      </c>
      <c r="F242" s="74">
        <v>1004</v>
      </c>
      <c r="G242" s="74">
        <v>-1147</v>
      </c>
      <c r="H242" s="74">
        <v>2251</v>
      </c>
    </row>
    <row r="243" spans="1:8">
      <c r="A243" s="45" t="s">
        <v>162</v>
      </c>
      <c r="B243" s="40" t="s">
        <v>11</v>
      </c>
      <c r="C243" s="74">
        <v>945</v>
      </c>
      <c r="D243" s="74">
        <v>21</v>
      </c>
      <c r="E243" s="74">
        <v>4</v>
      </c>
      <c r="F243" s="74">
        <v>44</v>
      </c>
      <c r="G243" s="74">
        <v>0</v>
      </c>
      <c r="H243" s="74">
        <v>1014</v>
      </c>
    </row>
    <row r="244" spans="1:8">
      <c r="A244" s="52" t="s">
        <v>163</v>
      </c>
      <c r="B244" s="53" t="s">
        <v>12</v>
      </c>
      <c r="C244" s="75">
        <v>-774</v>
      </c>
      <c r="D244" s="75">
        <v>-435</v>
      </c>
      <c r="E244" s="75">
        <v>1224</v>
      </c>
      <c r="F244" s="75">
        <v>137</v>
      </c>
      <c r="G244" s="75">
        <v>0</v>
      </c>
      <c r="H244" s="75">
        <v>152</v>
      </c>
    </row>
    <row r="245" spans="1:8">
      <c r="A245" s="45" t="s">
        <v>164</v>
      </c>
      <c r="B245" s="40" t="s">
        <v>13</v>
      </c>
      <c r="C245" s="74">
        <v>107</v>
      </c>
      <c r="D245" s="74">
        <v>381</v>
      </c>
      <c r="E245" s="74">
        <v>22</v>
      </c>
      <c r="F245" s="74">
        <v>4515</v>
      </c>
      <c r="G245" s="74">
        <v>-4407</v>
      </c>
      <c r="H245" s="74">
        <v>618</v>
      </c>
    </row>
    <row r="246" spans="1:8">
      <c r="A246" s="45" t="s">
        <v>165</v>
      </c>
      <c r="B246" s="40" t="s">
        <v>14</v>
      </c>
      <c r="C246" s="74">
        <v>169</v>
      </c>
      <c r="D246" s="74">
        <v>214</v>
      </c>
      <c r="E246" s="74">
        <v>203</v>
      </c>
      <c r="F246" s="74">
        <v>175</v>
      </c>
      <c r="G246" s="74">
        <v>-239</v>
      </c>
      <c r="H246" s="74">
        <v>522</v>
      </c>
    </row>
    <row r="247" spans="1:8" ht="22.8">
      <c r="A247" s="45" t="s">
        <v>166</v>
      </c>
      <c r="B247" s="40" t="s">
        <v>15</v>
      </c>
      <c r="C247" s="74">
        <v>0</v>
      </c>
      <c r="D247" s="74">
        <v>0</v>
      </c>
      <c r="E247" s="74">
        <v>0</v>
      </c>
      <c r="F247" s="74">
        <v>0</v>
      </c>
      <c r="G247" s="74">
        <v>0</v>
      </c>
      <c r="H247" s="74">
        <v>0</v>
      </c>
    </row>
    <row r="248" spans="1:8">
      <c r="A248" s="52" t="s">
        <v>167</v>
      </c>
      <c r="B248" s="53" t="s">
        <v>16</v>
      </c>
      <c r="C248" s="75">
        <v>-836</v>
      </c>
      <c r="D248" s="75">
        <v>-268</v>
      </c>
      <c r="E248" s="75">
        <v>1043</v>
      </c>
      <c r="F248" s="75">
        <v>4477</v>
      </c>
      <c r="G248" s="75">
        <v>-4168</v>
      </c>
      <c r="H248" s="75">
        <v>248</v>
      </c>
    </row>
    <row r="249" spans="1:8">
      <c r="A249" s="45" t="s">
        <v>168</v>
      </c>
      <c r="B249" s="40" t="s">
        <v>17</v>
      </c>
      <c r="C249" s="74">
        <v>0</v>
      </c>
      <c r="D249" s="74">
        <v>-352</v>
      </c>
      <c r="E249" s="74">
        <v>156</v>
      </c>
      <c r="F249" s="74">
        <v>-25</v>
      </c>
      <c r="G249" s="74">
        <v>0</v>
      </c>
      <c r="H249" s="74">
        <v>-221</v>
      </c>
    </row>
    <row r="250" spans="1:8">
      <c r="A250" s="45" t="s">
        <v>169</v>
      </c>
      <c r="B250" s="40" t="s">
        <v>18</v>
      </c>
      <c r="C250" s="74">
        <v>0</v>
      </c>
      <c r="D250" s="74">
        <v>0</v>
      </c>
      <c r="E250" s="74">
        <v>0</v>
      </c>
      <c r="F250" s="74">
        <v>0</v>
      </c>
      <c r="G250" s="74">
        <v>0</v>
      </c>
      <c r="H250" s="74">
        <v>0</v>
      </c>
    </row>
    <row r="251" spans="1:8">
      <c r="A251" s="52" t="s">
        <v>170</v>
      </c>
      <c r="B251" s="53" t="s">
        <v>19</v>
      </c>
      <c r="C251" s="75">
        <v>-836</v>
      </c>
      <c r="D251" s="75">
        <v>84</v>
      </c>
      <c r="E251" s="75">
        <v>887</v>
      </c>
      <c r="F251" s="75">
        <v>4502</v>
      </c>
      <c r="G251" s="75">
        <v>-4168</v>
      </c>
      <c r="H251" s="75">
        <v>469</v>
      </c>
    </row>
    <row r="252" spans="1:8">
      <c r="A252" s="54" t="s">
        <v>171</v>
      </c>
      <c r="B252" s="55" t="s">
        <v>20</v>
      </c>
      <c r="C252" s="76">
        <v>0</v>
      </c>
      <c r="D252" s="76">
        <v>0</v>
      </c>
      <c r="E252" s="76">
        <v>0</v>
      </c>
      <c r="F252" s="76">
        <v>0</v>
      </c>
      <c r="G252" s="76">
        <v>0</v>
      </c>
      <c r="H252" s="76">
        <v>0</v>
      </c>
    </row>
    <row r="253" spans="1:8">
      <c r="A253" s="52" t="s">
        <v>174</v>
      </c>
      <c r="B253" s="53" t="s">
        <v>21</v>
      </c>
      <c r="C253" s="75">
        <v>-836</v>
      </c>
      <c r="D253" s="75">
        <v>84</v>
      </c>
      <c r="E253" s="75">
        <v>887</v>
      </c>
      <c r="F253" s="75">
        <v>4502</v>
      </c>
      <c r="G253" s="75">
        <v>-4168</v>
      </c>
      <c r="H253" s="75">
        <v>469</v>
      </c>
    </row>
    <row r="254" spans="1:8">
      <c r="A254" s="56"/>
      <c r="B254" s="57"/>
      <c r="C254" s="76"/>
      <c r="D254" s="76"/>
      <c r="E254" s="76"/>
      <c r="F254" s="76"/>
      <c r="G254" s="76"/>
      <c r="H254" s="76"/>
    </row>
    <row r="255" spans="1:8">
      <c r="A255" s="58" t="s">
        <v>172</v>
      </c>
      <c r="B255" s="59" t="s">
        <v>126</v>
      </c>
      <c r="C255" s="77">
        <v>0</v>
      </c>
      <c r="D255" s="77">
        <v>0</v>
      </c>
      <c r="E255" s="77">
        <v>0</v>
      </c>
      <c r="F255" s="77">
        <v>0</v>
      </c>
      <c r="G255" s="77">
        <v>0</v>
      </c>
      <c r="H255" s="77">
        <v>0</v>
      </c>
    </row>
    <row r="256" spans="1:8">
      <c r="A256" s="60" t="s">
        <v>173</v>
      </c>
      <c r="B256" s="61" t="s">
        <v>127</v>
      </c>
      <c r="C256" s="78">
        <v>-836</v>
      </c>
      <c r="D256" s="78">
        <v>84</v>
      </c>
      <c r="E256" s="78">
        <v>887</v>
      </c>
      <c r="F256" s="78">
        <v>4502</v>
      </c>
      <c r="G256" s="78">
        <v>-4168</v>
      </c>
      <c r="H256" s="78">
        <v>469</v>
      </c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theme="6" tint="0.39997558519241921"/>
  </sheetPr>
  <dimension ref="A1:H257"/>
  <sheetViews>
    <sheetView topLeftCell="A103" workbookViewId="0">
      <selection activeCell="C121" sqref="C121"/>
    </sheetView>
  </sheetViews>
  <sheetFormatPr defaultColWidth="8.19921875" defaultRowHeight="13.8"/>
  <cols>
    <col min="1" max="2" width="50.19921875" style="13" customWidth="1"/>
    <col min="3" max="8" width="12.19921875" style="12" customWidth="1"/>
    <col min="9" max="16384" width="8.19921875" style="12"/>
  </cols>
  <sheetData>
    <row r="1" spans="1:4">
      <c r="A1" s="11" t="s">
        <v>347</v>
      </c>
    </row>
    <row r="2" spans="1:4">
      <c r="A2" s="11" t="s">
        <v>350</v>
      </c>
    </row>
    <row r="3" spans="1:4">
      <c r="A3" s="11"/>
    </row>
    <row r="4" spans="1:4">
      <c r="A4" s="11"/>
    </row>
    <row r="5" spans="1:4" ht="24">
      <c r="A5" s="14" t="s">
        <v>302</v>
      </c>
      <c r="B5" s="15" t="s">
        <v>298</v>
      </c>
    </row>
    <row r="6" spans="1:4" ht="31.2" customHeight="1">
      <c r="A6" s="93" t="s">
        <v>404</v>
      </c>
      <c r="B6" s="93" t="s">
        <v>405</v>
      </c>
      <c r="C6" s="94" t="s">
        <v>328</v>
      </c>
      <c r="D6" s="94" t="s">
        <v>338</v>
      </c>
    </row>
    <row r="7" spans="1:4">
      <c r="A7" s="16" t="s">
        <v>151</v>
      </c>
      <c r="B7" s="16" t="s">
        <v>0</v>
      </c>
      <c r="C7" s="80">
        <v>136210</v>
      </c>
      <c r="D7" s="80">
        <v>50446</v>
      </c>
    </row>
    <row r="8" spans="1:4">
      <c r="A8" s="17" t="s">
        <v>152</v>
      </c>
      <c r="B8" s="17" t="s">
        <v>1</v>
      </c>
      <c r="C8" s="74">
        <v>66696</v>
      </c>
      <c r="D8" s="74">
        <v>10952</v>
      </c>
    </row>
    <row r="9" spans="1:4">
      <c r="A9" s="17" t="s">
        <v>153</v>
      </c>
      <c r="B9" s="17" t="s">
        <v>2</v>
      </c>
      <c r="C9" s="74">
        <v>5778</v>
      </c>
      <c r="D9" s="74">
        <v>5990</v>
      </c>
    </row>
    <row r="10" spans="1:4">
      <c r="A10" s="17" t="s">
        <v>154</v>
      </c>
      <c r="B10" s="17" t="s">
        <v>3</v>
      </c>
      <c r="C10" s="74">
        <v>63736</v>
      </c>
      <c r="D10" s="74">
        <v>33504</v>
      </c>
    </row>
    <row r="11" spans="1:4">
      <c r="A11" s="16" t="s">
        <v>155</v>
      </c>
      <c r="B11" s="16" t="s">
        <v>4</v>
      </c>
      <c r="C11" s="80">
        <v>54504</v>
      </c>
      <c r="D11" s="80">
        <v>17820</v>
      </c>
    </row>
    <row r="12" spans="1:4">
      <c r="A12" s="17" t="s">
        <v>156</v>
      </c>
      <c r="B12" s="17" t="s">
        <v>5</v>
      </c>
      <c r="C12" s="74">
        <v>11498</v>
      </c>
      <c r="D12" s="74">
        <v>2216</v>
      </c>
    </row>
    <row r="13" spans="1:4">
      <c r="A13" s="17" t="s">
        <v>157</v>
      </c>
      <c r="B13" s="17" t="s">
        <v>6</v>
      </c>
      <c r="C13" s="74">
        <v>43006</v>
      </c>
      <c r="D13" s="74">
        <v>15604</v>
      </c>
    </row>
    <row r="14" spans="1:4">
      <c r="A14" s="18" t="s">
        <v>158</v>
      </c>
      <c r="B14" s="18" t="s">
        <v>7</v>
      </c>
      <c r="C14" s="80">
        <v>81706</v>
      </c>
      <c r="D14" s="80">
        <v>32626</v>
      </c>
    </row>
    <row r="15" spans="1:4">
      <c r="A15" s="19" t="s">
        <v>159</v>
      </c>
      <c r="B15" s="19" t="s">
        <v>8</v>
      </c>
      <c r="C15" s="74">
        <v>9058</v>
      </c>
      <c r="D15" s="74">
        <v>1561</v>
      </c>
    </row>
    <row r="16" spans="1:4">
      <c r="A16" s="19" t="s">
        <v>160</v>
      </c>
      <c r="B16" s="19" t="s">
        <v>9</v>
      </c>
      <c r="C16" s="74">
        <v>37981</v>
      </c>
      <c r="D16" s="74">
        <v>19602</v>
      </c>
    </row>
    <row r="17" spans="1:4">
      <c r="A17" s="19" t="s">
        <v>161</v>
      </c>
      <c r="B17" s="19" t="s">
        <v>10</v>
      </c>
      <c r="C17" s="74">
        <v>11586</v>
      </c>
      <c r="D17" s="74">
        <v>8061</v>
      </c>
    </row>
    <row r="18" spans="1:4">
      <c r="A18" s="19" t="s">
        <v>162</v>
      </c>
      <c r="B18" s="19" t="s">
        <v>11</v>
      </c>
      <c r="C18" s="74">
        <v>13575</v>
      </c>
      <c r="D18" s="74">
        <v>7199</v>
      </c>
    </row>
    <row r="19" spans="1:4">
      <c r="A19" s="18" t="s">
        <v>163</v>
      </c>
      <c r="B19" s="18" t="s">
        <v>12</v>
      </c>
      <c r="C19" s="80">
        <v>27622</v>
      </c>
      <c r="D19" s="80">
        <v>-675</v>
      </c>
    </row>
    <row r="20" spans="1:4">
      <c r="A20" s="19" t="s">
        <v>164</v>
      </c>
      <c r="B20" s="19" t="s">
        <v>13</v>
      </c>
      <c r="C20" s="74">
        <v>1801</v>
      </c>
      <c r="D20" s="74">
        <v>1627</v>
      </c>
    </row>
    <row r="21" spans="1:4">
      <c r="A21" s="19" t="s">
        <v>165</v>
      </c>
      <c r="B21" s="19" t="s">
        <v>14</v>
      </c>
      <c r="C21" s="74">
        <v>2194</v>
      </c>
      <c r="D21" s="74">
        <v>1930</v>
      </c>
    </row>
    <row r="22" spans="1:4" ht="22.8">
      <c r="A22" s="19" t="s">
        <v>166</v>
      </c>
      <c r="B22" s="19" t="s">
        <v>15</v>
      </c>
      <c r="C22" s="74">
        <v>0</v>
      </c>
      <c r="D22" s="74">
        <v>0</v>
      </c>
    </row>
    <row r="23" spans="1:4">
      <c r="A23" s="18" t="s">
        <v>167</v>
      </c>
      <c r="B23" s="18" t="s">
        <v>16</v>
      </c>
      <c r="C23" s="80">
        <v>27229</v>
      </c>
      <c r="D23" s="80">
        <v>-978</v>
      </c>
    </row>
    <row r="24" spans="1:4">
      <c r="A24" s="19" t="s">
        <v>168</v>
      </c>
      <c r="B24" s="19" t="s">
        <v>17</v>
      </c>
      <c r="C24" s="74">
        <v>3267</v>
      </c>
      <c r="D24" s="74">
        <v>1879</v>
      </c>
    </row>
    <row r="25" spans="1:4">
      <c r="A25" s="19" t="s">
        <v>169</v>
      </c>
      <c r="B25" s="19" t="s">
        <v>18</v>
      </c>
      <c r="C25" s="74">
        <v>0</v>
      </c>
      <c r="D25" s="74">
        <v>-594</v>
      </c>
    </row>
    <row r="26" spans="1:4">
      <c r="A26" s="18" t="s">
        <v>170</v>
      </c>
      <c r="B26" s="18" t="s">
        <v>19</v>
      </c>
      <c r="C26" s="80">
        <v>23962</v>
      </c>
      <c r="D26" s="80">
        <v>-3451</v>
      </c>
    </row>
    <row r="27" spans="1:4">
      <c r="A27" s="16" t="s">
        <v>171</v>
      </c>
      <c r="B27" s="16" t="s">
        <v>20</v>
      </c>
      <c r="C27" s="80">
        <v>0</v>
      </c>
      <c r="D27" s="80">
        <v>0</v>
      </c>
    </row>
    <row r="28" spans="1:4">
      <c r="A28" s="20"/>
      <c r="B28" s="20"/>
      <c r="C28" s="81"/>
      <c r="D28" s="81"/>
    </row>
    <row r="29" spans="1:4">
      <c r="A29" s="21" t="s">
        <v>174</v>
      </c>
      <c r="B29" s="21" t="s">
        <v>21</v>
      </c>
      <c r="C29" s="82">
        <v>23962</v>
      </c>
      <c r="D29" s="82">
        <v>-3451</v>
      </c>
    </row>
    <row r="30" spans="1:4">
      <c r="A30" s="20"/>
      <c r="B30" s="20"/>
      <c r="C30" s="81"/>
      <c r="D30" s="81"/>
    </row>
    <row r="31" spans="1:4">
      <c r="A31" s="18" t="s">
        <v>172</v>
      </c>
      <c r="B31" s="18" t="s">
        <v>126</v>
      </c>
      <c r="C31" s="80">
        <v>0</v>
      </c>
      <c r="D31" s="80">
        <v>0</v>
      </c>
    </row>
    <row r="32" spans="1:4">
      <c r="A32" s="18" t="s">
        <v>173</v>
      </c>
      <c r="B32" s="18" t="s">
        <v>127</v>
      </c>
      <c r="C32" s="80">
        <v>23962</v>
      </c>
      <c r="D32" s="80">
        <v>-3451</v>
      </c>
    </row>
    <row r="33" spans="1:4">
      <c r="A33" s="22"/>
      <c r="B33" s="23"/>
      <c r="C33" s="63"/>
      <c r="D33" s="63"/>
    </row>
    <row r="34" spans="1:4">
      <c r="A34" s="22"/>
      <c r="B34" s="24"/>
      <c r="C34" s="64"/>
      <c r="D34" s="64"/>
    </row>
    <row r="35" spans="1:4">
      <c r="A35" s="25" t="s">
        <v>175</v>
      </c>
      <c r="B35" s="25" t="s">
        <v>22</v>
      </c>
      <c r="C35" s="83"/>
      <c r="D35" s="83"/>
    </row>
    <row r="36" spans="1:4">
      <c r="A36" s="26" t="s">
        <v>176</v>
      </c>
      <c r="B36" s="26" t="s">
        <v>23</v>
      </c>
      <c r="C36" s="84">
        <v>0.26</v>
      </c>
      <c r="D36" s="84">
        <v>-0.06</v>
      </c>
    </row>
    <row r="37" spans="1:4">
      <c r="A37" s="27" t="s">
        <v>177</v>
      </c>
      <c r="B37" s="27" t="s">
        <v>24</v>
      </c>
      <c r="C37" s="84">
        <v>0.26</v>
      </c>
      <c r="D37" s="84">
        <v>-0.05</v>
      </c>
    </row>
    <row r="38" spans="1:4">
      <c r="A38" s="18" t="s">
        <v>178</v>
      </c>
      <c r="B38" s="18" t="s">
        <v>25</v>
      </c>
      <c r="C38" s="85"/>
      <c r="D38" s="85"/>
    </row>
    <row r="39" spans="1:4">
      <c r="A39" s="27" t="s">
        <v>176</v>
      </c>
      <c r="B39" s="27" t="s">
        <v>23</v>
      </c>
      <c r="C39" s="84">
        <v>0.26</v>
      </c>
      <c r="D39" s="84">
        <v>-0.06</v>
      </c>
    </row>
    <row r="40" spans="1:4">
      <c r="A40" s="27" t="s">
        <v>177</v>
      </c>
      <c r="B40" s="27" t="s">
        <v>24</v>
      </c>
      <c r="C40" s="84">
        <v>0.26</v>
      </c>
      <c r="D40" s="84">
        <v>-0.05</v>
      </c>
    </row>
    <row r="41" spans="1:4">
      <c r="A41" s="18" t="s">
        <v>289</v>
      </c>
      <c r="B41" s="18" t="s">
        <v>288</v>
      </c>
      <c r="C41" s="85"/>
      <c r="D41" s="85"/>
    </row>
    <row r="42" spans="1:4">
      <c r="A42" s="27" t="s">
        <v>176</v>
      </c>
      <c r="B42" s="27" t="s">
        <v>23</v>
      </c>
      <c r="C42" s="84">
        <v>0</v>
      </c>
      <c r="D42" s="84">
        <v>0</v>
      </c>
    </row>
    <row r="43" spans="1:4">
      <c r="A43" s="27" t="s">
        <v>177</v>
      </c>
      <c r="B43" s="27" t="s">
        <v>24</v>
      </c>
      <c r="C43" s="84">
        <v>0</v>
      </c>
      <c r="D43" s="84">
        <v>0</v>
      </c>
    </row>
    <row r="46" spans="1:4">
      <c r="A46" s="25" t="s">
        <v>174</v>
      </c>
      <c r="B46" s="25" t="s">
        <v>21</v>
      </c>
      <c r="C46" s="80">
        <v>23962</v>
      </c>
      <c r="D46" s="80">
        <v>-3451</v>
      </c>
    </row>
    <row r="47" spans="1:4" ht="22.8">
      <c r="A47" s="79" t="s">
        <v>317</v>
      </c>
      <c r="B47" s="79" t="s">
        <v>319</v>
      </c>
      <c r="C47" s="74">
        <v>0</v>
      </c>
      <c r="D47" s="74">
        <v>0</v>
      </c>
    </row>
    <row r="48" spans="1:4">
      <c r="A48" s="79" t="s">
        <v>315</v>
      </c>
      <c r="B48" s="79" t="s">
        <v>307</v>
      </c>
      <c r="C48" s="74">
        <v>456</v>
      </c>
      <c r="D48" s="74">
        <v>-43</v>
      </c>
    </row>
    <row r="49" spans="1:4">
      <c r="A49" s="79" t="s">
        <v>316</v>
      </c>
      <c r="B49" s="79" t="s">
        <v>308</v>
      </c>
      <c r="C49" s="74">
        <v>-2</v>
      </c>
      <c r="D49" s="74">
        <v>0</v>
      </c>
    </row>
    <row r="50" spans="1:4">
      <c r="A50" s="79" t="s">
        <v>344</v>
      </c>
      <c r="B50" s="79" t="s">
        <v>343</v>
      </c>
      <c r="C50" s="74">
        <v>0</v>
      </c>
      <c r="D50" s="74">
        <v>-3</v>
      </c>
    </row>
    <row r="51" spans="1:4" ht="22.8">
      <c r="A51" s="79" t="s">
        <v>318</v>
      </c>
      <c r="B51" s="79" t="s">
        <v>320</v>
      </c>
      <c r="C51" s="74">
        <v>0</v>
      </c>
      <c r="D51" s="74">
        <v>0</v>
      </c>
    </row>
    <row r="52" spans="1:4">
      <c r="A52" s="25" t="s">
        <v>312</v>
      </c>
      <c r="B52" s="25" t="s">
        <v>309</v>
      </c>
      <c r="C52" s="80">
        <v>24416</v>
      </c>
      <c r="D52" s="80">
        <v>-3497</v>
      </c>
    </row>
    <row r="53" spans="1:4">
      <c r="A53" s="26" t="s">
        <v>313</v>
      </c>
      <c r="B53" s="26" t="s">
        <v>310</v>
      </c>
      <c r="C53" s="74">
        <v>0</v>
      </c>
      <c r="D53" s="74">
        <v>0</v>
      </c>
    </row>
    <row r="54" spans="1:4" ht="24">
      <c r="A54" s="25" t="s">
        <v>314</v>
      </c>
      <c r="B54" s="25" t="s">
        <v>311</v>
      </c>
      <c r="C54" s="80">
        <v>24416</v>
      </c>
      <c r="D54" s="80">
        <v>-3497</v>
      </c>
    </row>
    <row r="57" spans="1:4" ht="24">
      <c r="A57" s="14" t="s">
        <v>304</v>
      </c>
      <c r="B57" s="14" t="s">
        <v>299</v>
      </c>
    </row>
    <row r="58" spans="1:4" ht="28.95" customHeight="1">
      <c r="A58" s="93" t="s">
        <v>203</v>
      </c>
      <c r="B58" s="93" t="s">
        <v>73</v>
      </c>
      <c r="C58" s="94" t="s">
        <v>329</v>
      </c>
      <c r="D58" s="94" t="s">
        <v>340</v>
      </c>
    </row>
    <row r="59" spans="1:4">
      <c r="A59" s="28" t="s">
        <v>181</v>
      </c>
      <c r="B59" s="28" t="s">
        <v>26</v>
      </c>
      <c r="C59" s="86">
        <v>90762</v>
      </c>
      <c r="D59" s="86">
        <v>89630</v>
      </c>
    </row>
    <row r="60" spans="1:4">
      <c r="A60" s="19" t="s">
        <v>182</v>
      </c>
      <c r="B60" s="19" t="s">
        <v>27</v>
      </c>
      <c r="C60" s="70">
        <v>9924</v>
      </c>
      <c r="D60" s="70">
        <v>9067</v>
      </c>
    </row>
    <row r="61" spans="1:4">
      <c r="A61" s="19" t="s">
        <v>183</v>
      </c>
      <c r="B61" s="19" t="s">
        <v>28</v>
      </c>
      <c r="C61" s="70">
        <v>77923</v>
      </c>
      <c r="D61" s="70">
        <v>72804</v>
      </c>
    </row>
    <row r="62" spans="1:4">
      <c r="A62" s="19" t="s">
        <v>184</v>
      </c>
      <c r="B62" s="19" t="s">
        <v>29</v>
      </c>
      <c r="C62" s="70">
        <v>2002</v>
      </c>
      <c r="D62" s="70">
        <v>6847</v>
      </c>
    </row>
    <row r="63" spans="1:4">
      <c r="A63" s="19" t="s">
        <v>185</v>
      </c>
      <c r="B63" s="19" t="s">
        <v>30</v>
      </c>
      <c r="C63" s="70">
        <v>0</v>
      </c>
      <c r="D63" s="70">
        <v>0</v>
      </c>
    </row>
    <row r="64" spans="1:4">
      <c r="A64" s="19" t="s">
        <v>186</v>
      </c>
      <c r="B64" s="19" t="s">
        <v>31</v>
      </c>
      <c r="C64" s="70">
        <v>0</v>
      </c>
      <c r="D64" s="70">
        <v>0</v>
      </c>
    </row>
    <row r="65" spans="1:4" ht="22.8">
      <c r="A65" s="19" t="s">
        <v>187</v>
      </c>
      <c r="B65" s="19" t="s">
        <v>32</v>
      </c>
      <c r="C65" s="70">
        <v>0</v>
      </c>
      <c r="D65" s="70">
        <v>0</v>
      </c>
    </row>
    <row r="66" spans="1:4">
      <c r="A66" s="19" t="s">
        <v>188</v>
      </c>
      <c r="B66" s="19" t="s">
        <v>33</v>
      </c>
      <c r="C66" s="70">
        <v>0</v>
      </c>
      <c r="D66" s="70">
        <v>0</v>
      </c>
    </row>
    <row r="67" spans="1:4">
      <c r="A67" s="19" t="s">
        <v>189</v>
      </c>
      <c r="B67" s="19" t="s">
        <v>34</v>
      </c>
      <c r="C67" s="70">
        <v>0</v>
      </c>
      <c r="D67" s="70">
        <v>0</v>
      </c>
    </row>
    <row r="68" spans="1:4">
      <c r="A68" s="19" t="s">
        <v>190</v>
      </c>
      <c r="B68" s="19" t="s">
        <v>35</v>
      </c>
      <c r="C68" s="70">
        <v>644</v>
      </c>
      <c r="D68" s="70">
        <v>648</v>
      </c>
    </row>
    <row r="69" spans="1:4">
      <c r="A69" s="19" t="s">
        <v>191</v>
      </c>
      <c r="B69" s="19" t="s">
        <v>36</v>
      </c>
      <c r="C69" s="70">
        <v>269</v>
      </c>
      <c r="D69" s="70">
        <v>264</v>
      </c>
    </row>
    <row r="70" spans="1:4">
      <c r="A70" s="28" t="s">
        <v>192</v>
      </c>
      <c r="B70" s="28" t="s">
        <v>37</v>
      </c>
      <c r="C70" s="86">
        <v>94964</v>
      </c>
      <c r="D70" s="86">
        <v>77884</v>
      </c>
    </row>
    <row r="71" spans="1:4">
      <c r="A71" s="19" t="s">
        <v>193</v>
      </c>
      <c r="B71" s="19" t="s">
        <v>38</v>
      </c>
      <c r="C71" s="70">
        <v>31112</v>
      </c>
      <c r="D71" s="70">
        <v>27739</v>
      </c>
    </row>
    <row r="72" spans="1:4">
      <c r="A72" s="19" t="s">
        <v>194</v>
      </c>
      <c r="B72" s="19" t="s">
        <v>39</v>
      </c>
      <c r="C72" s="70">
        <v>31549</v>
      </c>
      <c r="D72" s="70">
        <v>17868</v>
      </c>
    </row>
    <row r="73" spans="1:4">
      <c r="A73" s="29" t="s">
        <v>195</v>
      </c>
      <c r="B73" s="29" t="s">
        <v>40</v>
      </c>
      <c r="C73" s="87">
        <v>1632</v>
      </c>
      <c r="D73" s="87">
        <v>625</v>
      </c>
    </row>
    <row r="74" spans="1:4">
      <c r="A74" s="19" t="s">
        <v>196</v>
      </c>
      <c r="B74" s="19" t="s">
        <v>41</v>
      </c>
      <c r="C74" s="70">
        <v>1208</v>
      </c>
      <c r="D74" s="70">
        <v>1097</v>
      </c>
    </row>
    <row r="75" spans="1:4">
      <c r="A75" s="19" t="s">
        <v>197</v>
      </c>
      <c r="B75" s="19" t="s">
        <v>42</v>
      </c>
      <c r="C75" s="70">
        <v>0</v>
      </c>
      <c r="D75" s="70">
        <v>0</v>
      </c>
    </row>
    <row r="76" spans="1:4">
      <c r="A76" s="19" t="s">
        <v>198</v>
      </c>
      <c r="B76" s="19" t="s">
        <v>43</v>
      </c>
      <c r="C76" s="70">
        <v>0</v>
      </c>
      <c r="D76" s="70">
        <v>0</v>
      </c>
    </row>
    <row r="77" spans="1:4">
      <c r="A77" s="19" t="s">
        <v>189</v>
      </c>
      <c r="B77" s="19" t="s">
        <v>34</v>
      </c>
      <c r="C77" s="70">
        <v>4229</v>
      </c>
      <c r="D77" s="70">
        <v>0</v>
      </c>
    </row>
    <row r="78" spans="1:4">
      <c r="A78" s="19" t="s">
        <v>199</v>
      </c>
      <c r="B78" s="19" t="s">
        <v>44</v>
      </c>
      <c r="C78" s="70">
        <v>15415</v>
      </c>
      <c r="D78" s="70">
        <v>14945</v>
      </c>
    </row>
    <row r="79" spans="1:4">
      <c r="A79" s="19" t="s">
        <v>200</v>
      </c>
      <c r="B79" s="19" t="s">
        <v>45</v>
      </c>
      <c r="C79" s="70">
        <v>9819</v>
      </c>
      <c r="D79" s="70">
        <v>15610</v>
      </c>
    </row>
    <row r="80" spans="1:4">
      <c r="A80" s="19" t="s">
        <v>201</v>
      </c>
      <c r="B80" s="19" t="s">
        <v>46</v>
      </c>
      <c r="C80" s="70">
        <v>0</v>
      </c>
      <c r="D80" s="70">
        <v>0</v>
      </c>
    </row>
    <row r="81" spans="1:4">
      <c r="A81" s="28" t="s">
        <v>202</v>
      </c>
      <c r="B81" s="28" t="s">
        <v>47</v>
      </c>
      <c r="C81" s="86">
        <v>185726</v>
      </c>
      <c r="D81" s="86">
        <v>167514</v>
      </c>
    </row>
    <row r="82" spans="1:4">
      <c r="A82" s="22"/>
      <c r="B82" s="22"/>
      <c r="C82" s="2"/>
    </row>
    <row r="83" spans="1:4" ht="31.2" customHeight="1">
      <c r="A83" s="93" t="s">
        <v>229</v>
      </c>
      <c r="B83" s="93" t="s">
        <v>48</v>
      </c>
      <c r="C83" s="94" t="s">
        <v>329</v>
      </c>
      <c r="D83" s="94" t="s">
        <v>340</v>
      </c>
    </row>
    <row r="84" spans="1:4">
      <c r="A84" s="28" t="s">
        <v>204</v>
      </c>
      <c r="B84" s="28" t="s">
        <v>49</v>
      </c>
      <c r="C84" s="86">
        <v>123809</v>
      </c>
      <c r="D84" s="86">
        <v>77665</v>
      </c>
    </row>
    <row r="85" spans="1:4">
      <c r="A85" s="28" t="s">
        <v>205</v>
      </c>
      <c r="B85" s="28" t="s">
        <v>50</v>
      </c>
      <c r="C85" s="86">
        <v>123809</v>
      </c>
      <c r="D85" s="86">
        <v>77665</v>
      </c>
    </row>
    <row r="86" spans="1:4">
      <c r="A86" s="19" t="s">
        <v>206</v>
      </c>
      <c r="B86" s="19" t="s">
        <v>51</v>
      </c>
      <c r="C86" s="70">
        <v>94950</v>
      </c>
      <c r="D86" s="70">
        <v>82837</v>
      </c>
    </row>
    <row r="87" spans="1:4">
      <c r="A87" s="19" t="s">
        <v>207</v>
      </c>
      <c r="B87" s="19" t="s">
        <v>52</v>
      </c>
      <c r="C87" s="70">
        <v>106705</v>
      </c>
      <c r="D87" s="70">
        <v>101751</v>
      </c>
    </row>
    <row r="88" spans="1:4">
      <c r="A88" s="19" t="s">
        <v>208</v>
      </c>
      <c r="B88" s="19" t="s">
        <v>53</v>
      </c>
      <c r="C88" s="70">
        <v>0</v>
      </c>
      <c r="D88" s="70">
        <v>0</v>
      </c>
    </row>
    <row r="89" spans="1:4">
      <c r="A89" s="19" t="s">
        <v>209</v>
      </c>
      <c r="B89" s="19" t="s">
        <v>54</v>
      </c>
      <c r="C89" s="70">
        <v>0</v>
      </c>
      <c r="D89" s="70">
        <v>0</v>
      </c>
    </row>
    <row r="90" spans="1:4">
      <c r="A90" s="19" t="s">
        <v>210</v>
      </c>
      <c r="B90" s="19" t="s">
        <v>55</v>
      </c>
      <c r="C90" s="70">
        <v>-278</v>
      </c>
      <c r="D90" s="70">
        <v>-734</v>
      </c>
    </row>
    <row r="91" spans="1:4">
      <c r="A91" s="19" t="s">
        <v>211</v>
      </c>
      <c r="B91" s="19" t="s">
        <v>56</v>
      </c>
      <c r="C91" s="70">
        <v>-101530</v>
      </c>
      <c r="D91" s="70">
        <v>-102738</v>
      </c>
    </row>
    <row r="92" spans="1:4">
      <c r="A92" s="19" t="s">
        <v>212</v>
      </c>
      <c r="B92" s="19" t="s">
        <v>57</v>
      </c>
      <c r="C92" s="70">
        <v>23962</v>
      </c>
      <c r="D92" s="70">
        <v>-3451</v>
      </c>
    </row>
    <row r="93" spans="1:4">
      <c r="A93" s="16" t="s">
        <v>213</v>
      </c>
      <c r="B93" s="16" t="s">
        <v>58</v>
      </c>
      <c r="C93" s="88">
        <v>0</v>
      </c>
      <c r="D93" s="88">
        <v>0</v>
      </c>
    </row>
    <row r="94" spans="1:4">
      <c r="A94" s="28" t="s">
        <v>214</v>
      </c>
      <c r="B94" s="28" t="s">
        <v>59</v>
      </c>
      <c r="C94" s="86">
        <v>7590</v>
      </c>
      <c r="D94" s="86">
        <v>15956</v>
      </c>
    </row>
    <row r="95" spans="1:4">
      <c r="A95" s="19" t="s">
        <v>215</v>
      </c>
      <c r="B95" s="19" t="s">
        <v>60</v>
      </c>
      <c r="C95" s="70">
        <v>0</v>
      </c>
      <c r="D95" s="70">
        <v>9502</v>
      </c>
    </row>
    <row r="96" spans="1:4">
      <c r="A96" s="19" t="s">
        <v>216</v>
      </c>
      <c r="B96" s="19" t="s">
        <v>61</v>
      </c>
      <c r="C96" s="70">
        <v>333</v>
      </c>
      <c r="D96" s="70">
        <v>0</v>
      </c>
    </row>
    <row r="97" spans="1:4">
      <c r="A97" s="19" t="s">
        <v>217</v>
      </c>
      <c r="B97" s="19" t="s">
        <v>62</v>
      </c>
      <c r="C97" s="70">
        <v>0</v>
      </c>
      <c r="D97" s="70">
        <v>0</v>
      </c>
    </row>
    <row r="98" spans="1:4">
      <c r="A98" s="19" t="s">
        <v>218</v>
      </c>
      <c r="B98" s="19" t="s">
        <v>63</v>
      </c>
      <c r="C98" s="70">
        <v>6874</v>
      </c>
      <c r="D98" s="70">
        <v>6309</v>
      </c>
    </row>
    <row r="99" spans="1:4">
      <c r="A99" s="19" t="s">
        <v>219</v>
      </c>
      <c r="B99" s="19" t="s">
        <v>64</v>
      </c>
      <c r="C99" s="70">
        <v>344</v>
      </c>
      <c r="D99" s="70">
        <v>106</v>
      </c>
    </row>
    <row r="100" spans="1:4">
      <c r="A100" s="19" t="s">
        <v>220</v>
      </c>
      <c r="B100" s="19" t="s">
        <v>65</v>
      </c>
      <c r="C100" s="70">
        <v>30</v>
      </c>
      <c r="D100" s="70">
        <v>34</v>
      </c>
    </row>
    <row r="101" spans="1:4">
      <c r="A101" s="19" t="s">
        <v>221</v>
      </c>
      <c r="B101" s="19" t="s">
        <v>66</v>
      </c>
      <c r="C101" s="70">
        <v>9</v>
      </c>
      <c r="D101" s="70">
        <v>5</v>
      </c>
    </row>
    <row r="102" spans="1:4">
      <c r="A102" s="28" t="s">
        <v>222</v>
      </c>
      <c r="B102" s="28" t="s">
        <v>67</v>
      </c>
      <c r="C102" s="86">
        <v>54327</v>
      </c>
      <c r="D102" s="86">
        <v>73893</v>
      </c>
    </row>
    <row r="103" spans="1:4">
      <c r="A103" s="19" t="s">
        <v>215</v>
      </c>
      <c r="B103" s="19" t="s">
        <v>60</v>
      </c>
      <c r="C103" s="70">
        <v>13404</v>
      </c>
      <c r="D103" s="70">
        <v>23599</v>
      </c>
    </row>
    <row r="104" spans="1:4">
      <c r="A104" s="19" t="s">
        <v>216</v>
      </c>
      <c r="B104" s="19" t="s">
        <v>61</v>
      </c>
      <c r="C104" s="70">
        <v>240</v>
      </c>
      <c r="D104" s="70">
        <v>168</v>
      </c>
    </row>
    <row r="105" spans="1:4">
      <c r="A105" s="19" t="s">
        <v>223</v>
      </c>
      <c r="B105" s="19" t="s">
        <v>68</v>
      </c>
      <c r="C105" s="70">
        <v>33567</v>
      </c>
      <c r="D105" s="70">
        <v>28093</v>
      </c>
    </row>
    <row r="106" spans="1:4">
      <c r="A106" s="19" t="s">
        <v>224</v>
      </c>
      <c r="B106" s="19" t="s">
        <v>69</v>
      </c>
      <c r="C106" s="70">
        <v>163</v>
      </c>
      <c r="D106" s="70">
        <v>49</v>
      </c>
    </row>
    <row r="107" spans="1:4">
      <c r="A107" s="19" t="s">
        <v>225</v>
      </c>
      <c r="B107" s="19" t="s">
        <v>70</v>
      </c>
      <c r="C107" s="70">
        <v>6043</v>
      </c>
      <c r="D107" s="70">
        <v>21521</v>
      </c>
    </row>
    <row r="108" spans="1:4">
      <c r="A108" s="19" t="s">
        <v>219</v>
      </c>
      <c r="B108" s="19" t="s">
        <v>64</v>
      </c>
      <c r="C108" s="70">
        <v>90</v>
      </c>
      <c r="D108" s="70">
        <v>18</v>
      </c>
    </row>
    <row r="109" spans="1:4">
      <c r="A109" s="19" t="s">
        <v>226</v>
      </c>
      <c r="B109" s="19" t="s">
        <v>65</v>
      </c>
      <c r="C109" s="70">
        <v>209</v>
      </c>
      <c r="D109" s="70">
        <v>1</v>
      </c>
    </row>
    <row r="110" spans="1:4">
      <c r="A110" s="19" t="s">
        <v>221</v>
      </c>
      <c r="B110" s="19" t="s">
        <v>66</v>
      </c>
      <c r="C110" s="70">
        <v>611</v>
      </c>
      <c r="D110" s="70">
        <v>444</v>
      </c>
    </row>
    <row r="111" spans="1:4" ht="24">
      <c r="A111" s="30" t="s">
        <v>227</v>
      </c>
      <c r="B111" s="30" t="s">
        <v>72</v>
      </c>
      <c r="C111" s="89">
        <v>0</v>
      </c>
      <c r="D111" s="89">
        <v>0</v>
      </c>
    </row>
    <row r="112" spans="1:4">
      <c r="A112" s="28" t="s">
        <v>228</v>
      </c>
      <c r="B112" s="28" t="s">
        <v>71</v>
      </c>
      <c r="C112" s="86">
        <v>185726</v>
      </c>
      <c r="D112" s="86">
        <v>167514</v>
      </c>
    </row>
    <row r="115" spans="1:4" ht="24">
      <c r="A115" s="14" t="s">
        <v>303</v>
      </c>
      <c r="B115" s="14" t="s">
        <v>300</v>
      </c>
    </row>
    <row r="116" spans="1:4" ht="31.2" customHeight="1">
      <c r="A116" s="93" t="s">
        <v>280</v>
      </c>
      <c r="B116" s="93" t="s">
        <v>119</v>
      </c>
      <c r="C116" s="95" t="s">
        <v>328</v>
      </c>
      <c r="D116" s="95" t="s">
        <v>338</v>
      </c>
    </row>
    <row r="117" spans="1:4">
      <c r="A117" s="31" t="s">
        <v>231</v>
      </c>
      <c r="B117" s="31" t="s">
        <v>74</v>
      </c>
      <c r="C117" s="5"/>
      <c r="D117" s="5"/>
    </row>
    <row r="118" spans="1:4">
      <c r="A118" s="32" t="s">
        <v>167</v>
      </c>
      <c r="B118" s="32" t="s">
        <v>330</v>
      </c>
      <c r="C118" s="6">
        <v>27229</v>
      </c>
      <c r="D118" s="6">
        <v>-1570</v>
      </c>
    </row>
    <row r="119" spans="1:4">
      <c r="A119" s="32" t="s">
        <v>233</v>
      </c>
      <c r="B119" s="32" t="s">
        <v>75</v>
      </c>
      <c r="C119" s="6">
        <v>-24636</v>
      </c>
      <c r="D119" s="6">
        <v>12641</v>
      </c>
    </row>
    <row r="120" spans="1:4" ht="24">
      <c r="A120" s="33" t="s">
        <v>279</v>
      </c>
      <c r="B120" s="33" t="s">
        <v>129</v>
      </c>
      <c r="C120" s="7">
        <v>0</v>
      </c>
      <c r="D120" s="7">
        <v>0</v>
      </c>
    </row>
    <row r="121" spans="1:4">
      <c r="A121" s="34" t="s">
        <v>234</v>
      </c>
      <c r="B121" s="34" t="s">
        <v>76</v>
      </c>
      <c r="C121" s="7">
        <v>1978</v>
      </c>
      <c r="D121" s="7">
        <v>1536</v>
      </c>
    </row>
    <row r="122" spans="1:4">
      <c r="A122" s="34" t="s">
        <v>235</v>
      </c>
      <c r="B122" s="34" t="s">
        <v>77</v>
      </c>
      <c r="C122" s="7">
        <v>251</v>
      </c>
      <c r="D122" s="7">
        <v>-9</v>
      </c>
    </row>
    <row r="123" spans="1:4">
      <c r="A123" s="34" t="s">
        <v>236</v>
      </c>
      <c r="B123" s="34" t="s">
        <v>78</v>
      </c>
      <c r="C123" s="7">
        <v>1225</v>
      </c>
      <c r="D123" s="7">
        <v>2218</v>
      </c>
    </row>
    <row r="124" spans="1:4">
      <c r="A124" s="34" t="s">
        <v>237</v>
      </c>
      <c r="B124" s="34" t="s">
        <v>79</v>
      </c>
      <c r="C124" s="7">
        <v>-86</v>
      </c>
      <c r="D124" s="7">
        <v>32</v>
      </c>
    </row>
    <row r="125" spans="1:4">
      <c r="A125" s="34" t="s">
        <v>238</v>
      </c>
      <c r="B125" s="34" t="s">
        <v>80</v>
      </c>
      <c r="C125" s="7">
        <v>941</v>
      </c>
      <c r="D125" s="7">
        <v>-193</v>
      </c>
    </row>
    <row r="126" spans="1:4">
      <c r="A126" s="34" t="s">
        <v>239</v>
      </c>
      <c r="B126" s="34" t="s">
        <v>81</v>
      </c>
      <c r="C126" s="7">
        <v>-3461</v>
      </c>
      <c r="D126" s="7">
        <v>-9507</v>
      </c>
    </row>
    <row r="127" spans="1:4">
      <c r="A127" s="34" t="s">
        <v>240</v>
      </c>
      <c r="B127" s="34" t="s">
        <v>82</v>
      </c>
      <c r="C127" s="7">
        <v>-12936</v>
      </c>
      <c r="D127" s="7">
        <v>6531</v>
      </c>
    </row>
    <row r="128" spans="1:4">
      <c r="A128" s="34" t="s">
        <v>241</v>
      </c>
      <c r="B128" s="34" t="s">
        <v>83</v>
      </c>
      <c r="C128" s="7">
        <v>-10517</v>
      </c>
      <c r="D128" s="7">
        <v>3787</v>
      </c>
    </row>
    <row r="129" spans="1:4">
      <c r="A129" s="34" t="s">
        <v>242</v>
      </c>
      <c r="B129" s="34" t="s">
        <v>130</v>
      </c>
      <c r="C129" s="7">
        <v>-2381</v>
      </c>
      <c r="D129" s="7">
        <v>5491</v>
      </c>
    </row>
    <row r="130" spans="1:4">
      <c r="A130" s="34" t="s">
        <v>243</v>
      </c>
      <c r="B130" s="34" t="s">
        <v>84</v>
      </c>
      <c r="C130" s="7">
        <v>350</v>
      </c>
      <c r="D130" s="7">
        <v>2755</v>
      </c>
    </row>
    <row r="131" spans="1:4">
      <c r="A131" s="32" t="s">
        <v>244</v>
      </c>
      <c r="B131" s="32" t="s">
        <v>85</v>
      </c>
      <c r="C131" s="6">
        <v>2593</v>
      </c>
      <c r="D131" s="6">
        <v>11071</v>
      </c>
    </row>
    <row r="132" spans="1:4">
      <c r="A132" s="35" t="s">
        <v>245</v>
      </c>
      <c r="B132" s="35" t="s">
        <v>131</v>
      </c>
      <c r="C132" s="8"/>
      <c r="D132" s="8"/>
    </row>
    <row r="133" spans="1:4">
      <c r="A133" s="34" t="s">
        <v>246</v>
      </c>
      <c r="B133" s="34" t="s">
        <v>86</v>
      </c>
      <c r="C133" s="7">
        <v>-2408</v>
      </c>
      <c r="D133" s="7">
        <v>-792</v>
      </c>
    </row>
    <row r="134" spans="1:4">
      <c r="A134" s="36" t="s">
        <v>247</v>
      </c>
      <c r="B134" s="36" t="s">
        <v>87</v>
      </c>
      <c r="C134" s="6">
        <v>185</v>
      </c>
      <c r="D134" s="6">
        <v>10279</v>
      </c>
    </row>
    <row r="135" spans="1:4">
      <c r="A135" s="31" t="s">
        <v>248</v>
      </c>
      <c r="B135" s="31" t="s">
        <v>88</v>
      </c>
      <c r="C135" s="5"/>
      <c r="D135" s="5"/>
    </row>
    <row r="136" spans="1:4">
      <c r="A136" s="37" t="s">
        <v>249</v>
      </c>
      <c r="B136" s="37" t="s">
        <v>89</v>
      </c>
      <c r="C136" s="5">
        <v>11495</v>
      </c>
      <c r="D136" s="5">
        <v>895</v>
      </c>
    </row>
    <row r="137" spans="1:4">
      <c r="A137" s="34" t="s">
        <v>250</v>
      </c>
      <c r="B137" s="34" t="s">
        <v>90</v>
      </c>
      <c r="C137" s="7">
        <v>100</v>
      </c>
      <c r="D137" s="7">
        <v>151</v>
      </c>
    </row>
    <row r="138" spans="1:4">
      <c r="A138" s="34" t="s">
        <v>251</v>
      </c>
      <c r="B138" s="34" t="s">
        <v>91</v>
      </c>
      <c r="C138" s="7">
        <v>0</v>
      </c>
      <c r="D138" s="7">
        <v>0</v>
      </c>
    </row>
    <row r="139" spans="1:4">
      <c r="A139" s="34" t="s">
        <v>252</v>
      </c>
      <c r="B139" s="34" t="s">
        <v>92</v>
      </c>
      <c r="C139" s="7">
        <v>11018</v>
      </c>
      <c r="D139" s="7">
        <v>578</v>
      </c>
    </row>
    <row r="140" spans="1:4">
      <c r="A140" s="34" t="s">
        <v>253</v>
      </c>
      <c r="B140" s="34" t="s">
        <v>142</v>
      </c>
      <c r="C140" s="7">
        <v>260</v>
      </c>
      <c r="D140" s="7">
        <v>17</v>
      </c>
    </row>
    <row r="141" spans="1:4">
      <c r="A141" s="34" t="s">
        <v>254</v>
      </c>
      <c r="B141" s="34" t="s">
        <v>93</v>
      </c>
      <c r="C141" s="7">
        <v>117</v>
      </c>
      <c r="D141" s="7">
        <v>149</v>
      </c>
    </row>
    <row r="142" spans="1:4">
      <c r="A142" s="32" t="s">
        <v>255</v>
      </c>
      <c r="B142" s="32" t="s">
        <v>94</v>
      </c>
      <c r="C142" s="6">
        <v>17734</v>
      </c>
      <c r="D142" s="6">
        <v>859</v>
      </c>
    </row>
    <row r="143" spans="1:4">
      <c r="A143" s="34" t="s">
        <v>256</v>
      </c>
      <c r="B143" s="34" t="s">
        <v>95</v>
      </c>
      <c r="C143" s="7">
        <v>2734</v>
      </c>
      <c r="D143" s="7">
        <v>822</v>
      </c>
    </row>
    <row r="144" spans="1:4">
      <c r="A144" s="34" t="s">
        <v>257</v>
      </c>
      <c r="B144" s="34" t="s">
        <v>96</v>
      </c>
      <c r="C144" s="7">
        <v>0</v>
      </c>
      <c r="D144" s="7">
        <v>0</v>
      </c>
    </row>
    <row r="145" spans="1:4">
      <c r="A145" s="34" t="s">
        <v>258</v>
      </c>
      <c r="B145" s="34" t="s">
        <v>97</v>
      </c>
      <c r="C145" s="7">
        <v>15000</v>
      </c>
      <c r="D145" s="7">
        <v>0</v>
      </c>
    </row>
    <row r="146" spans="1:4">
      <c r="A146" s="34" t="s">
        <v>259</v>
      </c>
      <c r="B146" s="34" t="s">
        <v>98</v>
      </c>
      <c r="C146" s="7">
        <v>0</v>
      </c>
      <c r="D146" s="7">
        <v>37</v>
      </c>
    </row>
    <row r="147" spans="1:4">
      <c r="A147" s="36" t="s">
        <v>260</v>
      </c>
      <c r="B147" s="36" t="s">
        <v>99</v>
      </c>
      <c r="C147" s="6">
        <v>-6239</v>
      </c>
      <c r="D147" s="6">
        <v>36</v>
      </c>
    </row>
    <row r="148" spans="1:4">
      <c r="A148" s="31" t="s">
        <v>261</v>
      </c>
      <c r="B148" s="31" t="s">
        <v>100</v>
      </c>
      <c r="C148" s="5"/>
      <c r="D148" s="5"/>
    </row>
    <row r="149" spans="1:4">
      <c r="A149" s="37" t="s">
        <v>249</v>
      </c>
      <c r="B149" s="37" t="s">
        <v>89</v>
      </c>
      <c r="C149" s="5">
        <v>22540</v>
      </c>
      <c r="D149" s="5">
        <v>22011</v>
      </c>
    </row>
    <row r="150" spans="1:4" ht="22.8">
      <c r="A150" s="34" t="s">
        <v>262</v>
      </c>
      <c r="B150" s="34" t="s">
        <v>101</v>
      </c>
      <c r="C150" s="7">
        <v>8985</v>
      </c>
      <c r="D150" s="7">
        <v>11250</v>
      </c>
    </row>
    <row r="151" spans="1:4">
      <c r="A151" s="34" t="s">
        <v>215</v>
      </c>
      <c r="B151" s="34" t="s">
        <v>60</v>
      </c>
      <c r="C151" s="7">
        <v>13392</v>
      </c>
      <c r="D151" s="7">
        <v>10759</v>
      </c>
    </row>
    <row r="152" spans="1:4">
      <c r="A152" s="34" t="s">
        <v>263</v>
      </c>
      <c r="B152" s="34" t="s">
        <v>102</v>
      </c>
      <c r="C152" s="7">
        <v>0</v>
      </c>
      <c r="D152" s="7">
        <v>0</v>
      </c>
    </row>
    <row r="153" spans="1:4">
      <c r="A153" s="34" t="s">
        <v>264</v>
      </c>
      <c r="B153" s="34" t="s">
        <v>103</v>
      </c>
      <c r="C153" s="7">
        <v>163</v>
      </c>
      <c r="D153" s="7">
        <v>2</v>
      </c>
    </row>
    <row r="154" spans="1:4">
      <c r="A154" s="32" t="s">
        <v>255</v>
      </c>
      <c r="B154" s="32" t="s">
        <v>94</v>
      </c>
      <c r="C154" s="6">
        <v>22277</v>
      </c>
      <c r="D154" s="6">
        <v>16746</v>
      </c>
    </row>
    <row r="155" spans="1:4">
      <c r="A155" s="34" t="s">
        <v>265</v>
      </c>
      <c r="B155" s="34" t="s">
        <v>104</v>
      </c>
      <c r="C155" s="7">
        <v>0</v>
      </c>
      <c r="D155" s="7">
        <v>0</v>
      </c>
    </row>
    <row r="156" spans="1:4">
      <c r="A156" s="34" t="s">
        <v>266</v>
      </c>
      <c r="B156" s="34" t="s">
        <v>105</v>
      </c>
      <c r="C156" s="7">
        <v>0</v>
      </c>
      <c r="D156" s="7">
        <v>0</v>
      </c>
    </row>
    <row r="157" spans="1:4" ht="22.8">
      <c r="A157" s="34" t="s">
        <v>267</v>
      </c>
      <c r="B157" s="34" t="s">
        <v>106</v>
      </c>
      <c r="C157" s="7">
        <v>0</v>
      </c>
      <c r="D157" s="7">
        <v>0</v>
      </c>
    </row>
    <row r="158" spans="1:4">
      <c r="A158" s="34" t="s">
        <v>268</v>
      </c>
      <c r="B158" s="34" t="s">
        <v>107</v>
      </c>
      <c r="C158" s="7">
        <v>20091</v>
      </c>
      <c r="D158" s="7">
        <v>14133</v>
      </c>
    </row>
    <row r="159" spans="1:4">
      <c r="A159" s="34" t="s">
        <v>269</v>
      </c>
      <c r="B159" s="34" t="s">
        <v>108</v>
      </c>
      <c r="C159" s="7">
        <v>0</v>
      </c>
      <c r="D159" s="7">
        <v>0</v>
      </c>
    </row>
    <row r="160" spans="1:4">
      <c r="A160" s="34" t="s">
        <v>216</v>
      </c>
      <c r="B160" s="34" t="s">
        <v>109</v>
      </c>
      <c r="C160" s="7">
        <v>0</v>
      </c>
      <c r="D160" s="7">
        <v>0</v>
      </c>
    </row>
    <row r="161" spans="1:8">
      <c r="A161" s="34" t="s">
        <v>270</v>
      </c>
      <c r="B161" s="34" t="s">
        <v>110</v>
      </c>
      <c r="C161" s="7">
        <v>309</v>
      </c>
      <c r="D161" s="7">
        <v>303</v>
      </c>
    </row>
    <row r="162" spans="1:8">
      <c r="A162" s="34" t="s">
        <v>271</v>
      </c>
      <c r="B162" s="34" t="s">
        <v>111</v>
      </c>
      <c r="C162" s="7">
        <v>1613</v>
      </c>
      <c r="D162" s="7">
        <v>1594</v>
      </c>
    </row>
    <row r="163" spans="1:8">
      <c r="A163" s="34" t="s">
        <v>272</v>
      </c>
      <c r="B163" s="34" t="s">
        <v>112</v>
      </c>
      <c r="C163" s="7">
        <v>264</v>
      </c>
      <c r="D163" s="7">
        <v>716</v>
      </c>
    </row>
    <row r="164" spans="1:8">
      <c r="A164" s="36" t="s">
        <v>273</v>
      </c>
      <c r="B164" s="36" t="s">
        <v>113</v>
      </c>
      <c r="C164" s="6">
        <v>263</v>
      </c>
      <c r="D164" s="6">
        <v>5265</v>
      </c>
    </row>
    <row r="165" spans="1:8">
      <c r="A165" s="38" t="s">
        <v>274</v>
      </c>
      <c r="B165" s="38" t="s">
        <v>114</v>
      </c>
      <c r="C165" s="6">
        <v>-5791</v>
      </c>
      <c r="D165" s="6">
        <v>15580</v>
      </c>
    </row>
    <row r="166" spans="1:8">
      <c r="A166" s="38" t="s">
        <v>275</v>
      </c>
      <c r="B166" s="38" t="s">
        <v>115</v>
      </c>
      <c r="C166" s="6">
        <v>-5791</v>
      </c>
      <c r="D166" s="6">
        <v>15580</v>
      </c>
    </row>
    <row r="167" spans="1:8">
      <c r="A167" s="39" t="s">
        <v>276</v>
      </c>
      <c r="B167" s="39" t="s">
        <v>132</v>
      </c>
      <c r="C167" s="7">
        <v>0</v>
      </c>
      <c r="D167" s="7">
        <v>0</v>
      </c>
    </row>
    <row r="168" spans="1:8">
      <c r="A168" s="38" t="s">
        <v>277</v>
      </c>
      <c r="B168" s="38" t="s">
        <v>116</v>
      </c>
      <c r="C168" s="6">
        <v>15610</v>
      </c>
      <c r="D168" s="6">
        <v>30</v>
      </c>
    </row>
    <row r="169" spans="1:8">
      <c r="A169" s="38" t="s">
        <v>278</v>
      </c>
      <c r="B169" s="38" t="s">
        <v>117</v>
      </c>
      <c r="C169" s="62">
        <v>9819</v>
      </c>
      <c r="D169" s="62">
        <v>15610</v>
      </c>
    </row>
    <row r="172" spans="1:8" ht="24">
      <c r="A172" s="14" t="s">
        <v>305</v>
      </c>
      <c r="B172" s="14" t="s">
        <v>301</v>
      </c>
    </row>
    <row r="173" spans="1:8" ht="48">
      <c r="A173" s="340" t="s">
        <v>203</v>
      </c>
      <c r="B173" s="340" t="s">
        <v>73</v>
      </c>
      <c r="C173" s="96" t="s">
        <v>133</v>
      </c>
      <c r="D173" s="96" t="s">
        <v>135</v>
      </c>
      <c r="E173" s="96" t="s">
        <v>134</v>
      </c>
      <c r="F173" s="96" t="s">
        <v>136</v>
      </c>
      <c r="G173" s="96" t="s">
        <v>120</v>
      </c>
      <c r="H173" s="97" t="s">
        <v>121</v>
      </c>
    </row>
    <row r="174" spans="1:8" ht="72">
      <c r="A174" s="340" t="s">
        <v>203</v>
      </c>
      <c r="B174" s="340"/>
      <c r="C174" s="96" t="s">
        <v>306</v>
      </c>
      <c r="D174" s="96" t="s">
        <v>281</v>
      </c>
      <c r="E174" s="96" t="s">
        <v>282</v>
      </c>
      <c r="F174" s="96" t="s">
        <v>283</v>
      </c>
      <c r="G174" s="96" t="s">
        <v>284</v>
      </c>
      <c r="H174" s="97" t="s">
        <v>285</v>
      </c>
    </row>
    <row r="175" spans="1:8">
      <c r="A175" s="36" t="s">
        <v>181</v>
      </c>
      <c r="B175" s="36" t="s">
        <v>26</v>
      </c>
      <c r="C175" s="69">
        <v>2489</v>
      </c>
      <c r="D175" s="69">
        <v>2554</v>
      </c>
      <c r="E175" s="69">
        <v>280</v>
      </c>
      <c r="F175" s="69">
        <v>94460</v>
      </c>
      <c r="G175" s="69">
        <v>-9021</v>
      </c>
      <c r="H175" s="69">
        <v>90762</v>
      </c>
    </row>
    <row r="176" spans="1:8">
      <c r="A176" s="40" t="s">
        <v>182</v>
      </c>
      <c r="B176" s="40" t="s">
        <v>27</v>
      </c>
      <c r="C176" s="70">
        <v>1888</v>
      </c>
      <c r="D176" s="70">
        <v>1256</v>
      </c>
      <c r="E176" s="70">
        <v>228</v>
      </c>
      <c r="F176" s="70">
        <v>6552</v>
      </c>
      <c r="G176" s="70">
        <v>0</v>
      </c>
      <c r="H176" s="70">
        <v>9924</v>
      </c>
    </row>
    <row r="177" spans="1:8">
      <c r="A177" s="40" t="s">
        <v>183</v>
      </c>
      <c r="B177" s="40" t="s">
        <v>28</v>
      </c>
      <c r="C177" s="70">
        <v>534</v>
      </c>
      <c r="D177" s="70">
        <v>754</v>
      </c>
      <c r="E177" s="70">
        <v>5</v>
      </c>
      <c r="F177" s="70">
        <v>39586</v>
      </c>
      <c r="G177" s="70">
        <v>37044</v>
      </c>
      <c r="H177" s="70">
        <v>77923</v>
      </c>
    </row>
    <row r="178" spans="1:8">
      <c r="A178" s="40" t="s">
        <v>184</v>
      </c>
      <c r="B178" s="40" t="s">
        <v>29</v>
      </c>
      <c r="C178" s="70">
        <v>0</v>
      </c>
      <c r="D178" s="70">
        <v>0</v>
      </c>
      <c r="E178" s="70">
        <v>0</v>
      </c>
      <c r="F178" s="70">
        <v>0</v>
      </c>
      <c r="G178" s="70">
        <v>2002</v>
      </c>
      <c r="H178" s="70">
        <v>2002</v>
      </c>
    </row>
    <row r="179" spans="1:8">
      <c r="A179" s="40" t="s">
        <v>185</v>
      </c>
      <c r="B179" s="40" t="s">
        <v>30</v>
      </c>
      <c r="C179" s="70">
        <v>0</v>
      </c>
      <c r="D179" s="70">
        <v>0</v>
      </c>
      <c r="E179" s="70">
        <v>0</v>
      </c>
      <c r="F179" s="70">
        <v>0</v>
      </c>
      <c r="G179" s="70">
        <v>0</v>
      </c>
      <c r="H179" s="70">
        <v>0</v>
      </c>
    </row>
    <row r="180" spans="1:8">
      <c r="A180" s="40" t="s">
        <v>186</v>
      </c>
      <c r="B180" s="40" t="s">
        <v>31</v>
      </c>
      <c r="C180" s="70">
        <v>0</v>
      </c>
      <c r="D180" s="70">
        <v>0</v>
      </c>
      <c r="E180" s="70">
        <v>0</v>
      </c>
      <c r="F180" s="70">
        <v>0</v>
      </c>
      <c r="G180" s="70">
        <v>0</v>
      </c>
      <c r="H180" s="70">
        <v>0</v>
      </c>
    </row>
    <row r="181" spans="1:8" ht="22.8">
      <c r="A181" s="40" t="s">
        <v>187</v>
      </c>
      <c r="B181" s="40" t="s">
        <v>32</v>
      </c>
      <c r="C181" s="70">
        <v>0</v>
      </c>
      <c r="D181" s="70">
        <v>0</v>
      </c>
      <c r="E181" s="70">
        <v>0</v>
      </c>
      <c r="F181" s="70">
        <v>48043</v>
      </c>
      <c r="G181" s="70">
        <v>-48043</v>
      </c>
      <c r="H181" s="70">
        <v>0</v>
      </c>
    </row>
    <row r="182" spans="1:8">
      <c r="A182" s="40" t="s">
        <v>188</v>
      </c>
      <c r="B182" s="40" t="s">
        <v>33</v>
      </c>
      <c r="C182" s="70">
        <v>0</v>
      </c>
      <c r="D182" s="70">
        <v>0</v>
      </c>
      <c r="E182" s="70">
        <v>0</v>
      </c>
      <c r="F182" s="70">
        <v>0</v>
      </c>
      <c r="G182" s="70">
        <v>0</v>
      </c>
      <c r="H182" s="70">
        <v>0</v>
      </c>
    </row>
    <row r="183" spans="1:8">
      <c r="A183" s="40" t="s">
        <v>189</v>
      </c>
      <c r="B183" s="40" t="s">
        <v>34</v>
      </c>
      <c r="C183" s="70">
        <v>0</v>
      </c>
      <c r="D183" s="70">
        <v>0</v>
      </c>
      <c r="E183" s="70">
        <v>0</v>
      </c>
      <c r="F183" s="70">
        <v>0</v>
      </c>
      <c r="G183" s="70">
        <v>0</v>
      </c>
      <c r="H183" s="70">
        <v>0</v>
      </c>
    </row>
    <row r="184" spans="1:8">
      <c r="A184" s="40" t="s">
        <v>190</v>
      </c>
      <c r="B184" s="40" t="s">
        <v>35</v>
      </c>
      <c r="C184" s="70">
        <v>40</v>
      </c>
      <c r="D184" s="70">
        <v>544</v>
      </c>
      <c r="E184" s="70">
        <v>47</v>
      </c>
      <c r="F184" s="70">
        <v>37</v>
      </c>
      <c r="G184" s="70">
        <v>-24</v>
      </c>
      <c r="H184" s="70">
        <v>644</v>
      </c>
    </row>
    <row r="185" spans="1:8">
      <c r="A185" s="40" t="s">
        <v>191</v>
      </c>
      <c r="B185" s="40" t="s">
        <v>36</v>
      </c>
      <c r="C185" s="70">
        <v>27</v>
      </c>
      <c r="D185" s="70">
        <v>0</v>
      </c>
      <c r="E185" s="70">
        <v>0</v>
      </c>
      <c r="F185" s="70">
        <v>242</v>
      </c>
      <c r="G185" s="70">
        <v>0</v>
      </c>
      <c r="H185" s="70">
        <v>269</v>
      </c>
    </row>
    <row r="186" spans="1:8">
      <c r="A186" s="36" t="s">
        <v>192</v>
      </c>
      <c r="B186" s="36" t="s">
        <v>37</v>
      </c>
      <c r="C186" s="69">
        <v>44174</v>
      </c>
      <c r="D186" s="69">
        <v>34341</v>
      </c>
      <c r="E186" s="69">
        <v>12243</v>
      </c>
      <c r="F186" s="69">
        <v>15238</v>
      </c>
      <c r="G186" s="69">
        <v>-11032</v>
      </c>
      <c r="H186" s="69">
        <v>94964</v>
      </c>
    </row>
    <row r="187" spans="1:8">
      <c r="A187" s="40" t="s">
        <v>193</v>
      </c>
      <c r="B187" s="40" t="s">
        <v>38</v>
      </c>
      <c r="C187" s="70">
        <v>8312</v>
      </c>
      <c r="D187" s="70">
        <v>22577</v>
      </c>
      <c r="E187" s="70">
        <v>0</v>
      </c>
      <c r="F187" s="70">
        <v>223</v>
      </c>
      <c r="G187" s="70">
        <v>0</v>
      </c>
      <c r="H187" s="70">
        <v>31112</v>
      </c>
    </row>
    <row r="188" spans="1:8">
      <c r="A188" s="40" t="s">
        <v>194</v>
      </c>
      <c r="B188" s="40" t="s">
        <v>39</v>
      </c>
      <c r="C188" s="70">
        <v>24453</v>
      </c>
      <c r="D188" s="70">
        <v>5829</v>
      </c>
      <c r="E188" s="70">
        <v>1959</v>
      </c>
      <c r="F188" s="70">
        <v>187</v>
      </c>
      <c r="G188" s="70">
        <v>-879</v>
      </c>
      <c r="H188" s="70">
        <v>31549</v>
      </c>
    </row>
    <row r="189" spans="1:8">
      <c r="A189" s="40" t="s">
        <v>195</v>
      </c>
      <c r="B189" s="40" t="s">
        <v>40</v>
      </c>
      <c r="C189" s="70">
        <v>62</v>
      </c>
      <c r="D189" s="70">
        <v>1570</v>
      </c>
      <c r="E189" s="70">
        <v>0</v>
      </c>
      <c r="F189" s="70">
        <v>0</v>
      </c>
      <c r="G189" s="70">
        <v>0</v>
      </c>
      <c r="H189" s="70">
        <v>1632</v>
      </c>
    </row>
    <row r="190" spans="1:8">
      <c r="A190" s="40" t="s">
        <v>196</v>
      </c>
      <c r="B190" s="40" t="s">
        <v>41</v>
      </c>
      <c r="C190" s="70">
        <v>414</v>
      </c>
      <c r="D190" s="70">
        <v>637</v>
      </c>
      <c r="E190" s="70">
        <v>1652</v>
      </c>
      <c r="F190" s="70">
        <v>8565</v>
      </c>
      <c r="G190" s="70">
        <v>-10060</v>
      </c>
      <c r="H190" s="70">
        <v>1208</v>
      </c>
    </row>
    <row r="191" spans="1:8">
      <c r="A191" s="40" t="s">
        <v>197</v>
      </c>
      <c r="B191" s="40" t="s">
        <v>42</v>
      </c>
      <c r="C191" s="70">
        <v>0</v>
      </c>
      <c r="D191" s="70">
        <v>0</v>
      </c>
      <c r="E191" s="70">
        <v>0</v>
      </c>
      <c r="F191" s="70">
        <v>0</v>
      </c>
      <c r="G191" s="70">
        <v>0</v>
      </c>
      <c r="H191" s="70">
        <v>0</v>
      </c>
    </row>
    <row r="192" spans="1:8">
      <c r="A192" s="40" t="s">
        <v>198</v>
      </c>
      <c r="B192" s="40" t="s">
        <v>43</v>
      </c>
      <c r="C192" s="70">
        <v>0</v>
      </c>
      <c r="D192" s="70">
        <v>0</v>
      </c>
      <c r="E192" s="70">
        <v>0</v>
      </c>
      <c r="F192" s="70">
        <v>0</v>
      </c>
      <c r="G192" s="70">
        <v>0</v>
      </c>
      <c r="H192" s="70">
        <v>0</v>
      </c>
    </row>
    <row r="193" spans="1:8">
      <c r="A193" s="40" t="s">
        <v>189</v>
      </c>
      <c r="B193" s="40" t="s">
        <v>34</v>
      </c>
      <c r="C193" s="70">
        <v>0</v>
      </c>
      <c r="D193" s="70">
        <v>0</v>
      </c>
      <c r="E193" s="70">
        <v>0</v>
      </c>
      <c r="F193" s="70">
        <v>4229</v>
      </c>
      <c r="G193" s="70">
        <v>0</v>
      </c>
      <c r="H193" s="70">
        <v>4229</v>
      </c>
    </row>
    <row r="194" spans="1:8">
      <c r="A194" s="40" t="s">
        <v>199</v>
      </c>
      <c r="B194" s="40" t="s">
        <v>44</v>
      </c>
      <c r="C194" s="70">
        <v>10922</v>
      </c>
      <c r="D194" s="70">
        <v>3673</v>
      </c>
      <c r="E194" s="70">
        <v>847</v>
      </c>
      <c r="F194" s="70">
        <v>66</v>
      </c>
      <c r="G194" s="70">
        <v>-93</v>
      </c>
      <c r="H194" s="70">
        <v>15415</v>
      </c>
    </row>
    <row r="195" spans="1:8">
      <c r="A195" s="40" t="s">
        <v>200</v>
      </c>
      <c r="B195" s="40" t="s">
        <v>45</v>
      </c>
      <c r="C195" s="70">
        <v>11</v>
      </c>
      <c r="D195" s="70">
        <v>55</v>
      </c>
      <c r="E195" s="70">
        <v>7785</v>
      </c>
      <c r="F195" s="70">
        <v>1968</v>
      </c>
      <c r="G195" s="70">
        <v>0</v>
      </c>
      <c r="H195" s="70">
        <v>9819</v>
      </c>
    </row>
    <row r="196" spans="1:8">
      <c r="A196" s="41" t="s">
        <v>201</v>
      </c>
      <c r="B196" s="41" t="s">
        <v>46</v>
      </c>
      <c r="C196" s="71">
        <v>0</v>
      </c>
      <c r="D196" s="71">
        <v>0</v>
      </c>
      <c r="E196" s="71">
        <v>0</v>
      </c>
      <c r="F196" s="71">
        <v>0</v>
      </c>
      <c r="G196" s="71">
        <v>0</v>
      </c>
      <c r="H196" s="71">
        <v>0</v>
      </c>
    </row>
    <row r="197" spans="1:8">
      <c r="A197" s="36" t="s">
        <v>202</v>
      </c>
      <c r="B197" s="36" t="s">
        <v>47</v>
      </c>
      <c r="C197" s="69">
        <v>46663</v>
      </c>
      <c r="D197" s="69">
        <v>36895</v>
      </c>
      <c r="E197" s="69">
        <v>12523</v>
      </c>
      <c r="F197" s="69">
        <v>109698</v>
      </c>
      <c r="G197" s="69">
        <v>-20053</v>
      </c>
      <c r="H197" s="69">
        <v>185726</v>
      </c>
    </row>
    <row r="198" spans="1:8">
      <c r="A198" s="42"/>
      <c r="B198" s="43"/>
      <c r="C198" s="66"/>
      <c r="D198" s="66"/>
      <c r="E198" s="3"/>
      <c r="F198" s="3"/>
      <c r="G198" s="3"/>
      <c r="H198" s="3"/>
    </row>
    <row r="199" spans="1:8" ht="48">
      <c r="A199" s="334" t="s">
        <v>229</v>
      </c>
      <c r="B199" s="336" t="s">
        <v>48</v>
      </c>
      <c r="C199" s="96" t="s">
        <v>133</v>
      </c>
      <c r="D199" s="96" t="s">
        <v>135</v>
      </c>
      <c r="E199" s="96" t="s">
        <v>134</v>
      </c>
      <c r="F199" s="96" t="s">
        <v>136</v>
      </c>
      <c r="G199" s="96" t="s">
        <v>120</v>
      </c>
      <c r="H199" s="97" t="s">
        <v>121</v>
      </c>
    </row>
    <row r="200" spans="1:8" ht="72">
      <c r="A200" s="335"/>
      <c r="B200" s="337"/>
      <c r="C200" s="96" t="s">
        <v>306</v>
      </c>
      <c r="D200" s="96" t="s">
        <v>281</v>
      </c>
      <c r="E200" s="96" t="s">
        <v>282</v>
      </c>
      <c r="F200" s="96" t="s">
        <v>283</v>
      </c>
      <c r="G200" s="96" t="s">
        <v>284</v>
      </c>
      <c r="H200" s="97" t="s">
        <v>285</v>
      </c>
    </row>
    <row r="201" spans="1:8">
      <c r="A201" s="44" t="s">
        <v>204</v>
      </c>
      <c r="B201" s="36" t="s">
        <v>49</v>
      </c>
      <c r="C201" s="69">
        <v>9703</v>
      </c>
      <c r="D201" s="69">
        <v>18455</v>
      </c>
      <c r="E201" s="69">
        <v>7427</v>
      </c>
      <c r="F201" s="69">
        <v>103341</v>
      </c>
      <c r="G201" s="69">
        <v>-15117</v>
      </c>
      <c r="H201" s="69">
        <v>123809</v>
      </c>
    </row>
    <row r="202" spans="1:8">
      <c r="A202" s="44" t="s">
        <v>205</v>
      </c>
      <c r="B202" s="36" t="s">
        <v>50</v>
      </c>
      <c r="C202" s="69">
        <v>9703</v>
      </c>
      <c r="D202" s="69">
        <v>18455</v>
      </c>
      <c r="E202" s="69">
        <v>7427</v>
      </c>
      <c r="F202" s="69">
        <v>103341</v>
      </c>
      <c r="G202" s="69">
        <v>-15117</v>
      </c>
      <c r="H202" s="69">
        <v>123809</v>
      </c>
    </row>
    <row r="203" spans="1:8">
      <c r="A203" s="45" t="s">
        <v>206</v>
      </c>
      <c r="B203" s="40" t="s">
        <v>51</v>
      </c>
      <c r="C203" s="70">
        <v>10076</v>
      </c>
      <c r="D203" s="70">
        <v>7050</v>
      </c>
      <c r="E203" s="70">
        <v>86</v>
      </c>
      <c r="F203" s="70">
        <v>94950</v>
      </c>
      <c r="G203" s="70">
        <v>-17212</v>
      </c>
      <c r="H203" s="70">
        <v>94950</v>
      </c>
    </row>
    <row r="204" spans="1:8">
      <c r="A204" s="45" t="s">
        <v>207</v>
      </c>
      <c r="B204" s="40" t="s">
        <v>52</v>
      </c>
      <c r="C204" s="70">
        <v>1506</v>
      </c>
      <c r="D204" s="70">
        <v>0</v>
      </c>
      <c r="E204" s="70">
        <v>1152</v>
      </c>
      <c r="F204" s="70">
        <v>110936</v>
      </c>
      <c r="G204" s="70">
        <v>-6889</v>
      </c>
      <c r="H204" s="70">
        <v>106705</v>
      </c>
    </row>
    <row r="205" spans="1:8">
      <c r="A205" s="45" t="s">
        <v>208</v>
      </c>
      <c r="B205" s="40" t="s">
        <v>53</v>
      </c>
      <c r="C205" s="70">
        <v>0</v>
      </c>
      <c r="D205" s="70">
        <v>0</v>
      </c>
      <c r="E205" s="70">
        <v>0</v>
      </c>
      <c r="F205" s="70">
        <v>0</v>
      </c>
      <c r="G205" s="70">
        <v>0</v>
      </c>
      <c r="H205" s="70">
        <v>0</v>
      </c>
    </row>
    <row r="206" spans="1:8">
      <c r="A206" s="45" t="s">
        <v>209</v>
      </c>
      <c r="B206" s="40" t="s">
        <v>54</v>
      </c>
      <c r="C206" s="70">
        <v>0</v>
      </c>
      <c r="D206" s="70">
        <v>0</v>
      </c>
      <c r="E206" s="70">
        <v>0</v>
      </c>
      <c r="F206" s="70">
        <v>0</v>
      </c>
      <c r="G206" s="70">
        <v>0</v>
      </c>
      <c r="H206" s="70">
        <v>0</v>
      </c>
    </row>
    <row r="207" spans="1:8">
      <c r="A207" s="46" t="s">
        <v>210</v>
      </c>
      <c r="B207" s="47" t="s">
        <v>55</v>
      </c>
      <c r="C207" s="72">
        <v>0</v>
      </c>
      <c r="D207" s="72">
        <v>0</v>
      </c>
      <c r="E207" s="72">
        <v>266</v>
      </c>
      <c r="F207" s="72">
        <v>0</v>
      </c>
      <c r="G207" s="72">
        <v>-544</v>
      </c>
      <c r="H207" s="72">
        <v>-278</v>
      </c>
    </row>
    <row r="208" spans="1:8">
      <c r="A208" s="45" t="s">
        <v>211</v>
      </c>
      <c r="B208" s="40" t="s">
        <v>56</v>
      </c>
      <c r="C208" s="70">
        <v>0</v>
      </c>
      <c r="D208" s="70">
        <v>-8122</v>
      </c>
      <c r="E208" s="70">
        <v>1163</v>
      </c>
      <c r="F208" s="70">
        <v>-104099</v>
      </c>
      <c r="G208" s="70">
        <v>9528</v>
      </c>
      <c r="H208" s="70">
        <v>-101530</v>
      </c>
    </row>
    <row r="209" spans="1:8">
      <c r="A209" s="45" t="s">
        <v>212</v>
      </c>
      <c r="B209" s="40" t="s">
        <v>57</v>
      </c>
      <c r="C209" s="70">
        <v>-1879</v>
      </c>
      <c r="D209" s="70">
        <v>19527</v>
      </c>
      <c r="E209" s="70">
        <v>4760</v>
      </c>
      <c r="F209" s="70">
        <v>1554</v>
      </c>
      <c r="G209" s="70">
        <v>0</v>
      </c>
      <c r="H209" s="70">
        <v>23962</v>
      </c>
    </row>
    <row r="210" spans="1:8">
      <c r="A210" s="48" t="s">
        <v>213</v>
      </c>
      <c r="B210" s="49" t="s">
        <v>58</v>
      </c>
      <c r="C210" s="73">
        <v>0</v>
      </c>
      <c r="D210" s="73">
        <v>0</v>
      </c>
      <c r="E210" s="73">
        <v>0</v>
      </c>
      <c r="F210" s="73">
        <v>0</v>
      </c>
      <c r="G210" s="73">
        <v>0</v>
      </c>
      <c r="H210" s="73">
        <v>0</v>
      </c>
    </row>
    <row r="211" spans="1:8">
      <c r="A211" s="44" t="s">
        <v>214</v>
      </c>
      <c r="B211" s="36" t="s">
        <v>59</v>
      </c>
      <c r="C211" s="69">
        <v>461</v>
      </c>
      <c r="D211" s="69">
        <v>795</v>
      </c>
      <c r="E211" s="69">
        <v>33</v>
      </c>
      <c r="F211" s="69">
        <v>207</v>
      </c>
      <c r="G211" s="69">
        <v>6094</v>
      </c>
      <c r="H211" s="69">
        <v>7590</v>
      </c>
    </row>
    <row r="212" spans="1:8">
      <c r="A212" s="45" t="s">
        <v>215</v>
      </c>
      <c r="B212" s="40" t="s">
        <v>60</v>
      </c>
      <c r="C212" s="70">
        <v>0</v>
      </c>
      <c r="D212" s="70">
        <v>0</v>
      </c>
      <c r="E212" s="70">
        <v>0</v>
      </c>
      <c r="F212" s="70">
        <v>0</v>
      </c>
      <c r="G212" s="70">
        <v>0</v>
      </c>
      <c r="H212" s="70">
        <v>0</v>
      </c>
    </row>
    <row r="213" spans="1:8">
      <c r="A213" s="45" t="s">
        <v>216</v>
      </c>
      <c r="B213" s="40" t="s">
        <v>61</v>
      </c>
      <c r="C213" s="70">
        <v>266</v>
      </c>
      <c r="D213" s="70">
        <v>0</v>
      </c>
      <c r="E213" s="70">
        <v>0</v>
      </c>
      <c r="F213" s="70">
        <v>67</v>
      </c>
      <c r="G213" s="70">
        <v>0</v>
      </c>
      <c r="H213" s="70">
        <v>333</v>
      </c>
    </row>
    <row r="214" spans="1:8">
      <c r="A214" s="45" t="s">
        <v>217</v>
      </c>
      <c r="B214" s="40" t="s">
        <v>62</v>
      </c>
      <c r="C214" s="70">
        <v>0</v>
      </c>
      <c r="D214" s="70">
        <v>0</v>
      </c>
      <c r="E214" s="70">
        <v>0</v>
      </c>
      <c r="F214" s="70">
        <v>0</v>
      </c>
      <c r="G214" s="70">
        <v>0</v>
      </c>
      <c r="H214" s="70">
        <v>0</v>
      </c>
    </row>
    <row r="215" spans="1:8">
      <c r="A215" s="45" t="s">
        <v>218</v>
      </c>
      <c r="B215" s="40" t="s">
        <v>63</v>
      </c>
      <c r="C215" s="70">
        <v>40</v>
      </c>
      <c r="D215" s="70">
        <v>682</v>
      </c>
      <c r="E215" s="70">
        <v>0</v>
      </c>
      <c r="F215" s="70">
        <v>58</v>
      </c>
      <c r="G215" s="70">
        <v>6094</v>
      </c>
      <c r="H215" s="70">
        <v>6874</v>
      </c>
    </row>
    <row r="216" spans="1:8">
      <c r="A216" s="45" t="s">
        <v>219</v>
      </c>
      <c r="B216" s="40" t="s">
        <v>64</v>
      </c>
      <c r="C216" s="70">
        <v>137</v>
      </c>
      <c r="D216" s="70">
        <v>112</v>
      </c>
      <c r="E216" s="70">
        <v>32</v>
      </c>
      <c r="F216" s="70">
        <v>63</v>
      </c>
      <c r="G216" s="70">
        <v>0</v>
      </c>
      <c r="H216" s="70">
        <v>344</v>
      </c>
    </row>
    <row r="217" spans="1:8">
      <c r="A217" s="45" t="s">
        <v>220</v>
      </c>
      <c r="B217" s="40" t="s">
        <v>65</v>
      </c>
      <c r="C217" s="70">
        <v>18</v>
      </c>
      <c r="D217" s="70">
        <v>1</v>
      </c>
      <c r="E217" s="70">
        <v>1</v>
      </c>
      <c r="F217" s="70">
        <v>10</v>
      </c>
      <c r="G217" s="70">
        <v>0</v>
      </c>
      <c r="H217" s="70">
        <v>30</v>
      </c>
    </row>
    <row r="218" spans="1:8">
      <c r="A218" s="45" t="s">
        <v>221</v>
      </c>
      <c r="B218" s="40" t="s">
        <v>66</v>
      </c>
      <c r="C218" s="70">
        <v>0</v>
      </c>
      <c r="D218" s="70">
        <v>0</v>
      </c>
      <c r="E218" s="70">
        <v>0</v>
      </c>
      <c r="F218" s="70">
        <v>9</v>
      </c>
      <c r="G218" s="70">
        <v>0</v>
      </c>
      <c r="H218" s="70">
        <v>9</v>
      </c>
    </row>
    <row r="219" spans="1:8">
      <c r="A219" s="44" t="s">
        <v>222</v>
      </c>
      <c r="B219" s="36" t="s">
        <v>67</v>
      </c>
      <c r="C219" s="69">
        <v>36499</v>
      </c>
      <c r="D219" s="69">
        <v>17645</v>
      </c>
      <c r="E219" s="69">
        <v>5063</v>
      </c>
      <c r="F219" s="69">
        <v>6150</v>
      </c>
      <c r="G219" s="69">
        <v>-11031</v>
      </c>
      <c r="H219" s="69">
        <v>54327</v>
      </c>
    </row>
    <row r="220" spans="1:8">
      <c r="A220" s="45" t="s">
        <v>215</v>
      </c>
      <c r="B220" s="40" t="s">
        <v>60</v>
      </c>
      <c r="C220" s="70">
        <v>4605</v>
      </c>
      <c r="D220" s="70">
        <v>4799</v>
      </c>
      <c r="E220" s="70">
        <v>0</v>
      </c>
      <c r="F220" s="70">
        <v>4000</v>
      </c>
      <c r="G220" s="70">
        <v>0</v>
      </c>
      <c r="H220" s="70">
        <v>13404</v>
      </c>
    </row>
    <row r="221" spans="1:8">
      <c r="A221" s="45" t="s">
        <v>216</v>
      </c>
      <c r="B221" s="40" t="s">
        <v>61</v>
      </c>
      <c r="C221" s="70">
        <v>148</v>
      </c>
      <c r="D221" s="70">
        <v>0</v>
      </c>
      <c r="E221" s="70">
        <v>0</v>
      </c>
      <c r="F221" s="70">
        <v>92</v>
      </c>
      <c r="G221" s="70">
        <v>0</v>
      </c>
      <c r="H221" s="70">
        <v>240</v>
      </c>
    </row>
    <row r="222" spans="1:8">
      <c r="A222" s="45" t="s">
        <v>223</v>
      </c>
      <c r="B222" s="40" t="s">
        <v>68</v>
      </c>
      <c r="C222" s="70">
        <v>28462</v>
      </c>
      <c r="D222" s="70">
        <v>2155</v>
      </c>
      <c r="E222" s="70">
        <v>3582</v>
      </c>
      <c r="F222" s="70">
        <v>245</v>
      </c>
      <c r="G222" s="70">
        <v>-877</v>
      </c>
      <c r="H222" s="70">
        <v>33567</v>
      </c>
    </row>
    <row r="223" spans="1:8">
      <c r="A223" s="45" t="s">
        <v>224</v>
      </c>
      <c r="B223" s="40" t="s">
        <v>69</v>
      </c>
      <c r="C223" s="70">
        <v>0</v>
      </c>
      <c r="D223" s="70">
        <v>0</v>
      </c>
      <c r="E223" s="70">
        <v>163</v>
      </c>
      <c r="F223" s="70">
        <v>0</v>
      </c>
      <c r="G223" s="70">
        <v>0</v>
      </c>
      <c r="H223" s="70">
        <v>163</v>
      </c>
    </row>
    <row r="224" spans="1:8">
      <c r="A224" s="45" t="s">
        <v>225</v>
      </c>
      <c r="B224" s="40" t="s">
        <v>70</v>
      </c>
      <c r="C224" s="70">
        <v>3229</v>
      </c>
      <c r="D224" s="70">
        <v>10646</v>
      </c>
      <c r="E224" s="70">
        <v>528</v>
      </c>
      <c r="F224" s="70">
        <v>1702</v>
      </c>
      <c r="G224" s="70">
        <v>-10062</v>
      </c>
      <c r="H224" s="70">
        <v>6043</v>
      </c>
    </row>
    <row r="225" spans="1:8">
      <c r="A225" s="45" t="s">
        <v>219</v>
      </c>
      <c r="B225" s="40" t="s">
        <v>64</v>
      </c>
      <c r="C225" s="70">
        <v>32</v>
      </c>
      <c r="D225" s="70">
        <v>34</v>
      </c>
      <c r="E225" s="70">
        <v>9</v>
      </c>
      <c r="F225" s="70">
        <v>18</v>
      </c>
      <c r="G225" s="70">
        <v>-3</v>
      </c>
      <c r="H225" s="70">
        <v>90</v>
      </c>
    </row>
    <row r="226" spans="1:8">
      <c r="A226" s="45" t="s">
        <v>226</v>
      </c>
      <c r="B226" s="40" t="s">
        <v>65</v>
      </c>
      <c r="C226" s="70">
        <v>1</v>
      </c>
      <c r="D226" s="70">
        <v>0</v>
      </c>
      <c r="E226" s="70">
        <v>168</v>
      </c>
      <c r="F226" s="70">
        <v>40</v>
      </c>
      <c r="G226" s="70">
        <v>0</v>
      </c>
      <c r="H226" s="70">
        <v>209</v>
      </c>
    </row>
    <row r="227" spans="1:8">
      <c r="A227" s="45" t="s">
        <v>221</v>
      </c>
      <c r="B227" s="40" t="s">
        <v>66</v>
      </c>
      <c r="C227" s="70">
        <v>23</v>
      </c>
      <c r="D227" s="70">
        <v>11</v>
      </c>
      <c r="E227" s="70">
        <v>613</v>
      </c>
      <c r="F227" s="70">
        <v>53</v>
      </c>
      <c r="G227" s="70">
        <v>-89</v>
      </c>
      <c r="H227" s="70">
        <v>611</v>
      </c>
    </row>
    <row r="228" spans="1:8" ht="24">
      <c r="A228" s="48" t="s">
        <v>227</v>
      </c>
      <c r="B228" s="49" t="s">
        <v>137</v>
      </c>
      <c r="C228" s="73">
        <v>0</v>
      </c>
      <c r="D228" s="73">
        <v>0</v>
      </c>
      <c r="E228" s="73">
        <v>0</v>
      </c>
      <c r="F228" s="73">
        <v>0</v>
      </c>
      <c r="G228" s="73">
        <v>0</v>
      </c>
      <c r="H228" s="73">
        <v>0</v>
      </c>
    </row>
    <row r="229" spans="1:8">
      <c r="A229" s="44" t="s">
        <v>228</v>
      </c>
      <c r="B229" s="36" t="s">
        <v>71</v>
      </c>
      <c r="C229" s="69">
        <v>46663</v>
      </c>
      <c r="D229" s="69">
        <v>36895</v>
      </c>
      <c r="E229" s="69">
        <v>12523</v>
      </c>
      <c r="F229" s="69">
        <v>109698</v>
      </c>
      <c r="G229" s="69">
        <v>-20053</v>
      </c>
      <c r="H229" s="69">
        <v>185726</v>
      </c>
    </row>
    <row r="230" spans="1:8">
      <c r="A230" s="50"/>
      <c r="B230" s="50"/>
      <c r="C230" s="68"/>
      <c r="D230" s="68"/>
      <c r="E230" s="4"/>
      <c r="F230" s="4"/>
      <c r="G230" s="4"/>
      <c r="H230" s="4"/>
    </row>
    <row r="231" spans="1:8" ht="48">
      <c r="A231" s="341" t="s">
        <v>230</v>
      </c>
      <c r="B231" s="340" t="s">
        <v>118</v>
      </c>
      <c r="C231" s="96" t="s">
        <v>133</v>
      </c>
      <c r="D231" s="96" t="s">
        <v>135</v>
      </c>
      <c r="E231" s="96" t="s">
        <v>134</v>
      </c>
      <c r="F231" s="96" t="s">
        <v>136</v>
      </c>
      <c r="G231" s="96" t="s">
        <v>120</v>
      </c>
      <c r="H231" s="97" t="s">
        <v>121</v>
      </c>
    </row>
    <row r="232" spans="1:8" ht="72">
      <c r="A232" s="341"/>
      <c r="B232" s="340"/>
      <c r="C232" s="96" t="s">
        <v>306</v>
      </c>
      <c r="D232" s="96" t="s">
        <v>281</v>
      </c>
      <c r="E232" s="96" t="s">
        <v>282</v>
      </c>
      <c r="F232" s="96" t="s">
        <v>283</v>
      </c>
      <c r="G232" s="96" t="s">
        <v>284</v>
      </c>
      <c r="H232" s="97" t="s">
        <v>285</v>
      </c>
    </row>
    <row r="233" spans="1:8">
      <c r="A233" s="44" t="s">
        <v>151</v>
      </c>
      <c r="B233" s="36" t="s">
        <v>0</v>
      </c>
      <c r="C233" s="62">
        <v>67098</v>
      </c>
      <c r="D233" s="62">
        <v>48655</v>
      </c>
      <c r="E233" s="62">
        <v>27897</v>
      </c>
      <c r="F233" s="62">
        <v>7004</v>
      </c>
      <c r="G233" s="62">
        <v>-14444</v>
      </c>
      <c r="H233" s="62">
        <v>136210</v>
      </c>
    </row>
    <row r="234" spans="1:8">
      <c r="A234" s="51" t="s">
        <v>152</v>
      </c>
      <c r="B234" s="39" t="s">
        <v>1</v>
      </c>
      <c r="C234" s="74">
        <v>0</v>
      </c>
      <c r="D234" s="74">
        <v>46407</v>
      </c>
      <c r="E234" s="74">
        <v>24957</v>
      </c>
      <c r="F234" s="74">
        <v>0</v>
      </c>
      <c r="G234" s="74">
        <v>-4668</v>
      </c>
      <c r="H234" s="74">
        <v>66696</v>
      </c>
    </row>
    <row r="235" spans="1:8">
      <c r="A235" s="51" t="s">
        <v>153</v>
      </c>
      <c r="B235" s="39" t="s">
        <v>2</v>
      </c>
      <c r="C235" s="74">
        <v>4064</v>
      </c>
      <c r="D235" s="74">
        <v>0</v>
      </c>
      <c r="E235" s="74">
        <v>2940</v>
      </c>
      <c r="F235" s="74">
        <v>6985</v>
      </c>
      <c r="G235" s="74">
        <v>-8211</v>
      </c>
      <c r="H235" s="74">
        <v>5778</v>
      </c>
    </row>
    <row r="236" spans="1:8">
      <c r="A236" s="51" t="s">
        <v>154</v>
      </c>
      <c r="B236" s="39" t="s">
        <v>3</v>
      </c>
      <c r="C236" s="74">
        <v>63034</v>
      </c>
      <c r="D236" s="74">
        <v>2248</v>
      </c>
      <c r="E236" s="74">
        <v>0</v>
      </c>
      <c r="F236" s="74">
        <v>19</v>
      </c>
      <c r="G236" s="74">
        <v>-1565</v>
      </c>
      <c r="H236" s="74">
        <v>63736</v>
      </c>
    </row>
    <row r="237" spans="1:8">
      <c r="A237" s="44" t="s">
        <v>155</v>
      </c>
      <c r="B237" s="36" t="s">
        <v>4</v>
      </c>
      <c r="C237" s="62">
        <v>43251</v>
      </c>
      <c r="D237" s="62">
        <v>13986</v>
      </c>
      <c r="E237" s="62">
        <v>2994</v>
      </c>
      <c r="F237" s="62">
        <v>491</v>
      </c>
      <c r="G237" s="62">
        <v>-6218</v>
      </c>
      <c r="H237" s="62">
        <v>54504</v>
      </c>
    </row>
    <row r="238" spans="1:8">
      <c r="A238" s="51" t="s">
        <v>156</v>
      </c>
      <c r="B238" s="39" t="s">
        <v>5</v>
      </c>
      <c r="C238" s="74">
        <v>1715</v>
      </c>
      <c r="D238" s="74">
        <v>12546</v>
      </c>
      <c r="E238" s="74">
        <v>2994</v>
      </c>
      <c r="F238" s="74">
        <v>461</v>
      </c>
      <c r="G238" s="74">
        <v>-6218</v>
      </c>
      <c r="H238" s="74">
        <v>11498</v>
      </c>
    </row>
    <row r="239" spans="1:8">
      <c r="A239" s="51" t="s">
        <v>157</v>
      </c>
      <c r="B239" s="39" t="s">
        <v>6</v>
      </c>
      <c r="C239" s="74">
        <v>41536</v>
      </c>
      <c r="D239" s="74">
        <v>1440</v>
      </c>
      <c r="E239" s="74">
        <v>0</v>
      </c>
      <c r="F239" s="74">
        <v>30</v>
      </c>
      <c r="G239" s="74">
        <v>0</v>
      </c>
      <c r="H239" s="74">
        <v>43006</v>
      </c>
    </row>
    <row r="240" spans="1:8">
      <c r="A240" s="52" t="s">
        <v>158</v>
      </c>
      <c r="B240" s="53" t="s">
        <v>7</v>
      </c>
      <c r="C240" s="75">
        <v>23847</v>
      </c>
      <c r="D240" s="75">
        <v>34669</v>
      </c>
      <c r="E240" s="75">
        <v>24903</v>
      </c>
      <c r="F240" s="75">
        <v>6513</v>
      </c>
      <c r="G240" s="75">
        <v>-8226</v>
      </c>
      <c r="H240" s="75">
        <v>81706</v>
      </c>
    </row>
    <row r="241" spans="1:8">
      <c r="A241" s="45" t="s">
        <v>159</v>
      </c>
      <c r="B241" s="40" t="s">
        <v>8</v>
      </c>
      <c r="C241" s="74">
        <v>1390</v>
      </c>
      <c r="D241" s="74">
        <v>4043</v>
      </c>
      <c r="E241" s="74">
        <v>38</v>
      </c>
      <c r="F241" s="74">
        <v>4124</v>
      </c>
      <c r="G241" s="74">
        <v>-537</v>
      </c>
      <c r="H241" s="74">
        <v>9058</v>
      </c>
    </row>
    <row r="242" spans="1:8">
      <c r="A242" s="45" t="s">
        <v>160</v>
      </c>
      <c r="B242" s="40" t="s">
        <v>9</v>
      </c>
      <c r="C242" s="74">
        <v>16164</v>
      </c>
      <c r="D242" s="74">
        <v>4415</v>
      </c>
      <c r="E242" s="74">
        <v>19056</v>
      </c>
      <c r="F242" s="74">
        <v>1357</v>
      </c>
      <c r="G242" s="74">
        <v>-3011</v>
      </c>
      <c r="H242" s="74">
        <v>37981</v>
      </c>
    </row>
    <row r="243" spans="1:8">
      <c r="A243" s="45" t="s">
        <v>161</v>
      </c>
      <c r="B243" s="40" t="s">
        <v>10</v>
      </c>
      <c r="C243" s="74">
        <v>4182</v>
      </c>
      <c r="D243" s="74">
        <v>7492</v>
      </c>
      <c r="E243" s="74">
        <v>746</v>
      </c>
      <c r="F243" s="74">
        <v>5111</v>
      </c>
      <c r="G243" s="74">
        <v>-5945</v>
      </c>
      <c r="H243" s="74">
        <v>11586</v>
      </c>
    </row>
    <row r="244" spans="1:8">
      <c r="A244" s="45" t="s">
        <v>162</v>
      </c>
      <c r="B244" s="40" t="s">
        <v>11</v>
      </c>
      <c r="C244" s="74">
        <v>6865</v>
      </c>
      <c r="D244" s="74">
        <v>3966</v>
      </c>
      <c r="E244" s="74">
        <v>49</v>
      </c>
      <c r="F244" s="74">
        <v>2695</v>
      </c>
      <c r="G244" s="74">
        <v>0</v>
      </c>
      <c r="H244" s="74">
        <v>13575</v>
      </c>
    </row>
    <row r="245" spans="1:8">
      <c r="A245" s="52" t="s">
        <v>163</v>
      </c>
      <c r="B245" s="53" t="s">
        <v>12</v>
      </c>
      <c r="C245" s="75">
        <v>-1974</v>
      </c>
      <c r="D245" s="75">
        <v>22839</v>
      </c>
      <c r="E245" s="75">
        <v>5090</v>
      </c>
      <c r="F245" s="75">
        <v>1474</v>
      </c>
      <c r="G245" s="75">
        <v>193</v>
      </c>
      <c r="H245" s="75">
        <v>27622</v>
      </c>
    </row>
    <row r="246" spans="1:8">
      <c r="A246" s="45" t="s">
        <v>164</v>
      </c>
      <c r="B246" s="40" t="s">
        <v>13</v>
      </c>
      <c r="C246" s="74">
        <v>1611</v>
      </c>
      <c r="D246" s="74">
        <v>255</v>
      </c>
      <c r="E246" s="74">
        <v>607</v>
      </c>
      <c r="F246" s="74">
        <v>688</v>
      </c>
      <c r="G246" s="74">
        <v>-1360</v>
      </c>
      <c r="H246" s="74">
        <v>1801</v>
      </c>
    </row>
    <row r="247" spans="1:8">
      <c r="A247" s="45" t="s">
        <v>165</v>
      </c>
      <c r="B247" s="40" t="s">
        <v>14</v>
      </c>
      <c r="C247" s="74">
        <v>1516</v>
      </c>
      <c r="D247" s="74">
        <v>855</v>
      </c>
      <c r="E247" s="74">
        <v>379</v>
      </c>
      <c r="F247" s="74">
        <v>611</v>
      </c>
      <c r="G247" s="74">
        <v>-1167</v>
      </c>
      <c r="H247" s="74">
        <v>2194</v>
      </c>
    </row>
    <row r="248" spans="1:8" ht="22.8">
      <c r="A248" s="45" t="s">
        <v>166</v>
      </c>
      <c r="B248" s="40" t="s">
        <v>15</v>
      </c>
      <c r="C248" s="74">
        <v>0</v>
      </c>
      <c r="D248" s="74">
        <v>0</v>
      </c>
      <c r="E248" s="74">
        <v>0</v>
      </c>
      <c r="F248" s="74">
        <v>0</v>
      </c>
      <c r="G248" s="74">
        <v>0</v>
      </c>
      <c r="H248" s="74">
        <v>0</v>
      </c>
    </row>
    <row r="249" spans="1:8">
      <c r="A249" s="52" t="s">
        <v>167</v>
      </c>
      <c r="B249" s="53" t="s">
        <v>16</v>
      </c>
      <c r="C249" s="75">
        <v>-1879</v>
      </c>
      <c r="D249" s="75">
        <v>22239</v>
      </c>
      <c r="E249" s="75">
        <v>5318</v>
      </c>
      <c r="F249" s="75">
        <v>1551</v>
      </c>
      <c r="G249" s="75">
        <v>0</v>
      </c>
      <c r="H249" s="75">
        <v>27229</v>
      </c>
    </row>
    <row r="250" spans="1:8">
      <c r="A250" s="45" t="s">
        <v>168</v>
      </c>
      <c r="B250" s="40" t="s">
        <v>17</v>
      </c>
      <c r="C250" s="74">
        <v>0</v>
      </c>
      <c r="D250" s="74">
        <v>2712</v>
      </c>
      <c r="E250" s="74">
        <v>558</v>
      </c>
      <c r="F250" s="74">
        <v>-3</v>
      </c>
      <c r="G250" s="74">
        <v>0</v>
      </c>
      <c r="H250" s="74">
        <v>3267</v>
      </c>
    </row>
    <row r="251" spans="1:8">
      <c r="A251" s="45" t="s">
        <v>169</v>
      </c>
      <c r="B251" s="40" t="s">
        <v>18</v>
      </c>
      <c r="C251" s="74">
        <v>0</v>
      </c>
      <c r="D251" s="74">
        <v>0</v>
      </c>
      <c r="E251" s="74">
        <v>0</v>
      </c>
      <c r="F251" s="74">
        <v>0</v>
      </c>
      <c r="G251" s="74">
        <v>0</v>
      </c>
      <c r="H251" s="74">
        <v>0</v>
      </c>
    </row>
    <row r="252" spans="1:8">
      <c r="A252" s="52" t="s">
        <v>170</v>
      </c>
      <c r="B252" s="53" t="s">
        <v>19</v>
      </c>
      <c r="C252" s="75">
        <v>-1879</v>
      </c>
      <c r="D252" s="75">
        <v>19527</v>
      </c>
      <c r="E252" s="75">
        <v>4760</v>
      </c>
      <c r="F252" s="75">
        <v>1554</v>
      </c>
      <c r="G252" s="75">
        <v>0</v>
      </c>
      <c r="H252" s="75">
        <v>23962</v>
      </c>
    </row>
    <row r="253" spans="1:8">
      <c r="A253" s="54" t="s">
        <v>171</v>
      </c>
      <c r="B253" s="55" t="s">
        <v>20</v>
      </c>
      <c r="C253" s="76">
        <v>0</v>
      </c>
      <c r="D253" s="76">
        <v>0</v>
      </c>
      <c r="E253" s="76">
        <v>0</v>
      </c>
      <c r="F253" s="76">
        <v>0</v>
      </c>
      <c r="G253" s="76">
        <v>0</v>
      </c>
      <c r="H253" s="76">
        <v>0</v>
      </c>
    </row>
    <row r="254" spans="1:8">
      <c r="A254" s="52" t="s">
        <v>174</v>
      </c>
      <c r="B254" s="53" t="s">
        <v>21</v>
      </c>
      <c r="C254" s="75">
        <v>-1879</v>
      </c>
      <c r="D254" s="75">
        <v>19527</v>
      </c>
      <c r="E254" s="75">
        <v>4760</v>
      </c>
      <c r="F254" s="75">
        <v>1554</v>
      </c>
      <c r="G254" s="75">
        <v>0</v>
      </c>
      <c r="H254" s="75">
        <v>23962</v>
      </c>
    </row>
    <row r="255" spans="1:8">
      <c r="A255" s="56"/>
      <c r="B255" s="57"/>
      <c r="C255" s="76"/>
      <c r="D255" s="76"/>
      <c r="E255" s="76"/>
      <c r="F255" s="76"/>
      <c r="G255" s="76"/>
      <c r="H255" s="76"/>
    </row>
    <row r="256" spans="1:8">
      <c r="A256" s="58" t="s">
        <v>172</v>
      </c>
      <c r="B256" s="59" t="s">
        <v>126</v>
      </c>
      <c r="C256" s="77">
        <v>0</v>
      </c>
      <c r="D256" s="77">
        <v>0</v>
      </c>
      <c r="E256" s="77">
        <v>0</v>
      </c>
      <c r="F256" s="77">
        <v>0</v>
      </c>
      <c r="G256" s="77">
        <v>0</v>
      </c>
      <c r="H256" s="77">
        <v>0</v>
      </c>
    </row>
    <row r="257" spans="1:8">
      <c r="A257" s="60" t="s">
        <v>173</v>
      </c>
      <c r="B257" s="61" t="s">
        <v>127</v>
      </c>
      <c r="C257" s="78">
        <v>-1879</v>
      </c>
      <c r="D257" s="78">
        <v>19527</v>
      </c>
      <c r="E257" s="78">
        <v>4760</v>
      </c>
      <c r="F257" s="78">
        <v>1554</v>
      </c>
      <c r="G257" s="78">
        <v>0</v>
      </c>
      <c r="H257" s="78">
        <v>23962</v>
      </c>
    </row>
  </sheetData>
  <mergeCells count="6">
    <mergeCell ref="A173:A174"/>
    <mergeCell ref="B173:B174"/>
    <mergeCell ref="A199:A200"/>
    <mergeCell ref="B199:B200"/>
    <mergeCell ref="A231:A232"/>
    <mergeCell ref="B231:B232"/>
  </mergeCells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theme="5" tint="0.39997558519241921"/>
  </sheetPr>
  <dimension ref="A1:I257"/>
  <sheetViews>
    <sheetView workbookViewId="0"/>
  </sheetViews>
  <sheetFormatPr defaultColWidth="8.19921875" defaultRowHeight="13.8"/>
  <cols>
    <col min="1" max="2" width="50.19921875" style="13" customWidth="1"/>
    <col min="3" max="9" width="12.19921875" style="12" customWidth="1"/>
    <col min="10" max="16384" width="8.19921875" style="12"/>
  </cols>
  <sheetData>
    <row r="1" spans="1:4">
      <c r="A1" s="11" t="s">
        <v>342</v>
      </c>
    </row>
    <row r="2" spans="1:4">
      <c r="A2" s="11" t="s">
        <v>349</v>
      </c>
    </row>
    <row r="3" spans="1:4">
      <c r="A3" s="11"/>
    </row>
    <row r="4" spans="1:4">
      <c r="A4" s="11"/>
    </row>
    <row r="5" spans="1:4" ht="24">
      <c r="A5" s="14" t="s">
        <v>302</v>
      </c>
      <c r="B5" s="15" t="s">
        <v>298</v>
      </c>
    </row>
    <row r="6" spans="1:4" ht="31.2" customHeight="1">
      <c r="A6" s="93" t="s">
        <v>376</v>
      </c>
      <c r="B6" s="93" t="s">
        <v>118</v>
      </c>
      <c r="C6" s="94" t="s">
        <v>338</v>
      </c>
      <c r="D6" s="94" t="s">
        <v>339</v>
      </c>
    </row>
    <row r="7" spans="1:4">
      <c r="A7" s="16" t="s">
        <v>151</v>
      </c>
      <c r="B7" s="16" t="s">
        <v>0</v>
      </c>
      <c r="C7" s="80">
        <v>50446</v>
      </c>
      <c r="D7" s="80">
        <v>1272</v>
      </c>
    </row>
    <row r="8" spans="1:4">
      <c r="A8" s="17" t="s">
        <v>152</v>
      </c>
      <c r="B8" s="17" t="s">
        <v>1</v>
      </c>
      <c r="C8" s="74">
        <v>10952</v>
      </c>
      <c r="D8" s="74">
        <v>208</v>
      </c>
    </row>
    <row r="9" spans="1:4">
      <c r="A9" s="17" t="s">
        <v>153</v>
      </c>
      <c r="B9" s="17" t="s">
        <v>2</v>
      </c>
      <c r="C9" s="74">
        <v>5990</v>
      </c>
      <c r="D9" s="74">
        <v>810</v>
      </c>
    </row>
    <row r="10" spans="1:4">
      <c r="A10" s="17" t="s">
        <v>154</v>
      </c>
      <c r="B10" s="17" t="s">
        <v>3</v>
      </c>
      <c r="C10" s="74">
        <v>33504</v>
      </c>
      <c r="D10" s="74">
        <v>254</v>
      </c>
    </row>
    <row r="11" spans="1:4">
      <c r="A11" s="16" t="s">
        <v>155</v>
      </c>
      <c r="B11" s="16" t="s">
        <v>4</v>
      </c>
      <c r="C11" s="80">
        <v>17820</v>
      </c>
      <c r="D11" s="80">
        <v>1138</v>
      </c>
    </row>
    <row r="12" spans="1:4">
      <c r="A12" s="17" t="s">
        <v>156</v>
      </c>
      <c r="B12" s="17" t="s">
        <v>5</v>
      </c>
      <c r="C12" s="74">
        <v>2216</v>
      </c>
      <c r="D12" s="74">
        <v>746</v>
      </c>
    </row>
    <row r="13" spans="1:4">
      <c r="A13" s="17" t="s">
        <v>157</v>
      </c>
      <c r="B13" s="17" t="s">
        <v>6</v>
      </c>
      <c r="C13" s="74">
        <v>15604</v>
      </c>
      <c r="D13" s="74">
        <v>392</v>
      </c>
    </row>
    <row r="14" spans="1:4">
      <c r="A14" s="18" t="s">
        <v>158</v>
      </c>
      <c r="B14" s="18" t="s">
        <v>7</v>
      </c>
      <c r="C14" s="80">
        <v>32626</v>
      </c>
      <c r="D14" s="80">
        <v>134</v>
      </c>
    </row>
    <row r="15" spans="1:4">
      <c r="A15" s="19" t="s">
        <v>159</v>
      </c>
      <c r="B15" s="19" t="s">
        <v>8</v>
      </c>
      <c r="C15" s="74">
        <v>1561</v>
      </c>
      <c r="D15" s="74">
        <v>4823</v>
      </c>
    </row>
    <row r="16" spans="1:4">
      <c r="A16" s="19" t="s">
        <v>160</v>
      </c>
      <c r="B16" s="19" t="s">
        <v>9</v>
      </c>
      <c r="C16" s="74">
        <v>19602</v>
      </c>
      <c r="D16" s="74">
        <v>1021</v>
      </c>
    </row>
    <row r="17" spans="1:4">
      <c r="A17" s="19" t="s">
        <v>161</v>
      </c>
      <c r="B17" s="19" t="s">
        <v>10</v>
      </c>
      <c r="C17" s="74">
        <v>8061</v>
      </c>
      <c r="D17" s="74">
        <v>4219</v>
      </c>
    </row>
    <row r="18" spans="1:4">
      <c r="A18" s="19" t="s">
        <v>162</v>
      </c>
      <c r="B18" s="19" t="s">
        <v>11</v>
      </c>
      <c r="C18" s="74">
        <v>7199</v>
      </c>
      <c r="D18" s="74">
        <v>1867</v>
      </c>
    </row>
    <row r="19" spans="1:4">
      <c r="A19" s="18" t="s">
        <v>163</v>
      </c>
      <c r="B19" s="18" t="s">
        <v>12</v>
      </c>
      <c r="C19" s="80">
        <v>-675</v>
      </c>
      <c r="D19" s="80">
        <v>-2150</v>
      </c>
    </row>
    <row r="20" spans="1:4">
      <c r="A20" s="19" t="s">
        <v>164</v>
      </c>
      <c r="B20" s="19" t="s">
        <v>13</v>
      </c>
      <c r="C20" s="74">
        <v>1627</v>
      </c>
      <c r="D20" s="74">
        <v>76</v>
      </c>
    </row>
    <row r="21" spans="1:4">
      <c r="A21" s="19" t="s">
        <v>165</v>
      </c>
      <c r="B21" s="19" t="s">
        <v>14</v>
      </c>
      <c r="C21" s="74">
        <v>1930</v>
      </c>
      <c r="D21" s="74">
        <v>251</v>
      </c>
    </row>
    <row r="22" spans="1:4" ht="22.8">
      <c r="A22" s="19" t="s">
        <v>166</v>
      </c>
      <c r="B22" s="19" t="s">
        <v>15</v>
      </c>
      <c r="C22" s="74">
        <v>0</v>
      </c>
      <c r="D22" s="74">
        <v>0</v>
      </c>
    </row>
    <row r="23" spans="1:4">
      <c r="A23" s="18" t="s">
        <v>167</v>
      </c>
      <c r="B23" s="18" t="s">
        <v>16</v>
      </c>
      <c r="C23" s="80">
        <v>-978</v>
      </c>
      <c r="D23" s="80">
        <v>-2325</v>
      </c>
    </row>
    <row r="24" spans="1:4">
      <c r="A24" s="19" t="s">
        <v>168</v>
      </c>
      <c r="B24" s="19" t="s">
        <v>17</v>
      </c>
      <c r="C24" s="74">
        <v>1879</v>
      </c>
      <c r="D24" s="74">
        <v>0</v>
      </c>
    </row>
    <row r="25" spans="1:4">
      <c r="A25" s="19" t="s">
        <v>169</v>
      </c>
      <c r="B25" s="19" t="s">
        <v>18</v>
      </c>
      <c r="C25" s="74">
        <v>-594</v>
      </c>
      <c r="D25" s="74">
        <v>0</v>
      </c>
    </row>
    <row r="26" spans="1:4">
      <c r="A26" s="18" t="s">
        <v>170</v>
      </c>
      <c r="B26" s="18" t="s">
        <v>19</v>
      </c>
      <c r="C26" s="80">
        <v>-3451</v>
      </c>
      <c r="D26" s="80">
        <v>-2325</v>
      </c>
    </row>
    <row r="27" spans="1:4">
      <c r="A27" s="16" t="s">
        <v>171</v>
      </c>
      <c r="B27" s="16" t="s">
        <v>20</v>
      </c>
      <c r="C27" s="80">
        <v>0</v>
      </c>
      <c r="D27" s="80">
        <v>0</v>
      </c>
    </row>
    <row r="28" spans="1:4">
      <c r="A28" s="20"/>
      <c r="B28" s="20"/>
      <c r="C28" s="81"/>
      <c r="D28" s="81"/>
    </row>
    <row r="29" spans="1:4">
      <c r="A29" s="21" t="s">
        <v>174</v>
      </c>
      <c r="B29" s="21" t="s">
        <v>21</v>
      </c>
      <c r="C29" s="82">
        <v>-3451</v>
      </c>
      <c r="D29" s="82">
        <v>-2325</v>
      </c>
    </row>
    <row r="30" spans="1:4">
      <c r="A30" s="20"/>
      <c r="B30" s="20"/>
      <c r="C30" s="81"/>
      <c r="D30" s="81"/>
    </row>
    <row r="31" spans="1:4">
      <c r="A31" s="18" t="s">
        <v>172</v>
      </c>
      <c r="B31" s="18" t="s">
        <v>126</v>
      </c>
      <c r="C31" s="80">
        <v>0</v>
      </c>
      <c r="D31" s="80">
        <v>0</v>
      </c>
    </row>
    <row r="32" spans="1:4">
      <c r="A32" s="18" t="s">
        <v>173</v>
      </c>
      <c r="B32" s="18" t="s">
        <v>127</v>
      </c>
      <c r="C32" s="80">
        <v>-3451</v>
      </c>
      <c r="D32" s="80">
        <v>-2325</v>
      </c>
    </row>
    <row r="33" spans="1:4">
      <c r="A33" s="22"/>
      <c r="B33" s="23"/>
      <c r="C33" s="63"/>
      <c r="D33" s="63"/>
    </row>
    <row r="34" spans="1:4">
      <c r="A34" s="22"/>
      <c r="B34" s="24"/>
      <c r="C34" s="64"/>
      <c r="D34" s="64"/>
    </row>
    <row r="35" spans="1:4">
      <c r="A35" s="25" t="s">
        <v>175</v>
      </c>
      <c r="B35" s="25" t="s">
        <v>22</v>
      </c>
      <c r="C35" s="83"/>
      <c r="D35" s="83"/>
    </row>
    <row r="36" spans="1:4">
      <c r="A36" s="26" t="s">
        <v>176</v>
      </c>
      <c r="B36" s="26" t="s">
        <v>23</v>
      </c>
      <c r="C36" s="84">
        <v>-0.06</v>
      </c>
      <c r="D36" s="84">
        <v>-0.08</v>
      </c>
    </row>
    <row r="37" spans="1:4">
      <c r="A37" s="27" t="s">
        <v>177</v>
      </c>
      <c r="B37" s="27" t="s">
        <v>24</v>
      </c>
      <c r="C37" s="84">
        <v>-0.05</v>
      </c>
      <c r="D37" s="84">
        <v>-0.08</v>
      </c>
    </row>
    <row r="38" spans="1:4" ht="24">
      <c r="A38" s="18" t="s">
        <v>178</v>
      </c>
      <c r="B38" s="18" t="s">
        <v>25</v>
      </c>
      <c r="C38" s="85"/>
      <c r="D38" s="85"/>
    </row>
    <row r="39" spans="1:4">
      <c r="A39" s="27" t="s">
        <v>176</v>
      </c>
      <c r="B39" s="27" t="s">
        <v>23</v>
      </c>
      <c r="C39" s="84">
        <v>-0.06</v>
      </c>
      <c r="D39" s="84">
        <v>-0.08</v>
      </c>
    </row>
    <row r="40" spans="1:4">
      <c r="A40" s="27" t="s">
        <v>177</v>
      </c>
      <c r="B40" s="27" t="s">
        <v>24</v>
      </c>
      <c r="C40" s="84">
        <v>-0.05</v>
      </c>
      <c r="D40" s="84">
        <v>-0.08</v>
      </c>
    </row>
    <row r="41" spans="1:4">
      <c r="A41" s="18" t="s">
        <v>289</v>
      </c>
      <c r="B41" s="18" t="s">
        <v>288</v>
      </c>
      <c r="C41" s="85"/>
      <c r="D41" s="85"/>
    </row>
    <row r="42" spans="1:4">
      <c r="A42" s="27" t="s">
        <v>176</v>
      </c>
      <c r="B42" s="27" t="s">
        <v>23</v>
      </c>
      <c r="C42" s="84">
        <v>0</v>
      </c>
      <c r="D42" s="84">
        <v>0</v>
      </c>
    </row>
    <row r="43" spans="1:4">
      <c r="A43" s="27" t="s">
        <v>177</v>
      </c>
      <c r="B43" s="27" t="s">
        <v>24</v>
      </c>
      <c r="C43" s="84">
        <v>0</v>
      </c>
      <c r="D43" s="84">
        <v>0</v>
      </c>
    </row>
    <row r="46" spans="1:4">
      <c r="A46" s="25" t="s">
        <v>174</v>
      </c>
      <c r="B46" s="25" t="s">
        <v>21</v>
      </c>
      <c r="C46" s="80">
        <v>-3451</v>
      </c>
      <c r="D46" s="80">
        <v>-2325</v>
      </c>
    </row>
    <row r="47" spans="1:4" ht="22.8">
      <c r="A47" s="79" t="s">
        <v>317</v>
      </c>
      <c r="B47" s="79" t="s">
        <v>319</v>
      </c>
      <c r="C47" s="74">
        <v>0</v>
      </c>
      <c r="D47" s="74">
        <v>0</v>
      </c>
    </row>
    <row r="48" spans="1:4">
      <c r="A48" s="79" t="s">
        <v>315</v>
      </c>
      <c r="B48" s="79" t="s">
        <v>307</v>
      </c>
      <c r="C48" s="74">
        <v>-43</v>
      </c>
      <c r="D48" s="74">
        <v>0</v>
      </c>
    </row>
    <row r="49" spans="1:4">
      <c r="A49" s="79" t="s">
        <v>344</v>
      </c>
      <c r="B49" s="79" t="s">
        <v>343</v>
      </c>
      <c r="C49" s="74">
        <v>-3</v>
      </c>
      <c r="D49" s="74">
        <v>-3</v>
      </c>
    </row>
    <row r="50" spans="1:4">
      <c r="A50" s="79" t="s">
        <v>316</v>
      </c>
      <c r="B50" s="79" t="s">
        <v>308</v>
      </c>
      <c r="C50" s="74">
        <v>0</v>
      </c>
      <c r="D50" s="74">
        <v>0</v>
      </c>
    </row>
    <row r="51" spans="1:4" ht="22.8">
      <c r="A51" s="79" t="s">
        <v>318</v>
      </c>
      <c r="B51" s="79" t="s">
        <v>320</v>
      </c>
      <c r="C51" s="74">
        <v>0</v>
      </c>
      <c r="D51" s="74">
        <v>0</v>
      </c>
    </row>
    <row r="52" spans="1:4">
      <c r="A52" s="25" t="s">
        <v>312</v>
      </c>
      <c r="B52" s="25" t="s">
        <v>309</v>
      </c>
      <c r="C52" s="80">
        <v>-3497</v>
      </c>
      <c r="D52" s="80">
        <v>-2322</v>
      </c>
    </row>
    <row r="53" spans="1:4" ht="23.4">
      <c r="A53" s="26" t="s">
        <v>313</v>
      </c>
      <c r="B53" s="26" t="s">
        <v>310</v>
      </c>
      <c r="C53" s="74">
        <v>0</v>
      </c>
      <c r="D53" s="74">
        <v>0</v>
      </c>
    </row>
    <row r="54" spans="1:4" ht="24">
      <c r="A54" s="25" t="s">
        <v>314</v>
      </c>
      <c r="B54" s="25" t="s">
        <v>311</v>
      </c>
      <c r="C54" s="80">
        <v>-3497</v>
      </c>
      <c r="D54" s="80">
        <v>-2322</v>
      </c>
    </row>
    <row r="57" spans="1:4" ht="24">
      <c r="A57" s="14" t="s">
        <v>304</v>
      </c>
      <c r="B57" s="14" t="s">
        <v>299</v>
      </c>
    </row>
    <row r="58" spans="1:4" ht="31.2" customHeight="1">
      <c r="A58" s="93" t="s">
        <v>203</v>
      </c>
      <c r="B58" s="93" t="s">
        <v>73</v>
      </c>
      <c r="C58" s="94" t="s">
        <v>340</v>
      </c>
      <c r="D58" s="94" t="s">
        <v>341</v>
      </c>
    </row>
    <row r="59" spans="1:4">
      <c r="A59" s="28" t="s">
        <v>181</v>
      </c>
      <c r="B59" s="28" t="s">
        <v>26</v>
      </c>
      <c r="C59" s="86">
        <v>89630</v>
      </c>
      <c r="D59" s="86">
        <v>32866</v>
      </c>
    </row>
    <row r="60" spans="1:4">
      <c r="A60" s="19" t="s">
        <v>182</v>
      </c>
      <c r="B60" s="19" t="s">
        <v>27</v>
      </c>
      <c r="C60" s="70">
        <v>9067</v>
      </c>
      <c r="D60" s="70">
        <v>6440</v>
      </c>
    </row>
    <row r="61" spans="1:4">
      <c r="A61" s="19" t="s">
        <v>183</v>
      </c>
      <c r="B61" s="19" t="s">
        <v>28</v>
      </c>
      <c r="C61" s="70">
        <v>72804</v>
      </c>
      <c r="D61" s="70">
        <v>33</v>
      </c>
    </row>
    <row r="62" spans="1:4">
      <c r="A62" s="19" t="s">
        <v>184</v>
      </c>
      <c r="B62" s="19" t="s">
        <v>29</v>
      </c>
      <c r="C62" s="70">
        <v>6847</v>
      </c>
      <c r="D62" s="70">
        <v>0</v>
      </c>
    </row>
    <row r="63" spans="1:4">
      <c r="A63" s="19" t="s">
        <v>185</v>
      </c>
      <c r="B63" s="19" t="s">
        <v>30</v>
      </c>
      <c r="C63" s="70">
        <v>0</v>
      </c>
      <c r="D63" s="70">
        <v>0</v>
      </c>
    </row>
    <row r="64" spans="1:4">
      <c r="A64" s="19" t="s">
        <v>186</v>
      </c>
      <c r="B64" s="19" t="s">
        <v>31</v>
      </c>
      <c r="C64" s="70">
        <v>0</v>
      </c>
      <c r="D64" s="70">
        <v>0</v>
      </c>
    </row>
    <row r="65" spans="1:4" ht="22.8">
      <c r="A65" s="19" t="s">
        <v>187</v>
      </c>
      <c r="B65" s="19" t="s">
        <v>32</v>
      </c>
      <c r="C65" s="70">
        <v>0</v>
      </c>
      <c r="D65" s="70">
        <v>26393</v>
      </c>
    </row>
    <row r="66" spans="1:4">
      <c r="A66" s="19" t="s">
        <v>188</v>
      </c>
      <c r="B66" s="19" t="s">
        <v>33</v>
      </c>
      <c r="C66" s="70">
        <v>0</v>
      </c>
      <c r="D66" s="70">
        <v>0</v>
      </c>
    </row>
    <row r="67" spans="1:4">
      <c r="A67" s="19" t="s">
        <v>189</v>
      </c>
      <c r="B67" s="19" t="s">
        <v>34</v>
      </c>
      <c r="C67" s="70">
        <v>0</v>
      </c>
      <c r="D67" s="70">
        <v>0</v>
      </c>
    </row>
    <row r="68" spans="1:4">
      <c r="A68" s="19" t="s">
        <v>190</v>
      </c>
      <c r="B68" s="19" t="s">
        <v>35</v>
      </c>
      <c r="C68" s="70">
        <v>648</v>
      </c>
      <c r="D68" s="70">
        <v>0</v>
      </c>
    </row>
    <row r="69" spans="1:4">
      <c r="A69" s="19" t="s">
        <v>191</v>
      </c>
      <c r="B69" s="19" t="s">
        <v>36</v>
      </c>
      <c r="C69" s="70">
        <v>264</v>
      </c>
      <c r="D69" s="70">
        <v>0</v>
      </c>
    </row>
    <row r="70" spans="1:4">
      <c r="A70" s="28" t="s">
        <v>192</v>
      </c>
      <c r="B70" s="28" t="s">
        <v>37</v>
      </c>
      <c r="C70" s="86">
        <v>77884</v>
      </c>
      <c r="D70" s="86">
        <v>2361</v>
      </c>
    </row>
    <row r="71" spans="1:4">
      <c r="A71" s="19" t="s">
        <v>193</v>
      </c>
      <c r="B71" s="19" t="s">
        <v>38</v>
      </c>
      <c r="C71" s="70">
        <v>27739</v>
      </c>
      <c r="D71" s="70">
        <v>723</v>
      </c>
    </row>
    <row r="72" spans="1:4">
      <c r="A72" s="19" t="s">
        <v>194</v>
      </c>
      <c r="B72" s="19" t="s">
        <v>39</v>
      </c>
      <c r="C72" s="70">
        <v>17868</v>
      </c>
      <c r="D72" s="70">
        <v>1116</v>
      </c>
    </row>
    <row r="73" spans="1:4">
      <c r="A73" s="29" t="s">
        <v>195</v>
      </c>
      <c r="B73" s="29" t="s">
        <v>40</v>
      </c>
      <c r="C73" s="87">
        <v>625</v>
      </c>
      <c r="D73" s="87">
        <v>0</v>
      </c>
    </row>
    <row r="74" spans="1:4">
      <c r="A74" s="19" t="s">
        <v>196</v>
      </c>
      <c r="B74" s="19" t="s">
        <v>41</v>
      </c>
      <c r="C74" s="70">
        <v>1097</v>
      </c>
      <c r="D74" s="70">
        <v>396</v>
      </c>
    </row>
    <row r="75" spans="1:4">
      <c r="A75" s="19" t="s">
        <v>197</v>
      </c>
      <c r="B75" s="19" t="s">
        <v>42</v>
      </c>
      <c r="C75" s="70">
        <v>0</v>
      </c>
      <c r="D75" s="70">
        <v>0</v>
      </c>
    </row>
    <row r="76" spans="1:4">
      <c r="A76" s="19" t="s">
        <v>198</v>
      </c>
      <c r="B76" s="19" t="s">
        <v>43</v>
      </c>
      <c r="C76" s="70">
        <v>0</v>
      </c>
      <c r="D76" s="70">
        <v>0</v>
      </c>
    </row>
    <row r="77" spans="1:4">
      <c r="A77" s="19" t="s">
        <v>189</v>
      </c>
      <c r="B77" s="19" t="s">
        <v>34</v>
      </c>
      <c r="C77" s="70">
        <v>0</v>
      </c>
      <c r="D77" s="70">
        <v>0</v>
      </c>
    </row>
    <row r="78" spans="1:4">
      <c r="A78" s="19" t="s">
        <v>199</v>
      </c>
      <c r="B78" s="19" t="s">
        <v>44</v>
      </c>
      <c r="C78" s="70">
        <v>14945</v>
      </c>
      <c r="D78" s="70">
        <v>96</v>
      </c>
    </row>
    <row r="79" spans="1:4">
      <c r="A79" s="19" t="s">
        <v>200</v>
      </c>
      <c r="B79" s="19" t="s">
        <v>45</v>
      </c>
      <c r="C79" s="70">
        <v>15610</v>
      </c>
      <c r="D79" s="70">
        <v>30</v>
      </c>
    </row>
    <row r="80" spans="1:4">
      <c r="A80" s="19" t="s">
        <v>201</v>
      </c>
      <c r="B80" s="19" t="s">
        <v>46</v>
      </c>
      <c r="C80" s="70">
        <v>0</v>
      </c>
      <c r="D80" s="70">
        <v>0</v>
      </c>
    </row>
    <row r="81" spans="1:4">
      <c r="A81" s="28" t="s">
        <v>202</v>
      </c>
      <c r="B81" s="28" t="s">
        <v>47</v>
      </c>
      <c r="C81" s="86">
        <v>167514</v>
      </c>
      <c r="D81" s="86">
        <v>35227</v>
      </c>
    </row>
    <row r="82" spans="1:4">
      <c r="A82" s="22"/>
      <c r="B82" s="22"/>
      <c r="C82" s="2"/>
    </row>
    <row r="83" spans="1:4" ht="31.2" customHeight="1">
      <c r="A83" s="93" t="s">
        <v>229</v>
      </c>
      <c r="B83" s="93" t="s">
        <v>48</v>
      </c>
      <c r="C83" s="94" t="s">
        <v>340</v>
      </c>
      <c r="D83" s="94" t="s">
        <v>341</v>
      </c>
    </row>
    <row r="84" spans="1:4">
      <c r="A84" s="28" t="s">
        <v>204</v>
      </c>
      <c r="B84" s="28" t="s">
        <v>49</v>
      </c>
      <c r="C84" s="86">
        <v>77665</v>
      </c>
      <c r="D84" s="86">
        <v>3620</v>
      </c>
    </row>
    <row r="85" spans="1:4">
      <c r="A85" s="28" t="s">
        <v>205</v>
      </c>
      <c r="B85" s="28" t="s">
        <v>50</v>
      </c>
      <c r="C85" s="86">
        <v>77665</v>
      </c>
      <c r="D85" s="86">
        <v>3620</v>
      </c>
    </row>
    <row r="86" spans="1:4">
      <c r="A86" s="19" t="s">
        <v>206</v>
      </c>
      <c r="B86" s="19" t="s">
        <v>51</v>
      </c>
      <c r="C86" s="70">
        <v>82837</v>
      </c>
      <c r="D86" s="70">
        <v>28152</v>
      </c>
    </row>
    <row r="87" spans="1:4">
      <c r="A87" s="19" t="s">
        <v>207</v>
      </c>
      <c r="B87" s="19" t="s">
        <v>52</v>
      </c>
      <c r="C87" s="70">
        <v>101751</v>
      </c>
      <c r="D87" s="70">
        <v>75532</v>
      </c>
    </row>
    <row r="88" spans="1:4">
      <c r="A88" s="19" t="s">
        <v>208</v>
      </c>
      <c r="B88" s="19" t="s">
        <v>53</v>
      </c>
      <c r="C88" s="70">
        <v>0</v>
      </c>
      <c r="D88" s="70">
        <v>0</v>
      </c>
    </row>
    <row r="89" spans="1:4">
      <c r="A89" s="19" t="s">
        <v>209</v>
      </c>
      <c r="B89" s="19" t="s">
        <v>54</v>
      </c>
      <c r="C89" s="70">
        <v>0</v>
      </c>
      <c r="D89" s="70">
        <v>3</v>
      </c>
    </row>
    <row r="90" spans="1:4">
      <c r="A90" s="19" t="s">
        <v>210</v>
      </c>
      <c r="B90" s="19" t="s">
        <v>55</v>
      </c>
      <c r="C90" s="70">
        <v>-734</v>
      </c>
      <c r="D90" s="70">
        <v>0</v>
      </c>
    </row>
    <row r="91" spans="1:4">
      <c r="A91" s="19" t="s">
        <v>211</v>
      </c>
      <c r="B91" s="19" t="s">
        <v>56</v>
      </c>
      <c r="C91" s="70">
        <v>-102738</v>
      </c>
      <c r="D91" s="70">
        <v>-97742</v>
      </c>
    </row>
    <row r="92" spans="1:4">
      <c r="A92" s="19" t="s">
        <v>212</v>
      </c>
      <c r="B92" s="19" t="s">
        <v>57</v>
      </c>
      <c r="C92" s="70">
        <v>-3451</v>
      </c>
      <c r="D92" s="70">
        <v>-2325</v>
      </c>
    </row>
    <row r="93" spans="1:4">
      <c r="A93" s="16" t="s">
        <v>213</v>
      </c>
      <c r="B93" s="16" t="s">
        <v>58</v>
      </c>
      <c r="C93" s="88">
        <v>0</v>
      </c>
      <c r="D93" s="88"/>
    </row>
    <row r="94" spans="1:4">
      <c r="A94" s="28" t="s">
        <v>214</v>
      </c>
      <c r="B94" s="28" t="s">
        <v>59</v>
      </c>
      <c r="C94" s="86">
        <v>15956</v>
      </c>
      <c r="D94" s="86">
        <v>9158</v>
      </c>
    </row>
    <row r="95" spans="1:4">
      <c r="A95" s="19" t="s">
        <v>215</v>
      </c>
      <c r="B95" s="19" t="s">
        <v>60</v>
      </c>
      <c r="C95" s="70">
        <v>9502</v>
      </c>
      <c r="D95" s="70">
        <v>9062</v>
      </c>
    </row>
    <row r="96" spans="1:4">
      <c r="A96" s="19" t="s">
        <v>216</v>
      </c>
      <c r="B96" s="19" t="s">
        <v>61</v>
      </c>
      <c r="C96" s="70">
        <v>0</v>
      </c>
      <c r="D96" s="70">
        <v>79</v>
      </c>
    </row>
    <row r="97" spans="1:4">
      <c r="A97" s="19" t="s">
        <v>217</v>
      </c>
      <c r="B97" s="19" t="s">
        <v>62</v>
      </c>
      <c r="C97" s="70">
        <v>0</v>
      </c>
      <c r="D97" s="70">
        <v>0</v>
      </c>
    </row>
    <row r="98" spans="1:4">
      <c r="A98" s="19" t="s">
        <v>218</v>
      </c>
      <c r="B98" s="19" t="s">
        <v>63</v>
      </c>
      <c r="C98" s="70">
        <v>6309</v>
      </c>
      <c r="D98" s="70">
        <v>10</v>
      </c>
    </row>
    <row r="99" spans="1:4">
      <c r="A99" s="19" t="s">
        <v>219</v>
      </c>
      <c r="B99" s="19" t="s">
        <v>64</v>
      </c>
      <c r="C99" s="70">
        <v>106</v>
      </c>
      <c r="D99" s="70">
        <v>0</v>
      </c>
    </row>
    <row r="100" spans="1:4">
      <c r="A100" s="19" t="s">
        <v>220</v>
      </c>
      <c r="B100" s="19" t="s">
        <v>65</v>
      </c>
      <c r="C100" s="70">
        <v>34</v>
      </c>
      <c r="D100" s="70">
        <v>7</v>
      </c>
    </row>
    <row r="101" spans="1:4">
      <c r="A101" s="19" t="s">
        <v>221</v>
      </c>
      <c r="B101" s="19" t="s">
        <v>66</v>
      </c>
      <c r="C101" s="70">
        <v>5</v>
      </c>
      <c r="D101" s="70">
        <v>0</v>
      </c>
    </row>
    <row r="102" spans="1:4">
      <c r="A102" s="28" t="s">
        <v>222</v>
      </c>
      <c r="B102" s="28" t="s">
        <v>67</v>
      </c>
      <c r="C102" s="86">
        <v>73893</v>
      </c>
      <c r="D102" s="86">
        <v>22449</v>
      </c>
    </row>
    <row r="103" spans="1:4">
      <c r="A103" s="19" t="s">
        <v>215</v>
      </c>
      <c r="B103" s="19" t="s">
        <v>60</v>
      </c>
      <c r="C103" s="70">
        <v>23599</v>
      </c>
      <c r="D103" s="70">
        <v>250</v>
      </c>
    </row>
    <row r="104" spans="1:4">
      <c r="A104" s="19" t="s">
        <v>216</v>
      </c>
      <c r="B104" s="19" t="s">
        <v>61</v>
      </c>
      <c r="C104" s="70">
        <v>168</v>
      </c>
      <c r="D104" s="70">
        <v>28</v>
      </c>
    </row>
    <row r="105" spans="1:4">
      <c r="A105" s="19" t="s">
        <v>223</v>
      </c>
      <c r="B105" s="19" t="s">
        <v>68</v>
      </c>
      <c r="C105" s="70">
        <v>28093</v>
      </c>
      <c r="D105" s="70">
        <v>2024</v>
      </c>
    </row>
    <row r="106" spans="1:4">
      <c r="A106" s="19" t="s">
        <v>224</v>
      </c>
      <c r="B106" s="19" t="s">
        <v>69</v>
      </c>
      <c r="C106" s="70">
        <v>49</v>
      </c>
      <c r="D106" s="70">
        <v>0</v>
      </c>
    </row>
    <row r="107" spans="1:4">
      <c r="A107" s="19" t="s">
        <v>225</v>
      </c>
      <c r="B107" s="19" t="s">
        <v>70</v>
      </c>
      <c r="C107" s="70">
        <v>21521</v>
      </c>
      <c r="D107" s="70">
        <v>19326</v>
      </c>
    </row>
    <row r="108" spans="1:4">
      <c r="A108" s="19" t="s">
        <v>219</v>
      </c>
      <c r="B108" s="19" t="s">
        <v>64</v>
      </c>
      <c r="C108" s="70">
        <v>18</v>
      </c>
      <c r="D108" s="70">
        <v>0</v>
      </c>
    </row>
    <row r="109" spans="1:4">
      <c r="A109" s="19" t="s">
        <v>226</v>
      </c>
      <c r="B109" s="19" t="s">
        <v>65</v>
      </c>
      <c r="C109" s="70">
        <v>1</v>
      </c>
      <c r="D109" s="70">
        <v>0</v>
      </c>
    </row>
    <row r="110" spans="1:4">
      <c r="A110" s="19" t="s">
        <v>221</v>
      </c>
      <c r="B110" s="19" t="s">
        <v>66</v>
      </c>
      <c r="C110" s="70">
        <v>444</v>
      </c>
      <c r="D110" s="70">
        <v>821</v>
      </c>
    </row>
    <row r="111" spans="1:4" ht="24">
      <c r="A111" s="30" t="s">
        <v>227</v>
      </c>
      <c r="B111" s="30" t="s">
        <v>72</v>
      </c>
      <c r="C111" s="89">
        <v>0</v>
      </c>
      <c r="D111" s="89">
        <v>0</v>
      </c>
    </row>
    <row r="112" spans="1:4">
      <c r="A112" s="28" t="s">
        <v>228</v>
      </c>
      <c r="B112" s="28" t="s">
        <v>71</v>
      </c>
      <c r="C112" s="86">
        <v>167514</v>
      </c>
      <c r="D112" s="86">
        <v>35227</v>
      </c>
    </row>
    <row r="115" spans="1:4" ht="24">
      <c r="A115" s="14" t="s">
        <v>303</v>
      </c>
      <c r="B115" s="14" t="s">
        <v>300</v>
      </c>
    </row>
    <row r="116" spans="1:4" ht="31.2" customHeight="1">
      <c r="A116" s="93" t="s">
        <v>280</v>
      </c>
      <c r="B116" s="93" t="s">
        <v>119</v>
      </c>
      <c r="C116" s="95" t="s">
        <v>338</v>
      </c>
      <c r="D116" s="95" t="s">
        <v>339</v>
      </c>
    </row>
    <row r="117" spans="1:4">
      <c r="A117" s="31" t="s">
        <v>231</v>
      </c>
      <c r="B117" s="31" t="s">
        <v>74</v>
      </c>
      <c r="C117" s="5"/>
      <c r="D117" s="5"/>
    </row>
    <row r="118" spans="1:4">
      <c r="A118" s="32" t="s">
        <v>167</v>
      </c>
      <c r="B118" s="32" t="s">
        <v>330</v>
      </c>
      <c r="C118" s="6">
        <v>-1570</v>
      </c>
      <c r="D118" s="6">
        <v>-2325</v>
      </c>
    </row>
    <row r="119" spans="1:4">
      <c r="A119" s="32" t="s">
        <v>233</v>
      </c>
      <c r="B119" s="32" t="s">
        <v>75</v>
      </c>
      <c r="C119" s="6">
        <v>12641</v>
      </c>
      <c r="D119" s="6">
        <v>-2164</v>
      </c>
    </row>
    <row r="120" spans="1:4" ht="24">
      <c r="A120" s="33" t="s">
        <v>279</v>
      </c>
      <c r="B120" s="33" t="s">
        <v>129</v>
      </c>
      <c r="C120" s="7">
        <v>0</v>
      </c>
      <c r="D120" s="7">
        <v>0</v>
      </c>
    </row>
    <row r="121" spans="1:4">
      <c r="A121" s="34" t="s">
        <v>234</v>
      </c>
      <c r="B121" s="34" t="s">
        <v>76</v>
      </c>
      <c r="C121" s="7">
        <v>1536</v>
      </c>
      <c r="D121" s="7">
        <v>368</v>
      </c>
    </row>
    <row r="122" spans="1:4">
      <c r="A122" s="34" t="s">
        <v>235</v>
      </c>
      <c r="B122" s="34" t="s">
        <v>77</v>
      </c>
      <c r="C122" s="7">
        <v>-9</v>
      </c>
      <c r="D122" s="7">
        <v>0</v>
      </c>
    </row>
    <row r="123" spans="1:4">
      <c r="A123" s="34" t="s">
        <v>236</v>
      </c>
      <c r="B123" s="34" t="s">
        <v>78</v>
      </c>
      <c r="C123" s="7">
        <v>2218</v>
      </c>
      <c r="D123" s="7">
        <v>-76</v>
      </c>
    </row>
    <row r="124" spans="1:4">
      <c r="A124" s="34" t="s">
        <v>237</v>
      </c>
      <c r="B124" s="34" t="s">
        <v>79</v>
      </c>
      <c r="C124" s="7">
        <v>32</v>
      </c>
      <c r="D124" s="7">
        <v>76</v>
      </c>
    </row>
    <row r="125" spans="1:4">
      <c r="A125" s="34" t="s">
        <v>238</v>
      </c>
      <c r="B125" s="34" t="s">
        <v>80</v>
      </c>
      <c r="C125" s="7">
        <v>-193</v>
      </c>
      <c r="D125" s="7">
        <v>0</v>
      </c>
    </row>
    <row r="126" spans="1:4">
      <c r="A126" s="34" t="s">
        <v>239</v>
      </c>
      <c r="B126" s="34" t="s">
        <v>81</v>
      </c>
      <c r="C126" s="7">
        <v>-9507</v>
      </c>
      <c r="D126" s="7">
        <v>636</v>
      </c>
    </row>
    <row r="127" spans="1:4">
      <c r="A127" s="34" t="s">
        <v>240</v>
      </c>
      <c r="B127" s="34" t="s">
        <v>82</v>
      </c>
      <c r="C127" s="7">
        <v>6531</v>
      </c>
      <c r="D127" s="7">
        <v>11582</v>
      </c>
    </row>
    <row r="128" spans="1:4">
      <c r="A128" s="34" t="s">
        <v>241</v>
      </c>
      <c r="B128" s="34" t="s">
        <v>83</v>
      </c>
      <c r="C128" s="7">
        <v>3787</v>
      </c>
      <c r="D128" s="7">
        <v>-14772</v>
      </c>
    </row>
    <row r="129" spans="1:4">
      <c r="A129" s="34" t="s">
        <v>242</v>
      </c>
      <c r="B129" s="34" t="s">
        <v>130</v>
      </c>
      <c r="C129" s="7">
        <v>5491</v>
      </c>
      <c r="D129" s="7">
        <v>0</v>
      </c>
    </row>
    <row r="130" spans="1:4">
      <c r="A130" s="34" t="s">
        <v>243</v>
      </c>
      <c r="B130" s="34" t="s">
        <v>84</v>
      </c>
      <c r="C130" s="7">
        <v>2755</v>
      </c>
      <c r="D130" s="7">
        <v>22</v>
      </c>
    </row>
    <row r="131" spans="1:4">
      <c r="A131" s="32" t="s">
        <v>244</v>
      </c>
      <c r="B131" s="32" t="s">
        <v>85</v>
      </c>
      <c r="C131" s="6">
        <v>11071</v>
      </c>
      <c r="D131" s="6">
        <v>-4489</v>
      </c>
    </row>
    <row r="132" spans="1:4">
      <c r="A132" s="35" t="s">
        <v>245</v>
      </c>
      <c r="B132" s="35" t="s">
        <v>131</v>
      </c>
      <c r="C132" s="8">
        <v>0</v>
      </c>
      <c r="D132" s="8">
        <v>0</v>
      </c>
    </row>
    <row r="133" spans="1:4">
      <c r="A133" s="34" t="s">
        <v>246</v>
      </c>
      <c r="B133" s="34" t="s">
        <v>86</v>
      </c>
      <c r="C133" s="7">
        <v>-792</v>
      </c>
      <c r="D133" s="7">
        <v>0</v>
      </c>
    </row>
    <row r="134" spans="1:4">
      <c r="A134" s="36" t="s">
        <v>247</v>
      </c>
      <c r="B134" s="36" t="s">
        <v>87</v>
      </c>
      <c r="C134" s="6">
        <v>10279</v>
      </c>
      <c r="D134" s="6">
        <v>-4489</v>
      </c>
    </row>
    <row r="135" spans="1:4">
      <c r="A135" s="31" t="s">
        <v>248</v>
      </c>
      <c r="B135" s="31" t="s">
        <v>88</v>
      </c>
      <c r="C135" s="5"/>
      <c r="D135" s="5"/>
    </row>
    <row r="136" spans="1:4">
      <c r="A136" s="37" t="s">
        <v>249</v>
      </c>
      <c r="B136" s="37" t="s">
        <v>89</v>
      </c>
      <c r="C136" s="5">
        <v>895</v>
      </c>
      <c r="D136" s="5">
        <v>254</v>
      </c>
    </row>
    <row r="137" spans="1:4">
      <c r="A137" s="34" t="s">
        <v>250</v>
      </c>
      <c r="B137" s="34" t="s">
        <v>90</v>
      </c>
      <c r="C137" s="7">
        <v>151</v>
      </c>
      <c r="D137" s="7">
        <v>178</v>
      </c>
    </row>
    <row r="138" spans="1:4">
      <c r="A138" s="34" t="s">
        <v>251</v>
      </c>
      <c r="B138" s="34" t="s">
        <v>91</v>
      </c>
      <c r="C138" s="7"/>
      <c r="D138" s="7">
        <v>0</v>
      </c>
    </row>
    <row r="139" spans="1:4">
      <c r="A139" s="34" t="s">
        <v>252</v>
      </c>
      <c r="B139" s="34" t="s">
        <v>92</v>
      </c>
      <c r="C139" s="7">
        <v>578</v>
      </c>
      <c r="D139" s="7">
        <v>76</v>
      </c>
    </row>
    <row r="140" spans="1:4">
      <c r="A140" s="34" t="s">
        <v>253</v>
      </c>
      <c r="B140" s="34" t="s">
        <v>142</v>
      </c>
      <c r="C140" s="7">
        <v>17</v>
      </c>
      <c r="D140" s="7">
        <v>0</v>
      </c>
    </row>
    <row r="141" spans="1:4">
      <c r="A141" s="34" t="s">
        <v>254</v>
      </c>
      <c r="B141" s="34" t="s">
        <v>93</v>
      </c>
      <c r="C141" s="7">
        <v>149</v>
      </c>
      <c r="D141" s="7">
        <v>0</v>
      </c>
    </row>
    <row r="142" spans="1:4">
      <c r="A142" s="32" t="s">
        <v>255</v>
      </c>
      <c r="B142" s="32" t="s">
        <v>94</v>
      </c>
      <c r="C142" s="6">
        <v>859</v>
      </c>
      <c r="D142" s="6">
        <v>14140</v>
      </c>
    </row>
    <row r="143" spans="1:4">
      <c r="A143" s="34" t="s">
        <v>256</v>
      </c>
      <c r="B143" s="34" t="s">
        <v>95</v>
      </c>
      <c r="C143" s="7">
        <v>822</v>
      </c>
      <c r="D143" s="7">
        <v>0</v>
      </c>
    </row>
    <row r="144" spans="1:4">
      <c r="A144" s="34" t="s">
        <v>257</v>
      </c>
      <c r="B144" s="34" t="s">
        <v>96</v>
      </c>
      <c r="C144" s="7"/>
      <c r="D144" s="7">
        <v>0</v>
      </c>
    </row>
    <row r="145" spans="1:4">
      <c r="A145" s="34" t="s">
        <v>258</v>
      </c>
      <c r="B145" s="34" t="s">
        <v>97</v>
      </c>
      <c r="C145" s="7">
        <v>0</v>
      </c>
      <c r="D145" s="7">
        <v>14140</v>
      </c>
    </row>
    <row r="146" spans="1:4">
      <c r="A146" s="34" t="s">
        <v>259</v>
      </c>
      <c r="B146" s="34" t="s">
        <v>98</v>
      </c>
      <c r="C146" s="7">
        <v>37</v>
      </c>
      <c r="D146" s="7">
        <v>0</v>
      </c>
    </row>
    <row r="147" spans="1:4">
      <c r="A147" s="36" t="s">
        <v>260</v>
      </c>
      <c r="B147" s="36" t="s">
        <v>99</v>
      </c>
      <c r="C147" s="6">
        <v>36</v>
      </c>
      <c r="D147" s="6">
        <v>-13886</v>
      </c>
    </row>
    <row r="148" spans="1:4">
      <c r="A148" s="31" t="s">
        <v>261</v>
      </c>
      <c r="B148" s="31" t="s">
        <v>100</v>
      </c>
      <c r="C148" s="5"/>
      <c r="D148" s="5"/>
    </row>
    <row r="149" spans="1:4">
      <c r="A149" s="37" t="s">
        <v>249</v>
      </c>
      <c r="B149" s="37" t="s">
        <v>89</v>
      </c>
      <c r="C149" s="5">
        <v>22011</v>
      </c>
      <c r="D149" s="5">
        <v>16161</v>
      </c>
    </row>
    <row r="150" spans="1:4" ht="22.8">
      <c r="A150" s="34" t="s">
        <v>262</v>
      </c>
      <c r="B150" s="34" t="s">
        <v>101</v>
      </c>
      <c r="C150" s="7">
        <v>11250</v>
      </c>
      <c r="D150" s="7">
        <v>6848</v>
      </c>
    </row>
    <row r="151" spans="1:4">
      <c r="A151" s="34" t="s">
        <v>215</v>
      </c>
      <c r="B151" s="34" t="s">
        <v>60</v>
      </c>
      <c r="C151" s="7">
        <v>10759</v>
      </c>
      <c r="D151" s="7">
        <v>9313</v>
      </c>
    </row>
    <row r="152" spans="1:4">
      <c r="A152" s="34" t="s">
        <v>263</v>
      </c>
      <c r="B152" s="34" t="s">
        <v>102</v>
      </c>
      <c r="C152" s="7">
        <v>0</v>
      </c>
      <c r="D152" s="7">
        <v>0</v>
      </c>
    </row>
    <row r="153" spans="1:4">
      <c r="A153" s="34" t="s">
        <v>264</v>
      </c>
      <c r="B153" s="34" t="s">
        <v>103</v>
      </c>
      <c r="C153" s="7">
        <v>2</v>
      </c>
      <c r="D153" s="7">
        <v>0</v>
      </c>
    </row>
    <row r="154" spans="1:4">
      <c r="A154" s="32" t="s">
        <v>255</v>
      </c>
      <c r="B154" s="32" t="s">
        <v>94</v>
      </c>
      <c r="C154" s="6">
        <v>16746</v>
      </c>
      <c r="D154" s="6">
        <v>0</v>
      </c>
    </row>
    <row r="155" spans="1:4">
      <c r="A155" s="34" t="s">
        <v>265</v>
      </c>
      <c r="B155" s="34" t="s">
        <v>104</v>
      </c>
      <c r="C155" s="7">
        <v>0</v>
      </c>
      <c r="D155" s="7">
        <v>0</v>
      </c>
    </row>
    <row r="156" spans="1:4">
      <c r="A156" s="34" t="s">
        <v>266</v>
      </c>
      <c r="B156" s="34" t="s">
        <v>105</v>
      </c>
      <c r="C156" s="7">
        <v>0</v>
      </c>
      <c r="D156" s="7">
        <v>0</v>
      </c>
    </row>
    <row r="157" spans="1:4" ht="22.8">
      <c r="A157" s="34" t="s">
        <v>267</v>
      </c>
      <c r="B157" s="34" t="s">
        <v>106</v>
      </c>
      <c r="C157" s="7">
        <v>0</v>
      </c>
      <c r="D157" s="7">
        <v>0</v>
      </c>
    </row>
    <row r="158" spans="1:4">
      <c r="A158" s="34" t="s">
        <v>268</v>
      </c>
      <c r="B158" s="34" t="s">
        <v>107</v>
      </c>
      <c r="C158" s="7">
        <v>14133</v>
      </c>
      <c r="D158" s="7">
        <v>0</v>
      </c>
    </row>
    <row r="159" spans="1:4">
      <c r="A159" s="34" t="s">
        <v>269</v>
      </c>
      <c r="B159" s="34" t="s">
        <v>108</v>
      </c>
      <c r="C159" s="7">
        <v>0</v>
      </c>
      <c r="D159" s="7">
        <v>0</v>
      </c>
    </row>
    <row r="160" spans="1:4">
      <c r="A160" s="34" t="s">
        <v>216</v>
      </c>
      <c r="B160" s="34" t="s">
        <v>109</v>
      </c>
      <c r="C160" s="7">
        <v>0</v>
      </c>
      <c r="D160" s="7">
        <v>0</v>
      </c>
    </row>
    <row r="161" spans="1:9">
      <c r="A161" s="34" t="s">
        <v>270</v>
      </c>
      <c r="B161" s="34" t="s">
        <v>110</v>
      </c>
      <c r="C161" s="7">
        <v>303</v>
      </c>
      <c r="D161" s="7">
        <v>0</v>
      </c>
    </row>
    <row r="162" spans="1:9">
      <c r="A162" s="34" t="s">
        <v>271</v>
      </c>
      <c r="B162" s="34" t="s">
        <v>111</v>
      </c>
      <c r="C162" s="7">
        <v>1594</v>
      </c>
      <c r="D162" s="7">
        <v>0</v>
      </c>
    </row>
    <row r="163" spans="1:9">
      <c r="A163" s="34" t="s">
        <v>272</v>
      </c>
      <c r="B163" s="34" t="s">
        <v>112</v>
      </c>
      <c r="C163" s="7">
        <v>716</v>
      </c>
      <c r="D163" s="7">
        <v>0</v>
      </c>
    </row>
    <row r="164" spans="1:9">
      <c r="A164" s="36" t="s">
        <v>273</v>
      </c>
      <c r="B164" s="36" t="s">
        <v>113</v>
      </c>
      <c r="C164" s="6">
        <v>5265</v>
      </c>
      <c r="D164" s="6">
        <v>16161</v>
      </c>
    </row>
    <row r="165" spans="1:9">
      <c r="A165" s="38" t="s">
        <v>274</v>
      </c>
      <c r="B165" s="38" t="s">
        <v>114</v>
      </c>
      <c r="C165" s="6">
        <v>15580</v>
      </c>
      <c r="D165" s="6">
        <v>-2214</v>
      </c>
    </row>
    <row r="166" spans="1:9">
      <c r="A166" s="38" t="s">
        <v>275</v>
      </c>
      <c r="B166" s="38" t="s">
        <v>115</v>
      </c>
      <c r="C166" s="6">
        <v>15580</v>
      </c>
      <c r="D166" s="6">
        <v>-2214</v>
      </c>
    </row>
    <row r="167" spans="1:9">
      <c r="A167" s="39" t="s">
        <v>276</v>
      </c>
      <c r="B167" s="39" t="s">
        <v>132</v>
      </c>
      <c r="C167" s="7">
        <v>0</v>
      </c>
      <c r="D167" s="7">
        <v>0</v>
      </c>
    </row>
    <row r="168" spans="1:9">
      <c r="A168" s="38" t="s">
        <v>277</v>
      </c>
      <c r="B168" s="38" t="s">
        <v>116</v>
      </c>
      <c r="C168" s="6">
        <v>30</v>
      </c>
      <c r="D168" s="6">
        <v>2244</v>
      </c>
    </row>
    <row r="169" spans="1:9">
      <c r="A169" s="38" t="s">
        <v>278</v>
      </c>
      <c r="B169" s="38" t="s">
        <v>117</v>
      </c>
      <c r="C169" s="62">
        <v>15610</v>
      </c>
      <c r="D169" s="62">
        <v>30</v>
      </c>
    </row>
    <row r="172" spans="1:9" ht="24">
      <c r="A172" s="14" t="s">
        <v>305</v>
      </c>
      <c r="B172" s="14" t="s">
        <v>301</v>
      </c>
    </row>
    <row r="173" spans="1:9" ht="48">
      <c r="A173" s="340" t="s">
        <v>203</v>
      </c>
      <c r="B173" s="340" t="s">
        <v>73</v>
      </c>
      <c r="C173" s="96" t="s">
        <v>133</v>
      </c>
      <c r="D173" s="96" t="s">
        <v>135</v>
      </c>
      <c r="E173" s="96" t="s">
        <v>134</v>
      </c>
      <c r="F173" s="96" t="s">
        <v>136</v>
      </c>
      <c r="G173" s="96" t="s">
        <v>345</v>
      </c>
      <c r="H173" s="96" t="s">
        <v>120</v>
      </c>
      <c r="I173" s="97" t="s">
        <v>121</v>
      </c>
    </row>
    <row r="174" spans="1:9" ht="72">
      <c r="A174" s="340" t="s">
        <v>203</v>
      </c>
      <c r="B174" s="340"/>
      <c r="C174" s="96" t="s">
        <v>306</v>
      </c>
      <c r="D174" s="96" t="s">
        <v>281</v>
      </c>
      <c r="E174" s="96" t="s">
        <v>282</v>
      </c>
      <c r="F174" s="96" t="s">
        <v>283</v>
      </c>
      <c r="G174" s="96" t="s">
        <v>346</v>
      </c>
      <c r="H174" s="96" t="s">
        <v>284</v>
      </c>
      <c r="I174" s="97" t="s">
        <v>285</v>
      </c>
    </row>
    <row r="175" spans="1:9">
      <c r="A175" s="36" t="s">
        <v>181</v>
      </c>
      <c r="B175" s="36" t="s">
        <v>26</v>
      </c>
      <c r="C175" s="69"/>
      <c r="D175" s="69"/>
      <c r="E175" s="69"/>
      <c r="F175" s="69"/>
      <c r="G175" s="69"/>
      <c r="H175" s="69"/>
      <c r="I175" s="69"/>
    </row>
    <row r="176" spans="1:9">
      <c r="A176" s="40" t="s">
        <v>182</v>
      </c>
      <c r="B176" s="40" t="s">
        <v>27</v>
      </c>
      <c r="C176" s="90"/>
      <c r="D176" s="90"/>
      <c r="E176" s="90"/>
      <c r="F176" s="90"/>
      <c r="G176" s="90"/>
      <c r="H176" s="90"/>
      <c r="I176" s="90"/>
    </row>
    <row r="177" spans="1:9">
      <c r="A177" s="40" t="s">
        <v>183</v>
      </c>
      <c r="B177" s="40" t="s">
        <v>28</v>
      </c>
      <c r="C177" s="90"/>
      <c r="D177" s="90"/>
      <c r="E177" s="90"/>
      <c r="F177" s="90"/>
      <c r="G177" s="90"/>
      <c r="H177" s="90"/>
      <c r="I177" s="90"/>
    </row>
    <row r="178" spans="1:9">
      <c r="A178" s="40" t="s">
        <v>184</v>
      </c>
      <c r="B178" s="40" t="s">
        <v>29</v>
      </c>
      <c r="C178" s="90"/>
      <c r="D178" s="90"/>
      <c r="E178" s="90"/>
      <c r="F178" s="90"/>
      <c r="G178" s="90"/>
      <c r="H178" s="90"/>
      <c r="I178" s="90"/>
    </row>
    <row r="179" spans="1:9">
      <c r="A179" s="40" t="s">
        <v>185</v>
      </c>
      <c r="B179" s="40" t="s">
        <v>30</v>
      </c>
      <c r="C179" s="90"/>
      <c r="D179" s="90"/>
      <c r="E179" s="90"/>
      <c r="F179" s="90"/>
      <c r="G179" s="90"/>
      <c r="H179" s="90"/>
      <c r="I179" s="90"/>
    </row>
    <row r="180" spans="1:9">
      <c r="A180" s="40" t="s">
        <v>186</v>
      </c>
      <c r="B180" s="40" t="s">
        <v>31</v>
      </c>
      <c r="C180" s="90"/>
      <c r="D180" s="90"/>
      <c r="E180" s="90"/>
      <c r="F180" s="90"/>
      <c r="G180" s="90"/>
      <c r="H180" s="90"/>
      <c r="I180" s="90"/>
    </row>
    <row r="181" spans="1:9" ht="22.8">
      <c r="A181" s="40" t="s">
        <v>187</v>
      </c>
      <c r="B181" s="40" t="s">
        <v>32</v>
      </c>
      <c r="C181" s="90"/>
      <c r="D181" s="90"/>
      <c r="E181" s="90"/>
      <c r="F181" s="90"/>
      <c r="G181" s="90"/>
      <c r="H181" s="90"/>
      <c r="I181" s="90"/>
    </row>
    <row r="182" spans="1:9">
      <c r="A182" s="40" t="s">
        <v>188</v>
      </c>
      <c r="B182" s="40" t="s">
        <v>33</v>
      </c>
      <c r="C182" s="90"/>
      <c r="D182" s="90"/>
      <c r="E182" s="90"/>
      <c r="F182" s="90"/>
      <c r="G182" s="90"/>
      <c r="H182" s="90"/>
      <c r="I182" s="90"/>
    </row>
    <row r="183" spans="1:9">
      <c r="A183" s="40" t="s">
        <v>189</v>
      </c>
      <c r="B183" s="40" t="s">
        <v>34</v>
      </c>
      <c r="C183" s="90"/>
      <c r="D183" s="90"/>
      <c r="E183" s="90"/>
      <c r="F183" s="90"/>
      <c r="G183" s="90"/>
      <c r="H183" s="90"/>
      <c r="I183" s="90"/>
    </row>
    <row r="184" spans="1:9">
      <c r="A184" s="40" t="s">
        <v>190</v>
      </c>
      <c r="B184" s="40" t="s">
        <v>35</v>
      </c>
      <c r="C184" s="90"/>
      <c r="D184" s="90"/>
      <c r="E184" s="90"/>
      <c r="F184" s="90"/>
      <c r="G184" s="90"/>
      <c r="H184" s="90"/>
      <c r="I184" s="90"/>
    </row>
    <row r="185" spans="1:9">
      <c r="A185" s="40" t="s">
        <v>191</v>
      </c>
      <c r="B185" s="40" t="s">
        <v>36</v>
      </c>
      <c r="C185" s="90"/>
      <c r="D185" s="90"/>
      <c r="E185" s="90"/>
      <c r="F185" s="90"/>
      <c r="G185" s="90"/>
      <c r="H185" s="90"/>
      <c r="I185" s="90"/>
    </row>
    <row r="186" spans="1:9">
      <c r="A186" s="36" t="s">
        <v>192</v>
      </c>
      <c r="B186" s="36" t="s">
        <v>37</v>
      </c>
      <c r="C186" s="69"/>
      <c r="D186" s="69"/>
      <c r="E186" s="69"/>
      <c r="F186" s="69"/>
      <c r="G186" s="69"/>
      <c r="H186" s="69"/>
      <c r="I186" s="69"/>
    </row>
    <row r="187" spans="1:9">
      <c r="A187" s="40" t="s">
        <v>193</v>
      </c>
      <c r="B187" s="40" t="s">
        <v>38</v>
      </c>
      <c r="C187" s="90"/>
      <c r="D187" s="90"/>
      <c r="E187" s="90"/>
      <c r="F187" s="90"/>
      <c r="G187" s="90"/>
      <c r="H187" s="90"/>
      <c r="I187" s="90"/>
    </row>
    <row r="188" spans="1:9">
      <c r="A188" s="40" t="s">
        <v>194</v>
      </c>
      <c r="B188" s="40" t="s">
        <v>39</v>
      </c>
      <c r="C188" s="90"/>
      <c r="D188" s="90"/>
      <c r="E188" s="90"/>
      <c r="F188" s="90"/>
      <c r="G188" s="90"/>
      <c r="H188" s="90"/>
      <c r="I188" s="90"/>
    </row>
    <row r="189" spans="1:9">
      <c r="A189" s="40" t="s">
        <v>195</v>
      </c>
      <c r="B189" s="40" t="s">
        <v>40</v>
      </c>
      <c r="C189" s="90"/>
      <c r="D189" s="90"/>
      <c r="E189" s="90"/>
      <c r="F189" s="90"/>
      <c r="G189" s="90"/>
      <c r="H189" s="90"/>
      <c r="I189" s="90"/>
    </row>
    <row r="190" spans="1:9">
      <c r="A190" s="40" t="s">
        <v>196</v>
      </c>
      <c r="B190" s="40" t="s">
        <v>41</v>
      </c>
      <c r="C190" s="90"/>
      <c r="D190" s="90"/>
      <c r="E190" s="90"/>
      <c r="F190" s="90"/>
      <c r="G190" s="90"/>
      <c r="H190" s="90"/>
      <c r="I190" s="90"/>
    </row>
    <row r="191" spans="1:9">
      <c r="A191" s="40" t="s">
        <v>197</v>
      </c>
      <c r="B191" s="40" t="s">
        <v>42</v>
      </c>
      <c r="C191" s="90"/>
      <c r="D191" s="90"/>
      <c r="E191" s="90"/>
      <c r="F191" s="90"/>
      <c r="G191" s="90"/>
      <c r="H191" s="90"/>
      <c r="I191" s="90"/>
    </row>
    <row r="192" spans="1:9">
      <c r="A192" s="40" t="s">
        <v>198</v>
      </c>
      <c r="B192" s="40" t="s">
        <v>43</v>
      </c>
      <c r="C192" s="90"/>
      <c r="D192" s="90"/>
      <c r="E192" s="90"/>
      <c r="F192" s="90"/>
      <c r="G192" s="90"/>
      <c r="H192" s="90"/>
      <c r="I192" s="90"/>
    </row>
    <row r="193" spans="1:9">
      <c r="A193" s="40" t="s">
        <v>189</v>
      </c>
      <c r="B193" s="40" t="s">
        <v>34</v>
      </c>
      <c r="C193" s="90"/>
      <c r="D193" s="90"/>
      <c r="E193" s="90"/>
      <c r="F193" s="90"/>
      <c r="G193" s="90"/>
      <c r="H193" s="90"/>
      <c r="I193" s="90"/>
    </row>
    <row r="194" spans="1:9">
      <c r="A194" s="40" t="s">
        <v>199</v>
      </c>
      <c r="B194" s="40" t="s">
        <v>44</v>
      </c>
      <c r="C194" s="90"/>
      <c r="D194" s="90"/>
      <c r="E194" s="90"/>
      <c r="F194" s="90"/>
      <c r="G194" s="90"/>
      <c r="H194" s="90"/>
      <c r="I194" s="90"/>
    </row>
    <row r="195" spans="1:9">
      <c r="A195" s="40" t="s">
        <v>200</v>
      </c>
      <c r="B195" s="40" t="s">
        <v>45</v>
      </c>
      <c r="C195" s="90"/>
      <c r="D195" s="90"/>
      <c r="E195" s="90"/>
      <c r="F195" s="90"/>
      <c r="G195" s="90"/>
      <c r="H195" s="90"/>
      <c r="I195" s="90"/>
    </row>
    <row r="196" spans="1:9">
      <c r="A196" s="41" t="s">
        <v>201</v>
      </c>
      <c r="B196" s="41" t="s">
        <v>46</v>
      </c>
      <c r="C196" s="90"/>
      <c r="D196" s="90"/>
      <c r="E196" s="90"/>
      <c r="F196" s="90"/>
      <c r="G196" s="90"/>
      <c r="H196" s="90"/>
      <c r="I196" s="90"/>
    </row>
    <row r="197" spans="1:9">
      <c r="A197" s="36" t="s">
        <v>202</v>
      </c>
      <c r="B197" s="36" t="s">
        <v>47</v>
      </c>
      <c r="C197" s="69">
        <v>50342</v>
      </c>
      <c r="D197" s="69">
        <v>27061</v>
      </c>
      <c r="E197" s="69">
        <v>4349</v>
      </c>
      <c r="F197" s="69">
        <v>106027</v>
      </c>
      <c r="G197" s="69">
        <v>1086</v>
      </c>
      <c r="H197" s="69">
        <v>-21351</v>
      </c>
      <c r="I197" s="69">
        <v>167514</v>
      </c>
    </row>
    <row r="198" spans="1:9">
      <c r="A198" s="42"/>
      <c r="B198" s="43"/>
      <c r="C198" s="66"/>
      <c r="D198" s="66"/>
      <c r="E198" s="3"/>
      <c r="F198" s="3"/>
      <c r="G198" s="3"/>
      <c r="H198" s="3"/>
      <c r="I198" s="3"/>
    </row>
    <row r="199" spans="1:9" ht="48">
      <c r="A199" s="334" t="s">
        <v>229</v>
      </c>
      <c r="B199" s="336" t="s">
        <v>48</v>
      </c>
      <c r="C199" s="96" t="s">
        <v>133</v>
      </c>
      <c r="D199" s="96" t="s">
        <v>135</v>
      </c>
      <c r="E199" s="96" t="s">
        <v>134</v>
      </c>
      <c r="F199" s="96" t="s">
        <v>136</v>
      </c>
      <c r="G199" s="96" t="s">
        <v>345</v>
      </c>
      <c r="H199" s="96" t="s">
        <v>120</v>
      </c>
      <c r="I199" s="97" t="s">
        <v>121</v>
      </c>
    </row>
    <row r="200" spans="1:9" ht="72">
      <c r="A200" s="335"/>
      <c r="B200" s="337"/>
      <c r="C200" s="96" t="s">
        <v>306</v>
      </c>
      <c r="D200" s="96" t="s">
        <v>281</v>
      </c>
      <c r="E200" s="96" t="s">
        <v>282</v>
      </c>
      <c r="F200" s="96" t="s">
        <v>283</v>
      </c>
      <c r="G200" s="96" t="s">
        <v>346</v>
      </c>
      <c r="H200" s="96" t="s">
        <v>284</v>
      </c>
      <c r="I200" s="97" t="s">
        <v>285</v>
      </c>
    </row>
    <row r="201" spans="1:9">
      <c r="A201" s="44" t="s">
        <v>204</v>
      </c>
      <c r="B201" s="36" t="s">
        <v>49</v>
      </c>
      <c r="C201" s="69"/>
      <c r="D201" s="69"/>
      <c r="E201" s="69"/>
      <c r="F201" s="69"/>
      <c r="G201" s="69"/>
      <c r="H201" s="69"/>
      <c r="I201" s="69"/>
    </row>
    <row r="202" spans="1:9">
      <c r="A202" s="44" t="s">
        <v>205</v>
      </c>
      <c r="B202" s="36" t="s">
        <v>50</v>
      </c>
      <c r="C202" s="69"/>
      <c r="D202" s="69"/>
      <c r="E202" s="69"/>
      <c r="F202" s="69"/>
      <c r="G202" s="69"/>
      <c r="H202" s="69"/>
      <c r="I202" s="69"/>
    </row>
    <row r="203" spans="1:9">
      <c r="A203" s="45" t="s">
        <v>206</v>
      </c>
      <c r="B203" s="40" t="s">
        <v>51</v>
      </c>
      <c r="C203" s="90"/>
      <c r="D203" s="90"/>
      <c r="E203" s="90"/>
      <c r="F203" s="90"/>
      <c r="G203" s="90"/>
      <c r="H203" s="90"/>
      <c r="I203" s="90"/>
    </row>
    <row r="204" spans="1:9">
      <c r="A204" s="45" t="s">
        <v>207</v>
      </c>
      <c r="B204" s="40" t="s">
        <v>52</v>
      </c>
      <c r="C204" s="90"/>
      <c r="D204" s="90"/>
      <c r="E204" s="90"/>
      <c r="F204" s="90"/>
      <c r="G204" s="90"/>
      <c r="H204" s="90"/>
      <c r="I204" s="90"/>
    </row>
    <row r="205" spans="1:9">
      <c r="A205" s="45" t="s">
        <v>208</v>
      </c>
      <c r="B205" s="40" t="s">
        <v>53</v>
      </c>
      <c r="C205" s="90"/>
      <c r="D205" s="90"/>
      <c r="E205" s="90"/>
      <c r="F205" s="90"/>
      <c r="G205" s="90"/>
      <c r="H205" s="90"/>
      <c r="I205" s="90"/>
    </row>
    <row r="206" spans="1:9">
      <c r="A206" s="45" t="s">
        <v>209</v>
      </c>
      <c r="B206" s="40" t="s">
        <v>54</v>
      </c>
      <c r="C206" s="90"/>
      <c r="D206" s="90"/>
      <c r="E206" s="90"/>
      <c r="F206" s="90"/>
      <c r="G206" s="90"/>
      <c r="H206" s="90"/>
      <c r="I206" s="90"/>
    </row>
    <row r="207" spans="1:9">
      <c r="A207" s="46" t="s">
        <v>210</v>
      </c>
      <c r="B207" s="47" t="s">
        <v>55</v>
      </c>
      <c r="C207" s="72"/>
      <c r="D207" s="72"/>
      <c r="E207" s="72"/>
      <c r="F207" s="72"/>
      <c r="G207" s="72"/>
      <c r="H207" s="72"/>
      <c r="I207" s="72"/>
    </row>
    <row r="208" spans="1:9">
      <c r="A208" s="45" t="s">
        <v>211</v>
      </c>
      <c r="B208" s="40" t="s">
        <v>56</v>
      </c>
      <c r="C208" s="90"/>
      <c r="D208" s="90"/>
      <c r="E208" s="90"/>
      <c r="F208" s="90"/>
      <c r="G208" s="90"/>
      <c r="H208" s="90"/>
      <c r="I208" s="90"/>
    </row>
    <row r="209" spans="1:9">
      <c r="A209" s="45" t="s">
        <v>212</v>
      </c>
      <c r="B209" s="40" t="s">
        <v>57</v>
      </c>
      <c r="C209" s="90"/>
      <c r="D209" s="90"/>
      <c r="E209" s="90"/>
      <c r="F209" s="90"/>
      <c r="G209" s="90"/>
      <c r="H209" s="90"/>
      <c r="I209" s="90"/>
    </row>
    <row r="210" spans="1:9">
      <c r="A210" s="48" t="s">
        <v>213</v>
      </c>
      <c r="B210" s="49" t="s">
        <v>58</v>
      </c>
      <c r="C210" s="90"/>
      <c r="D210" s="90"/>
      <c r="E210" s="90"/>
      <c r="F210" s="90"/>
      <c r="G210" s="90"/>
      <c r="H210" s="90"/>
      <c r="I210" s="90"/>
    </row>
    <row r="211" spans="1:9">
      <c r="A211" s="44" t="s">
        <v>214</v>
      </c>
      <c r="B211" s="36" t="s">
        <v>59</v>
      </c>
      <c r="C211" s="69"/>
      <c r="D211" s="69"/>
      <c r="E211" s="69"/>
      <c r="F211" s="69"/>
      <c r="G211" s="69"/>
      <c r="H211" s="69"/>
      <c r="I211" s="69"/>
    </row>
    <row r="212" spans="1:9">
      <c r="A212" s="45" t="s">
        <v>215</v>
      </c>
      <c r="B212" s="40" t="s">
        <v>60</v>
      </c>
      <c r="C212" s="90"/>
      <c r="D212" s="90"/>
      <c r="E212" s="90"/>
      <c r="F212" s="90"/>
      <c r="G212" s="90"/>
      <c r="H212" s="90"/>
      <c r="I212" s="90"/>
    </row>
    <row r="213" spans="1:9">
      <c r="A213" s="45" t="s">
        <v>216</v>
      </c>
      <c r="B213" s="40" t="s">
        <v>61</v>
      </c>
      <c r="C213" s="90"/>
      <c r="D213" s="90"/>
      <c r="E213" s="90"/>
      <c r="F213" s="90"/>
      <c r="G213" s="90"/>
      <c r="H213" s="90"/>
      <c r="I213" s="90"/>
    </row>
    <row r="214" spans="1:9">
      <c r="A214" s="45" t="s">
        <v>217</v>
      </c>
      <c r="B214" s="40" t="s">
        <v>62</v>
      </c>
      <c r="C214" s="90"/>
      <c r="D214" s="90"/>
      <c r="E214" s="90"/>
      <c r="F214" s="90"/>
      <c r="G214" s="90"/>
      <c r="H214" s="90"/>
      <c r="I214" s="90"/>
    </row>
    <row r="215" spans="1:9">
      <c r="A215" s="45" t="s">
        <v>218</v>
      </c>
      <c r="B215" s="40" t="s">
        <v>63</v>
      </c>
      <c r="C215" s="90"/>
      <c r="D215" s="90"/>
      <c r="E215" s="90"/>
      <c r="F215" s="90"/>
      <c r="G215" s="90"/>
      <c r="H215" s="90"/>
      <c r="I215" s="90"/>
    </row>
    <row r="216" spans="1:9">
      <c r="A216" s="45" t="s">
        <v>219</v>
      </c>
      <c r="B216" s="40" t="s">
        <v>64</v>
      </c>
      <c r="C216" s="90"/>
      <c r="D216" s="90"/>
      <c r="E216" s="90"/>
      <c r="F216" s="90"/>
      <c r="G216" s="90"/>
      <c r="H216" s="90"/>
      <c r="I216" s="90"/>
    </row>
    <row r="217" spans="1:9">
      <c r="A217" s="45" t="s">
        <v>220</v>
      </c>
      <c r="B217" s="40" t="s">
        <v>65</v>
      </c>
      <c r="C217" s="90"/>
      <c r="D217" s="90"/>
      <c r="E217" s="90"/>
      <c r="F217" s="90"/>
      <c r="G217" s="90"/>
      <c r="H217" s="90"/>
      <c r="I217" s="90"/>
    </row>
    <row r="218" spans="1:9">
      <c r="A218" s="45" t="s">
        <v>221</v>
      </c>
      <c r="B218" s="40" t="s">
        <v>66</v>
      </c>
      <c r="C218" s="90"/>
      <c r="D218" s="90"/>
      <c r="E218" s="90"/>
      <c r="F218" s="90"/>
      <c r="G218" s="90"/>
      <c r="H218" s="90"/>
      <c r="I218" s="90"/>
    </row>
    <row r="219" spans="1:9">
      <c r="A219" s="44" t="s">
        <v>222</v>
      </c>
      <c r="B219" s="36" t="s">
        <v>67</v>
      </c>
      <c r="C219" s="69"/>
      <c r="D219" s="69"/>
      <c r="E219" s="69"/>
      <c r="F219" s="69"/>
      <c r="G219" s="69"/>
      <c r="H219" s="69"/>
      <c r="I219" s="69"/>
    </row>
    <row r="220" spans="1:9">
      <c r="A220" s="45" t="s">
        <v>215</v>
      </c>
      <c r="B220" s="40" t="s">
        <v>60</v>
      </c>
      <c r="C220" s="90"/>
      <c r="D220" s="90"/>
      <c r="E220" s="90"/>
      <c r="F220" s="90"/>
      <c r="G220" s="90"/>
      <c r="H220" s="90"/>
      <c r="I220" s="90"/>
    </row>
    <row r="221" spans="1:9">
      <c r="A221" s="45" t="s">
        <v>216</v>
      </c>
      <c r="B221" s="40" t="s">
        <v>61</v>
      </c>
      <c r="C221" s="90"/>
      <c r="D221" s="90"/>
      <c r="E221" s="90"/>
      <c r="F221" s="90"/>
      <c r="G221" s="90"/>
      <c r="H221" s="90"/>
      <c r="I221" s="90"/>
    </row>
    <row r="222" spans="1:9">
      <c r="A222" s="45" t="s">
        <v>223</v>
      </c>
      <c r="B222" s="40" t="s">
        <v>68</v>
      </c>
      <c r="C222" s="90"/>
      <c r="D222" s="90"/>
      <c r="E222" s="90"/>
      <c r="F222" s="90"/>
      <c r="G222" s="90"/>
      <c r="H222" s="90"/>
      <c r="I222" s="90"/>
    </row>
    <row r="223" spans="1:9">
      <c r="A223" s="45" t="s">
        <v>224</v>
      </c>
      <c r="B223" s="40" t="s">
        <v>69</v>
      </c>
      <c r="C223" s="90"/>
      <c r="D223" s="90"/>
      <c r="E223" s="90"/>
      <c r="F223" s="90"/>
      <c r="G223" s="90"/>
      <c r="H223" s="90"/>
      <c r="I223" s="90"/>
    </row>
    <row r="224" spans="1:9">
      <c r="A224" s="45" t="s">
        <v>225</v>
      </c>
      <c r="B224" s="40" t="s">
        <v>70</v>
      </c>
      <c r="C224" s="90"/>
      <c r="D224" s="90"/>
      <c r="E224" s="90"/>
      <c r="F224" s="90"/>
      <c r="G224" s="90"/>
      <c r="H224" s="90"/>
      <c r="I224" s="90"/>
    </row>
    <row r="225" spans="1:9">
      <c r="A225" s="45" t="s">
        <v>219</v>
      </c>
      <c r="B225" s="40" t="s">
        <v>64</v>
      </c>
      <c r="C225" s="90"/>
      <c r="D225" s="90"/>
      <c r="E225" s="90"/>
      <c r="F225" s="90"/>
      <c r="G225" s="90"/>
      <c r="H225" s="90"/>
      <c r="I225" s="90"/>
    </row>
    <row r="226" spans="1:9">
      <c r="A226" s="45" t="s">
        <v>226</v>
      </c>
      <c r="B226" s="40" t="s">
        <v>65</v>
      </c>
      <c r="C226" s="90"/>
      <c r="D226" s="90"/>
      <c r="E226" s="90"/>
      <c r="F226" s="90"/>
      <c r="G226" s="90"/>
      <c r="H226" s="90"/>
      <c r="I226" s="90"/>
    </row>
    <row r="227" spans="1:9">
      <c r="A227" s="45" t="s">
        <v>221</v>
      </c>
      <c r="B227" s="40" t="s">
        <v>66</v>
      </c>
      <c r="C227" s="90"/>
      <c r="D227" s="90"/>
      <c r="E227" s="90"/>
      <c r="F227" s="90"/>
      <c r="G227" s="90"/>
      <c r="H227" s="90"/>
      <c r="I227" s="90"/>
    </row>
    <row r="228" spans="1:9" ht="24">
      <c r="A228" s="48" t="s">
        <v>227</v>
      </c>
      <c r="B228" s="49" t="s">
        <v>137</v>
      </c>
      <c r="C228" s="90"/>
      <c r="D228" s="90"/>
      <c r="E228" s="90"/>
      <c r="F228" s="90"/>
      <c r="G228" s="90"/>
      <c r="H228" s="90"/>
      <c r="I228" s="90"/>
    </row>
    <row r="229" spans="1:9">
      <c r="A229" s="44" t="s">
        <v>228</v>
      </c>
      <c r="B229" s="36" t="s">
        <v>71</v>
      </c>
      <c r="C229" s="69">
        <v>50342</v>
      </c>
      <c r="D229" s="69">
        <v>27061</v>
      </c>
      <c r="E229" s="69">
        <v>4349</v>
      </c>
      <c r="F229" s="69">
        <v>106027</v>
      </c>
      <c r="G229" s="69">
        <v>1086</v>
      </c>
      <c r="H229" s="69">
        <v>-21351</v>
      </c>
      <c r="I229" s="69">
        <v>167514</v>
      </c>
    </row>
    <row r="230" spans="1:9">
      <c r="A230" s="50"/>
      <c r="B230" s="50"/>
      <c r="C230" s="68"/>
      <c r="D230" s="68"/>
      <c r="E230" s="4"/>
      <c r="F230" s="4"/>
      <c r="G230" s="4"/>
      <c r="H230" s="4"/>
      <c r="I230" s="4"/>
    </row>
    <row r="231" spans="1:9" ht="48">
      <c r="A231" s="341" t="s">
        <v>230</v>
      </c>
      <c r="B231" s="340" t="s">
        <v>118</v>
      </c>
      <c r="C231" s="96" t="s">
        <v>133</v>
      </c>
      <c r="D231" s="96" t="s">
        <v>135</v>
      </c>
      <c r="E231" s="96" t="s">
        <v>134</v>
      </c>
      <c r="F231" s="96" t="s">
        <v>136</v>
      </c>
      <c r="G231" s="96" t="s">
        <v>345</v>
      </c>
      <c r="H231" s="96" t="s">
        <v>120</v>
      </c>
      <c r="I231" s="97" t="s">
        <v>121</v>
      </c>
    </row>
    <row r="232" spans="1:9" ht="72">
      <c r="A232" s="341"/>
      <c r="B232" s="340"/>
      <c r="C232" s="96" t="s">
        <v>306</v>
      </c>
      <c r="D232" s="96" t="s">
        <v>281</v>
      </c>
      <c r="E232" s="96" t="s">
        <v>282</v>
      </c>
      <c r="F232" s="96" t="s">
        <v>283</v>
      </c>
      <c r="G232" s="96" t="s">
        <v>346</v>
      </c>
      <c r="H232" s="96" t="s">
        <v>284</v>
      </c>
      <c r="I232" s="97" t="s">
        <v>285</v>
      </c>
    </row>
    <row r="233" spans="1:9">
      <c r="A233" s="44" t="s">
        <v>151</v>
      </c>
      <c r="B233" s="36" t="s">
        <v>0</v>
      </c>
      <c r="C233" s="62">
        <v>36908</v>
      </c>
      <c r="D233" s="62">
        <v>3064</v>
      </c>
      <c r="E233" s="62">
        <v>9363</v>
      </c>
      <c r="F233" s="62">
        <v>1368</v>
      </c>
      <c r="G233" s="62">
        <v>2773</v>
      </c>
      <c r="H233" s="62">
        <v>-3030</v>
      </c>
      <c r="I233" s="62">
        <v>50446</v>
      </c>
    </row>
    <row r="234" spans="1:9">
      <c r="A234" s="51" t="s">
        <v>152</v>
      </c>
      <c r="B234" s="39" t="s">
        <v>1</v>
      </c>
      <c r="C234" s="90"/>
      <c r="D234" s="90"/>
      <c r="E234" s="90"/>
      <c r="F234" s="90"/>
      <c r="G234" s="90"/>
      <c r="H234" s="90"/>
      <c r="I234" s="90"/>
    </row>
    <row r="235" spans="1:9">
      <c r="A235" s="51" t="s">
        <v>153</v>
      </c>
      <c r="B235" s="39" t="s">
        <v>2</v>
      </c>
      <c r="C235" s="90"/>
      <c r="D235" s="90"/>
      <c r="E235" s="90"/>
      <c r="F235" s="90"/>
      <c r="G235" s="90"/>
      <c r="H235" s="90"/>
      <c r="I235" s="90"/>
    </row>
    <row r="236" spans="1:9">
      <c r="A236" s="51" t="s">
        <v>154</v>
      </c>
      <c r="B236" s="39" t="s">
        <v>3</v>
      </c>
      <c r="C236" s="90"/>
      <c r="D236" s="90"/>
      <c r="E236" s="90"/>
      <c r="F236" s="90"/>
      <c r="G236" s="90"/>
      <c r="H236" s="90"/>
      <c r="I236" s="90"/>
    </row>
    <row r="237" spans="1:9">
      <c r="A237" s="44" t="s">
        <v>155</v>
      </c>
      <c r="B237" s="36" t="s">
        <v>4</v>
      </c>
      <c r="C237" s="62"/>
      <c r="D237" s="62"/>
      <c r="E237" s="62"/>
      <c r="F237" s="62"/>
      <c r="G237" s="62"/>
      <c r="H237" s="62"/>
      <c r="I237" s="62"/>
    </row>
    <row r="238" spans="1:9">
      <c r="A238" s="51" t="s">
        <v>156</v>
      </c>
      <c r="B238" s="39" t="s">
        <v>5</v>
      </c>
      <c r="C238" s="90"/>
      <c r="D238" s="90"/>
      <c r="E238" s="90"/>
      <c r="F238" s="90"/>
      <c r="G238" s="90"/>
      <c r="H238" s="90"/>
      <c r="I238" s="90"/>
    </row>
    <row r="239" spans="1:9">
      <c r="A239" s="51" t="s">
        <v>157</v>
      </c>
      <c r="B239" s="39" t="s">
        <v>6</v>
      </c>
      <c r="C239" s="90"/>
      <c r="D239" s="90"/>
      <c r="E239" s="90"/>
      <c r="F239" s="90"/>
      <c r="G239" s="90"/>
      <c r="H239" s="90"/>
      <c r="I239" s="90"/>
    </row>
    <row r="240" spans="1:9">
      <c r="A240" s="52" t="s">
        <v>158</v>
      </c>
      <c r="B240" s="53" t="s">
        <v>7</v>
      </c>
      <c r="C240" s="75"/>
      <c r="D240" s="75"/>
      <c r="E240" s="75"/>
      <c r="F240" s="75"/>
      <c r="G240" s="75"/>
      <c r="H240" s="75"/>
      <c r="I240" s="75"/>
    </row>
    <row r="241" spans="1:9">
      <c r="A241" s="45" t="s">
        <v>159</v>
      </c>
      <c r="B241" s="40" t="s">
        <v>8</v>
      </c>
      <c r="C241" s="90"/>
      <c r="D241" s="90"/>
      <c r="E241" s="90"/>
      <c r="F241" s="90"/>
      <c r="G241" s="90"/>
      <c r="H241" s="90"/>
      <c r="I241" s="90"/>
    </row>
    <row r="242" spans="1:9">
      <c r="A242" s="45" t="s">
        <v>160</v>
      </c>
      <c r="B242" s="40" t="s">
        <v>9</v>
      </c>
      <c r="C242" s="90"/>
      <c r="D242" s="90"/>
      <c r="E242" s="90"/>
      <c r="F242" s="90"/>
      <c r="G242" s="90"/>
      <c r="H242" s="90"/>
      <c r="I242" s="90"/>
    </row>
    <row r="243" spans="1:9">
      <c r="A243" s="45" t="s">
        <v>161</v>
      </c>
      <c r="B243" s="40" t="s">
        <v>10</v>
      </c>
      <c r="C243" s="90"/>
      <c r="D243" s="90"/>
      <c r="E243" s="90"/>
      <c r="F243" s="90"/>
      <c r="G243" s="90"/>
      <c r="H243" s="90"/>
      <c r="I243" s="90"/>
    </row>
    <row r="244" spans="1:9">
      <c r="A244" s="45" t="s">
        <v>162</v>
      </c>
      <c r="B244" s="40" t="s">
        <v>11</v>
      </c>
      <c r="C244" s="90"/>
      <c r="D244" s="90"/>
      <c r="E244" s="90"/>
      <c r="F244" s="90"/>
      <c r="G244" s="90"/>
      <c r="H244" s="90"/>
      <c r="I244" s="90"/>
    </row>
    <row r="245" spans="1:9">
      <c r="A245" s="52" t="s">
        <v>163</v>
      </c>
      <c r="B245" s="53" t="s">
        <v>12</v>
      </c>
      <c r="C245" s="75"/>
      <c r="D245" s="75"/>
      <c r="E245" s="75"/>
      <c r="F245" s="75"/>
      <c r="G245" s="75"/>
      <c r="H245" s="75"/>
      <c r="I245" s="75"/>
    </row>
    <row r="246" spans="1:9">
      <c r="A246" s="45" t="s">
        <v>164</v>
      </c>
      <c r="B246" s="40" t="s">
        <v>13</v>
      </c>
      <c r="C246" s="90"/>
      <c r="D246" s="90"/>
      <c r="E246" s="90"/>
      <c r="F246" s="90"/>
      <c r="G246" s="90"/>
      <c r="H246" s="90"/>
      <c r="I246" s="90"/>
    </row>
    <row r="247" spans="1:9">
      <c r="A247" s="45" t="s">
        <v>165</v>
      </c>
      <c r="B247" s="40" t="s">
        <v>14</v>
      </c>
      <c r="C247" s="90"/>
      <c r="D247" s="90"/>
      <c r="E247" s="90"/>
      <c r="F247" s="90"/>
      <c r="G247" s="90"/>
      <c r="H247" s="90"/>
      <c r="I247" s="90"/>
    </row>
    <row r="248" spans="1:9" ht="22.8">
      <c r="A248" s="45" t="s">
        <v>166</v>
      </c>
      <c r="B248" s="40" t="s">
        <v>15</v>
      </c>
      <c r="C248" s="90"/>
      <c r="D248" s="90"/>
      <c r="E248" s="90"/>
      <c r="F248" s="90"/>
      <c r="G248" s="90"/>
      <c r="H248" s="90"/>
      <c r="I248" s="90"/>
    </row>
    <row r="249" spans="1:9">
      <c r="A249" s="52" t="s">
        <v>167</v>
      </c>
      <c r="B249" s="53" t="s">
        <v>16</v>
      </c>
      <c r="C249" s="75"/>
      <c r="D249" s="75"/>
      <c r="E249" s="75"/>
      <c r="F249" s="75"/>
      <c r="G249" s="75"/>
      <c r="H249" s="75"/>
      <c r="I249" s="75"/>
    </row>
    <row r="250" spans="1:9">
      <c r="A250" s="45" t="s">
        <v>168</v>
      </c>
      <c r="B250" s="40" t="s">
        <v>17</v>
      </c>
      <c r="C250" s="90"/>
      <c r="D250" s="90"/>
      <c r="E250" s="90"/>
      <c r="F250" s="90"/>
      <c r="G250" s="90"/>
      <c r="H250" s="90"/>
      <c r="I250" s="90"/>
    </row>
    <row r="251" spans="1:9">
      <c r="A251" s="45" t="s">
        <v>169</v>
      </c>
      <c r="B251" s="40" t="s">
        <v>18</v>
      </c>
      <c r="C251" s="90"/>
      <c r="D251" s="90"/>
      <c r="E251" s="90"/>
      <c r="F251" s="90"/>
      <c r="G251" s="90"/>
      <c r="H251" s="90"/>
      <c r="I251" s="90"/>
    </row>
    <row r="252" spans="1:9">
      <c r="A252" s="52" t="s">
        <v>170</v>
      </c>
      <c r="B252" s="53" t="s">
        <v>19</v>
      </c>
      <c r="C252" s="75"/>
      <c r="D252" s="75"/>
      <c r="E252" s="75"/>
      <c r="F252" s="75"/>
      <c r="G252" s="75"/>
      <c r="H252" s="75"/>
      <c r="I252" s="75"/>
    </row>
    <row r="253" spans="1:9">
      <c r="A253" s="54" t="s">
        <v>171</v>
      </c>
      <c r="B253" s="55" t="s">
        <v>20</v>
      </c>
      <c r="C253" s="90"/>
      <c r="D253" s="90"/>
      <c r="E253" s="90"/>
      <c r="F253" s="90"/>
      <c r="G253" s="90"/>
      <c r="H253" s="90"/>
      <c r="I253" s="90"/>
    </row>
    <row r="254" spans="1:9">
      <c r="A254" s="52" t="s">
        <v>174</v>
      </c>
      <c r="B254" s="53" t="s">
        <v>21</v>
      </c>
      <c r="C254" s="75">
        <v>-4464</v>
      </c>
      <c r="D254" s="75">
        <v>82</v>
      </c>
      <c r="E254" s="75">
        <v>1860</v>
      </c>
      <c r="F254" s="75">
        <v>-4032</v>
      </c>
      <c r="G254" s="75">
        <v>157</v>
      </c>
      <c r="H254" s="75">
        <v>2946</v>
      </c>
      <c r="I254" s="75">
        <v>-3451</v>
      </c>
    </row>
    <row r="255" spans="1:9">
      <c r="A255" s="56"/>
      <c r="B255" s="57"/>
      <c r="C255" s="76"/>
      <c r="D255" s="76"/>
      <c r="E255" s="76"/>
      <c r="F255" s="76"/>
      <c r="G255" s="76"/>
      <c r="H255" s="76"/>
      <c r="I255" s="76"/>
    </row>
    <row r="256" spans="1:9">
      <c r="A256" s="58" t="s">
        <v>172</v>
      </c>
      <c r="B256" s="59" t="s">
        <v>126</v>
      </c>
      <c r="C256" s="77">
        <v>0</v>
      </c>
      <c r="D256" s="77">
        <v>0</v>
      </c>
      <c r="E256" s="77">
        <v>0</v>
      </c>
      <c r="F256" s="77">
        <v>0</v>
      </c>
      <c r="G256" s="77">
        <v>0</v>
      </c>
      <c r="H256" s="77">
        <v>0</v>
      </c>
      <c r="I256" s="77">
        <v>0</v>
      </c>
    </row>
    <row r="257" spans="1:9">
      <c r="A257" s="60" t="s">
        <v>173</v>
      </c>
      <c r="B257" s="61" t="s">
        <v>127</v>
      </c>
      <c r="C257" s="78">
        <v>-4464</v>
      </c>
      <c r="D257" s="78">
        <v>82</v>
      </c>
      <c r="E257" s="78">
        <v>1860</v>
      </c>
      <c r="F257" s="78">
        <v>-4032</v>
      </c>
      <c r="G257" s="78">
        <v>157</v>
      </c>
      <c r="H257" s="78">
        <v>2946</v>
      </c>
      <c r="I257" s="78">
        <v>-3451</v>
      </c>
    </row>
  </sheetData>
  <mergeCells count="6">
    <mergeCell ref="A173:A174"/>
    <mergeCell ref="B173:B174"/>
    <mergeCell ref="A199:A200"/>
    <mergeCell ref="B199:B200"/>
    <mergeCell ref="A231:A232"/>
    <mergeCell ref="B231:B232"/>
  </mergeCells>
  <pageMargins left="0.7" right="0.7" top="0.75" bottom="0.75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50</vt:i4>
      </vt:variant>
    </vt:vector>
  </HeadingPairs>
  <TitlesOfParts>
    <vt:vector size="50" baseType="lpstr">
      <vt:lpstr>General data</vt:lpstr>
      <vt:lpstr>Q32023</vt:lpstr>
      <vt:lpstr>Q22023</vt:lpstr>
      <vt:lpstr>Q12023</vt:lpstr>
      <vt:lpstr>2022</vt:lpstr>
      <vt:lpstr>Q3.2022</vt:lpstr>
      <vt:lpstr>Q2.2022</vt:lpstr>
      <vt:lpstr>Q1.2022</vt:lpstr>
      <vt:lpstr>2021</vt:lpstr>
      <vt:lpstr>Q3.2021</vt:lpstr>
      <vt:lpstr>Q2.2021</vt:lpstr>
      <vt:lpstr>Q1.2021</vt:lpstr>
      <vt:lpstr>2020</vt:lpstr>
      <vt:lpstr>Q3.2020</vt:lpstr>
      <vt:lpstr>Q2.2020</vt:lpstr>
      <vt:lpstr>Q1.2020</vt:lpstr>
      <vt:lpstr>2019</vt:lpstr>
      <vt:lpstr>Q3.2019</vt:lpstr>
      <vt:lpstr>Q2.2019</vt:lpstr>
      <vt:lpstr>Q1.2019</vt:lpstr>
      <vt:lpstr>2018</vt:lpstr>
      <vt:lpstr>Q3.2018</vt:lpstr>
      <vt:lpstr>Q2.2018</vt:lpstr>
      <vt:lpstr>Q1.2018</vt:lpstr>
      <vt:lpstr>2017</vt:lpstr>
      <vt:lpstr>Q3.2017</vt:lpstr>
      <vt:lpstr>Q2.2017</vt:lpstr>
      <vt:lpstr>Q1.2017</vt:lpstr>
      <vt:lpstr>2016</vt:lpstr>
      <vt:lpstr>Q3.2016</vt:lpstr>
      <vt:lpstr>Q2.2016</vt:lpstr>
      <vt:lpstr>Q1.2016</vt:lpstr>
      <vt:lpstr>2015</vt:lpstr>
      <vt:lpstr>Q3.2015</vt:lpstr>
      <vt:lpstr>Q2.2015</vt:lpstr>
      <vt:lpstr>Q1.2015</vt:lpstr>
      <vt:lpstr>2014</vt:lpstr>
      <vt:lpstr>Q3.2014</vt:lpstr>
      <vt:lpstr>Q2.2014</vt:lpstr>
      <vt:lpstr>Q1.2014</vt:lpstr>
      <vt:lpstr>2013</vt:lpstr>
      <vt:lpstr>Q3.2013</vt:lpstr>
      <vt:lpstr>Q2.2013</vt:lpstr>
      <vt:lpstr>Q1.2013</vt:lpstr>
      <vt:lpstr>2012</vt:lpstr>
      <vt:lpstr>Q3.2012</vt:lpstr>
      <vt:lpstr>Q2.2012</vt:lpstr>
      <vt:lpstr>Q1.2012</vt:lpstr>
      <vt:lpstr>2011</vt:lpstr>
      <vt:lpstr>2010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2021-06-02T13:20:18Z</dcterms:created>
  <dcterms:modified xsi:type="dcterms:W3CDTF">2023-11-27T17:50:27Z</dcterms:modified>
</cp:coreProperties>
</file>