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iotr.nielubowicz/Desktop/Balagan/Sprawozdania/2020 Q1/"/>
    </mc:Choice>
  </mc:AlternateContent>
  <xr:revisionPtr revIDLastSave="0" documentId="13_ncr:1_{37D285FB-C292-C84C-B4B0-946C47D11F5D}" xr6:coauthVersionLast="45" xr6:coauthVersionMax="45" xr10:uidLastSave="{00000000-0000-0000-0000-000000000000}"/>
  <bookViews>
    <workbookView xWindow="25720" yWindow="-5340" windowWidth="48820" windowHeight="19820" tabRatio="933" activeTab="1" xr2:uid="{00000000-000D-0000-FFFF-FFFF00000000}"/>
  </bookViews>
  <sheets>
    <sheet name="General data" sheetId="5" r:id="rId1"/>
    <sheet name="Q1.2020" sheetId="41" r:id="rId2"/>
    <sheet name="2019" sheetId="40" r:id="rId3"/>
    <sheet name="Q3.2019" sheetId="39" r:id="rId4"/>
    <sheet name="Q2.2019" sheetId="38" r:id="rId5"/>
    <sheet name="Q1.2019" sheetId="37" r:id="rId6"/>
    <sheet name="2018" sheetId="36" r:id="rId7"/>
    <sheet name="Q3.2018" sheetId="35" r:id="rId8"/>
    <sheet name="Q2.2018" sheetId="34" r:id="rId9"/>
    <sheet name="Q1.2018" sheetId="33" r:id="rId10"/>
    <sheet name="2017" sheetId="32" r:id="rId11"/>
    <sheet name="Q3.2017" sheetId="30" r:id="rId12"/>
    <sheet name="Q2.2017" sheetId="29" r:id="rId13"/>
    <sheet name="Q1.2017" sheetId="28" r:id="rId14"/>
    <sheet name="2016" sheetId="27" r:id="rId15"/>
    <sheet name="Q3.2016" sheetId="26" r:id="rId16"/>
    <sheet name="Q2.2016" sheetId="25" r:id="rId17"/>
    <sheet name="Q1.2016" sheetId="24" r:id="rId18"/>
    <sheet name="2015" sheetId="23" r:id="rId19"/>
    <sheet name="Q3.2015" sheetId="22" r:id="rId20"/>
    <sheet name="Q2.2015" sheetId="21" r:id="rId21"/>
    <sheet name="Q1.2015" sheetId="20" r:id="rId22"/>
    <sheet name="2014" sheetId="6" r:id="rId23"/>
    <sheet name="Q3.2014" sheetId="7" r:id="rId24"/>
    <sheet name="Q2.2014" sheetId="8" r:id="rId25"/>
    <sheet name="Q1.2014" sheetId="9" r:id="rId26"/>
    <sheet name="2013" sheetId="10" r:id="rId27"/>
    <sheet name="Q3.2013" sheetId="11" r:id="rId28"/>
    <sheet name="Q2.2013" sheetId="12" r:id="rId29"/>
    <sheet name="Q1.2013" sheetId="13" r:id="rId30"/>
    <sheet name="2012" sheetId="14" r:id="rId31"/>
    <sheet name="Q3.2012" sheetId="16" r:id="rId32"/>
    <sheet name="Q2.2012" sheetId="15" r:id="rId33"/>
    <sheet name="Q1.2012" sheetId="17" r:id="rId34"/>
    <sheet name="2011" sheetId="18" r:id="rId35"/>
    <sheet name="2010" sheetId="19" r:id="rId3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5" l="1"/>
  <c r="O23" i="5"/>
  <c r="O22" i="5"/>
  <c r="N22" i="5"/>
  <c r="N21" i="5"/>
  <c r="O21" i="5"/>
  <c r="N20" i="5"/>
  <c r="O20" i="5"/>
  <c r="O19" i="5"/>
  <c r="N19" i="5"/>
  <c r="N16" i="5"/>
  <c r="O16" i="5"/>
  <c r="O15" i="5"/>
  <c r="N15" i="5"/>
  <c r="N14" i="5"/>
  <c r="O14" i="5"/>
  <c r="O13" i="5"/>
  <c r="N13" i="5"/>
  <c r="O10" i="5"/>
  <c r="O9" i="5"/>
  <c r="N10" i="5"/>
  <c r="N9" i="5"/>
  <c r="O8" i="5"/>
  <c r="N8" i="5"/>
  <c r="O7" i="5"/>
  <c r="N7" i="5"/>
  <c r="O6" i="5"/>
  <c r="N6" i="5"/>
  <c r="O5" i="5"/>
  <c r="N5" i="5"/>
  <c r="O4" i="5"/>
  <c r="N4" i="5"/>
  <c r="L22" i="5" l="1"/>
  <c r="L23" i="5"/>
  <c r="L21" i="5"/>
  <c r="L20" i="5"/>
  <c r="L19" i="5"/>
  <c r="L16" i="5"/>
  <c r="L15" i="5"/>
  <c r="L14" i="5"/>
  <c r="L13" i="5"/>
  <c r="L10" i="5"/>
  <c r="L9" i="5"/>
  <c r="L8" i="5"/>
  <c r="L7" i="5"/>
  <c r="L6" i="5"/>
  <c r="L5" i="5"/>
  <c r="L4" i="5"/>
  <c r="I22" i="5" l="1"/>
  <c r="K22" i="5" l="1"/>
  <c r="I7" i="5" l="1"/>
  <c r="I6" i="5"/>
  <c r="J7" i="5"/>
  <c r="J6" i="5"/>
  <c r="K23" i="5"/>
  <c r="K21" i="5"/>
  <c r="K20" i="5"/>
  <c r="K19" i="5"/>
  <c r="K16" i="5"/>
  <c r="K15" i="5"/>
  <c r="K14" i="5"/>
  <c r="K13" i="5"/>
  <c r="K10" i="5"/>
  <c r="K9" i="5"/>
  <c r="K8" i="5"/>
  <c r="K7" i="5"/>
  <c r="K6" i="5"/>
  <c r="K5" i="5"/>
  <c r="K4" i="5"/>
  <c r="J23" i="5" l="1"/>
  <c r="J22" i="5"/>
  <c r="J21" i="5"/>
  <c r="J20" i="5"/>
  <c r="J19" i="5"/>
  <c r="J16" i="5"/>
  <c r="J15" i="5"/>
  <c r="J14" i="5"/>
  <c r="J13" i="5"/>
  <c r="J10" i="5"/>
  <c r="J9" i="5"/>
  <c r="J8" i="5"/>
  <c r="J5" i="5"/>
  <c r="J4" i="5"/>
  <c r="I15" i="5"/>
  <c r="I23" i="5"/>
  <c r="I21" i="5"/>
  <c r="I20" i="5"/>
  <c r="I19" i="5"/>
  <c r="I16" i="5"/>
  <c r="I14" i="5"/>
  <c r="I13" i="5"/>
  <c r="I10" i="5"/>
  <c r="I9" i="5"/>
  <c r="I8" i="5"/>
  <c r="I5" i="5"/>
  <c r="I4" i="5"/>
  <c r="D232" i="23"/>
  <c r="D236" i="23"/>
  <c r="E232" i="23"/>
  <c r="E236" i="23"/>
  <c r="F232" i="23"/>
  <c r="F236" i="23"/>
  <c r="G233" i="23"/>
  <c r="G234" i="23"/>
  <c r="G235" i="23"/>
  <c r="G237" i="23"/>
  <c r="G238" i="23"/>
  <c r="G240" i="23"/>
  <c r="G241" i="23"/>
  <c r="G242" i="23"/>
  <c r="G243" i="23"/>
  <c r="G245" i="23"/>
  <c r="G246" i="23"/>
  <c r="G249" i="23"/>
  <c r="G250" i="23"/>
  <c r="G252" i="23"/>
  <c r="G254" i="23"/>
  <c r="C232" i="23"/>
  <c r="C236" i="23"/>
  <c r="G247" i="23"/>
  <c r="G203" i="23"/>
  <c r="G204" i="23"/>
  <c r="G205" i="23"/>
  <c r="G206" i="23"/>
  <c r="G207" i="23"/>
  <c r="G208" i="23"/>
  <c r="D201" i="23"/>
  <c r="D200" i="23" s="1"/>
  <c r="D228" i="23" s="1"/>
  <c r="D210" i="23"/>
  <c r="D218" i="23"/>
  <c r="E201" i="23"/>
  <c r="E200" i="23"/>
  <c r="E228" i="23"/>
  <c r="E210" i="23"/>
  <c r="E218" i="23"/>
  <c r="F201" i="23"/>
  <c r="F200" i="23"/>
  <c r="F228" i="23" s="1"/>
  <c r="F210" i="23"/>
  <c r="F218" i="23"/>
  <c r="G202" i="23"/>
  <c r="G201" i="23" s="1"/>
  <c r="G209" i="23"/>
  <c r="G214" i="23"/>
  <c r="G215" i="23"/>
  <c r="G216" i="23"/>
  <c r="G211" i="23"/>
  <c r="G212" i="23"/>
  <c r="G213" i="23"/>
  <c r="G217" i="23"/>
  <c r="G220" i="23"/>
  <c r="G221" i="23"/>
  <c r="G222" i="23"/>
  <c r="G223" i="23"/>
  <c r="G224" i="23"/>
  <c r="G225" i="23"/>
  <c r="G226" i="23"/>
  <c r="G219" i="23"/>
  <c r="G227" i="23"/>
  <c r="C201" i="23"/>
  <c r="C200" i="23"/>
  <c r="C210" i="23"/>
  <c r="C218" i="23"/>
  <c r="G175" i="23"/>
  <c r="G174" i="23"/>
  <c r="G176" i="23"/>
  <c r="G177" i="23"/>
  <c r="G178" i="23"/>
  <c r="G179" i="23"/>
  <c r="G180" i="23"/>
  <c r="G181" i="23"/>
  <c r="G182" i="23"/>
  <c r="G183" i="23"/>
  <c r="G184" i="23"/>
  <c r="G186" i="23"/>
  <c r="G187" i="23"/>
  <c r="G188" i="23"/>
  <c r="G189" i="23"/>
  <c r="G190" i="23"/>
  <c r="G191" i="23"/>
  <c r="G192" i="23"/>
  <c r="G193" i="23"/>
  <c r="G194" i="23"/>
  <c r="D174" i="23"/>
  <c r="D185" i="23"/>
  <c r="D196" i="23" s="1"/>
  <c r="E174" i="23"/>
  <c r="E196" i="23" s="1"/>
  <c r="E185" i="23"/>
  <c r="F174" i="23"/>
  <c r="F185" i="23"/>
  <c r="F196" i="23"/>
  <c r="C174" i="23"/>
  <c r="C185" i="23"/>
  <c r="D69" i="23"/>
  <c r="D58" i="23"/>
  <c r="D80" i="23" s="1"/>
  <c r="D51" i="23"/>
  <c r="C51" i="23"/>
  <c r="C53" i="23" s="1"/>
  <c r="D7" i="23"/>
  <c r="D11" i="23"/>
  <c r="D14" i="23"/>
  <c r="D19" i="23" s="1"/>
  <c r="D23" i="23" s="1"/>
  <c r="D26" i="23" s="1"/>
  <c r="C118" i="23"/>
  <c r="C130" i="23" s="1"/>
  <c r="C133" i="23" s="1"/>
  <c r="C135" i="23"/>
  <c r="C146" i="23" s="1"/>
  <c r="C141" i="23"/>
  <c r="C148" i="23"/>
  <c r="C153" i="23"/>
  <c r="C163" i="23" s="1"/>
  <c r="D118" i="23"/>
  <c r="D130" i="23"/>
  <c r="D133" i="23" s="1"/>
  <c r="D135" i="23"/>
  <c r="D141" i="23"/>
  <c r="D146" i="23" s="1"/>
  <c r="D148" i="23"/>
  <c r="D153" i="23"/>
  <c r="D101" i="23"/>
  <c r="D111" i="23"/>
  <c r="C84" i="23"/>
  <c r="C83" i="23"/>
  <c r="H19" i="5" s="1"/>
  <c r="C93" i="23"/>
  <c r="H20" i="5" s="1"/>
  <c r="C101" i="23"/>
  <c r="H21" i="5" s="1"/>
  <c r="C58" i="23"/>
  <c r="H13" i="5" s="1"/>
  <c r="C69" i="23"/>
  <c r="C80" i="23" s="1"/>
  <c r="H16" i="5" s="1"/>
  <c r="C7" i="23"/>
  <c r="C14" i="23" s="1"/>
  <c r="C19" i="23" s="1"/>
  <c r="C11" i="23"/>
  <c r="H22" i="5"/>
  <c r="H15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5" i="5"/>
  <c r="D6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5" i="5"/>
  <c r="F5" i="5"/>
  <c r="G5" i="5"/>
  <c r="E6" i="5"/>
  <c r="F6" i="5"/>
  <c r="G6" i="5"/>
  <c r="E4" i="5"/>
  <c r="F4" i="5"/>
  <c r="G4" i="5"/>
  <c r="H4" i="5"/>
  <c r="C164" i="23" l="1"/>
  <c r="C165" i="23" s="1"/>
  <c r="C168" i="23" s="1"/>
  <c r="G185" i="23"/>
  <c r="G196" i="23" s="1"/>
  <c r="G218" i="23"/>
  <c r="C111" i="23"/>
  <c r="H23" i="5" s="1"/>
  <c r="G232" i="23"/>
  <c r="F239" i="23"/>
  <c r="F244" i="23" s="1"/>
  <c r="F248" i="23" s="1"/>
  <c r="F251" i="23" s="1"/>
  <c r="F253" i="23" s="1"/>
  <c r="F255" i="23" s="1"/>
  <c r="E239" i="23"/>
  <c r="E244" i="23" s="1"/>
  <c r="E248" i="23" s="1"/>
  <c r="E251" i="23" s="1"/>
  <c r="E253" i="23" s="1"/>
  <c r="E255" i="23" s="1"/>
  <c r="H14" i="5"/>
  <c r="D163" i="23"/>
  <c r="D164" i="23" s="1"/>
  <c r="C196" i="23"/>
  <c r="D239" i="23"/>
  <c r="D244" i="23" s="1"/>
  <c r="D248" i="23" s="1"/>
  <c r="D251" i="23" s="1"/>
  <c r="D253" i="23" s="1"/>
  <c r="D255" i="23" s="1"/>
  <c r="C228" i="23"/>
  <c r="G210" i="23"/>
  <c r="G200" i="23"/>
  <c r="G228" i="23" s="1"/>
  <c r="C239" i="23"/>
  <c r="C244" i="23" s="1"/>
  <c r="C248" i="23" s="1"/>
  <c r="C251" i="23" s="1"/>
  <c r="C253" i="23" s="1"/>
  <c r="C255" i="23" s="1"/>
  <c r="G236" i="23"/>
  <c r="G239" i="23"/>
  <c r="G244" i="23" s="1"/>
  <c r="G248" i="23" s="1"/>
  <c r="G251" i="23" s="1"/>
  <c r="G253" i="23" s="1"/>
  <c r="G255" i="23" s="1"/>
  <c r="H5" i="5"/>
  <c r="C23" i="23"/>
  <c r="C26" i="23" l="1"/>
  <c r="H8" i="5"/>
  <c r="C29" i="23" l="1"/>
  <c r="H9" i="5"/>
</calcChain>
</file>

<file path=xl/sharedStrings.xml><?xml version="1.0" encoding="utf-8"?>
<sst xmlns="http://schemas.openxmlformats.org/spreadsheetml/2006/main" count="17339" uniqueCount="772">
  <si>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</si>
  <si>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</si>
  <si>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</si>
  <si>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</si>
  <si>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</si>
  <si>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</si>
  <si>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</si>
  <si>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</si>
  <si>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</si>
  <si>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</si>
  <si>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</si>
  <si>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</si>
  <si>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</si>
  <si>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</si>
  <si>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</si>
  <si>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</si>
  <si>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</si>
  <si>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</si>
  <si>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</si>
  <si>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</si>
  <si>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</si>
  <si>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</si>
  <si>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</si>
  <si>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</si>
  <si>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</si>
  <si>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</si>
  <si>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</si>
  <si>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</si>
  <si>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</si>
  <si>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</si>
  <si>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</si>
  <si>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</si>
  <si>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</si>
  <si>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</si>
  <si>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</si>
  <si>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</si>
  <si>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</si>
  <si>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</si>
  <si>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</si>
  <si>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</si>
  <si>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</si>
  <si>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</si>
  <si>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</si>
  <si>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</si>
  <si>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</si>
  <si>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</si>
  <si>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</si>
  <si>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</si>
  <si>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</si>
  <si>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</si>
  <si>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</si>
  <si>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</si>
  <si>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</si>
  <si>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</si>
  <si>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</si>
  <si>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</si>
  <si>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</si>
  <si>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</si>
  <si>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</si>
  <si>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</si>
  <si>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</si>
  <si>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</si>
  <si>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</si>
  <si>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</si>
  <si>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</si>
  <si>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</si>
  <si>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</si>
  <si>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</si>
  <si>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</si>
  <si>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</si>
  <si>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</si>
  <si>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</si>
  <si>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</si>
  <si>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</si>
  <si>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</si>
  <si>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</si>
  <si>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</si>
  <si>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</si>
  <si>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</si>
  <si>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</si>
  <si>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</si>
  <si>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</si>
  <si>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</si>
  <si>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</si>
  <si>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</si>
  <si>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</si>
  <si>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</si>
  <si>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</si>
  <si>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</si>
  <si>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</si>
  <si>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</si>
  <si>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</si>
  <si>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</si>
  <si>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</si>
  <si>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</si>
  <si>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</si>
  <si>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</si>
  <si>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</si>
  <si>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</si>
  <si>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</si>
  <si>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</si>
  <si>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</si>
  <si>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</si>
  <si>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</si>
  <si>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</si>
  <si>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</si>
  <si>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</si>
  <si>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</si>
  <si>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</si>
  <si>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</si>
  <si>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</si>
  <si>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</si>
  <si>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</si>
  <si>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</si>
  <si>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</si>
  <si>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</si>
  <si>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</si>
  <si>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</si>
  <si>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</si>
  <si>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</si>
  <si>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</si>
  <si>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</si>
  <si>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</si>
  <si>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</si>
  <si>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</si>
  <si>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</si>
  <si>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</si>
  <si>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</si>
  <si>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</si>
  <si>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</si>
  <si>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</si>
  <si>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</si>
  <si>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</si>
  <si>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</si>
  <si>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</si>
  <si>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</si>
  <si>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</si>
  <si>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</si>
  <si>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</si>
  <si>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</si>
  <si>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</si>
  <si>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</si>
  <si>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</si>
  <si>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</si>
  <si>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</si>
  <si>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</si>
  <si>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</si>
  <si>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</si>
  <si>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</si>
  <si>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</si>
  <si>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</si>
  <si>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</si>
  <si>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</si>
  <si>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</si>
  <si>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</si>
  <si>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</si>
  <si>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</si>
  <si>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</si>
  <si>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</si>
  <si>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</si>
  <si>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</si>
  <si>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</si>
  <si>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</si>
  <si>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</si>
  <si>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</si>
  <si>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</si>
  <si>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</si>
  <si>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</si>
  <si>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</si>
  <si>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</si>
  <si>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</si>
  <si>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</si>
  <si>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</si>
  <si>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</si>
  <si>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</si>
  <si>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</si>
  <si>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</si>
  <si>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</si>
  <si>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</si>
  <si>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</si>
  <si>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</si>
  <si>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</si>
  <si>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</si>
  <si>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</si>
  <si>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</si>
  <si>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</si>
  <si>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</si>
  <si>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</si>
  <si>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</si>
  <si>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</si>
  <si>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</si>
  <si>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</si>
  <si>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</si>
  <si>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</si>
  <si>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</si>
  <si>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</si>
  <si>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</si>
  <si>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</si>
  <si>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</si>
  <si>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</si>
  <si>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</si>
  <si>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</si>
  <si>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</si>
  <si>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</si>
  <si>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</si>
  <si>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</si>
  <si>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</si>
  <si>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</si>
  <si>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</si>
  <si>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</si>
  <si>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</si>
  <si>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</si>
  <si>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</si>
  <si>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</si>
  <si>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</si>
  <si>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</si>
  <si>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</si>
  <si>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</si>
  <si>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</si>
  <si>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</si>
  <si>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</si>
  <si>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</si>
  <si>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</si>
  <si>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</si>
  <si>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</si>
  <si>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</si>
  <si>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</si>
  <si>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</si>
  <si>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</si>
  <si>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</si>
  <si>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</si>
  <si>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</si>
  <si>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</si>
  <si>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</si>
  <si>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</si>
  <si>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</si>
  <si>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</si>
  <si>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</si>
  <si>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</si>
  <si>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</si>
  <si>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</si>
  <si>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</si>
  <si>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</si>
  <si>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</si>
  <si>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</si>
  <si>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</si>
  <si>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</si>
  <si>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</si>
  <si>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</si>
  <si>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</si>
  <si>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</si>
  <si>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</si>
  <si>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</si>
  <si>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</si>
  <si>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</si>
  <si>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</si>
  <si>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</si>
  <si>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</si>
  <si>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</si>
  <si>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</si>
  <si>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</si>
  <si>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</si>
  <si>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</si>
  <si>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</si>
  <si>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</si>
  <si>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</si>
  <si>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</si>
  <si>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</si>
  <si>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</si>
  <si>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</si>
  <si>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</si>
  <si>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</si>
  <si>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</si>
  <si>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</si>
  <si>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</si>
  <si>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</si>
  <si>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</si>
  <si>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</si>
  <si>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</si>
  <si>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</si>
  <si>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</si>
  <si>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</si>
  <si>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</si>
  <si>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</si>
  <si>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</si>
  <si>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</si>
  <si>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</si>
  <si>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</si>
  <si>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</si>
  <si>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</si>
  <si>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</si>
  <si>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</si>
  <si>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</si>
  <si>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</si>
  <si>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</si>
  <si>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</si>
  <si>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</si>
  <si>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</si>
  <si>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</si>
  <si>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</si>
  <si>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</si>
  <si>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</si>
  <si>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</si>
  <si>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</si>
  <si>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</si>
  <si>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</si>
  <si>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</si>
  <si>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</si>
  <si>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</si>
  <si>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</si>
  <si>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</si>
  <si>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</si>
  <si>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</si>
  <si>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</si>
  <si>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</si>
  <si>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</si>
  <si>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</si>
  <si>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</si>
  <si>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</si>
  <si>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</si>
  <si>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</si>
  <si>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</si>
  <si>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</si>
  <si>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</si>
  <si>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</si>
  <si>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</si>
  <si>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</si>
  <si>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</si>
  <si>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</si>
  <si>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</si>
  <si>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</si>
  <si>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</si>
  <si>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</si>
  <si>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</si>
  <si>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</si>
  <si>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</si>
  <si>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</si>
  <si>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</si>
  <si>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</si>
  <si>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</si>
  <si>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</si>
  <si>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</si>
  <si>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</si>
  <si>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</si>
  <si>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</si>
  <si>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</si>
  <si>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</si>
  <si>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</si>
  <si>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</si>
  <si>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</si>
  <si>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</si>
  <si>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</si>
  <si>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</si>
  <si>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</si>
  <si>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</si>
  <si>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</si>
  <si>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</si>
  <si>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</si>
  <si>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</si>
  <si>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</si>
  <si>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</si>
  <si>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</si>
  <si>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</si>
  <si>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</si>
  <si>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</si>
  <si>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</si>
  <si>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</si>
  <si>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</si>
  <si>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</si>
  <si>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</si>
  <si>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</si>
  <si>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</si>
  <si>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</si>
  <si>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</si>
  <si>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</si>
  <si>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</si>
  <si>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</si>
  <si>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</si>
  <si>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</si>
  <si>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</si>
  <si>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</si>
  <si>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</si>
  <si>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</si>
  <si>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</si>
  <si>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</si>
  <si>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</si>
  <si>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</si>
  <si>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</si>
  <si>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</si>
  <si>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</si>
  <si>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</si>
  <si>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</si>
  <si>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</si>
  <si>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</si>
  <si>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</si>
  <si>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</si>
  <si>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</si>
  <si>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</si>
  <si>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</si>
  <si>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</si>
  <si>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</si>
  <si>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</si>
  <si>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</si>
  <si>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</si>
  <si>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</si>
  <si>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</si>
  <si>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</si>
  <si>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</si>
  <si>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</si>
  <si>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</si>
  <si>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</si>
  <si>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</si>
  <si>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</si>
  <si>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</si>
  <si>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</si>
  <si>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</si>
  <si>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</si>
  <si>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</si>
  <si>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</si>
  <si>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</si>
  <si>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</si>
  <si>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</si>
  <si>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</si>
  <si>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</si>
  <si>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</si>
  <si>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</si>
  <si>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</si>
  <si>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</si>
  <si>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</si>
  <si>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</si>
  <si>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</si>
  <si>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</si>
  <si>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</si>
  <si>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</si>
  <si>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</si>
  <si>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</si>
  <si>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</si>
  <si>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</si>
  <si>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</si>
  <si>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</si>
  <si>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</si>
  <si>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</si>
  <si>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</si>
  <si>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</si>
  <si>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</si>
  <si>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</si>
  <si>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</si>
  <si>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</si>
  <si>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</si>
  <si>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</si>
  <si>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</si>
  <si>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</si>
  <si>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</si>
  <si>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</si>
  <si>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</si>
  <si>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</si>
  <si>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</si>
  <si>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</si>
  <si>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</si>
  <si>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</si>
  <si>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</si>
  <si>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</si>
  <si>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</si>
  <si>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</si>
  <si>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</si>
  <si>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</si>
  <si>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</si>
  <si>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</si>
  <si>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</si>
  <si>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</si>
  <si>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</si>
  <si>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</si>
  <si>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</si>
  <si>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</si>
  <si>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</si>
  <si>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</si>
  <si>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</si>
  <si>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</si>
  <si>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</si>
  <si>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</si>
  <si>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</si>
  <si>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</si>
  <si>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</si>
  <si>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</si>
  <si>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</si>
  <si>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</si>
  <si>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</si>
  <si>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</si>
  <si>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</si>
  <si>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</si>
  <si>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</si>
  <si>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</si>
  <si>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</si>
  <si>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</si>
  <si>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</si>
  <si>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</si>
  <si>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</si>
  <si>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</si>
  <si>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</si>
  <si>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</si>
  <si>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</si>
  <si>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</si>
  <si>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</si>
  <si>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</si>
  <si>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</si>
  <si>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</si>
  <si>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</si>
  <si>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</si>
  <si>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</si>
  <si>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</si>
  <si>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</si>
  <si>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</si>
  <si>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</si>
  <si>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</si>
  <si>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</si>
  <si>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</si>
  <si>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</si>
  <si>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</si>
  <si>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</si>
  <si>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</si>
  <si>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</si>
  <si>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</si>
  <si>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</si>
  <si>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</si>
  <si>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</si>
  <si>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</si>
  <si>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</si>
  <si>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</si>
  <si>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</si>
  <si>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</si>
  <si>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</si>
  <si>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</si>
  <si>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</si>
  <si>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</si>
  <si>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</si>
  <si>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</si>
  <si>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</si>
  <si>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</si>
  <si>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</si>
  <si>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</si>
  <si>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</si>
  <si>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</si>
  <si>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</si>
  <si>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</si>
  <si>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</si>
  <si>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</si>
  <si>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</si>
  <si>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</si>
  <si>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</si>
  <si>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</si>
  <si>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</si>
  <si>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</si>
  <si>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</si>
  <si>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</si>
  <si>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</si>
  <si>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</si>
  <si>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</si>
  <si>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</si>
  <si>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</si>
  <si>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</si>
  <si>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</si>
  <si>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</si>
  <si>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</si>
  <si>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</si>
  <si>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</si>
  <si>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</si>
  <si>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</si>
  <si>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</si>
  <si>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</si>
  <si>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</si>
  <si>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</si>
  <si>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</si>
  <si>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</si>
  <si>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</si>
  <si>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</si>
  <si>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</si>
  <si>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</si>
  <si>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</si>
  <si>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</si>
  <si>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</si>
  <si>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</si>
  <si>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</si>
  <si>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</si>
  <si>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</si>
  <si>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</si>
  <si>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</si>
  <si>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</si>
  <si>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</si>
  <si>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</si>
  <si>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</si>
  <si>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</si>
  <si>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</si>
  <si>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</si>
  <si>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</si>
  <si>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</si>
  <si>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</si>
  <si>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</si>
  <si>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</si>
  <si>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</si>
  <si>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</si>
  <si>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</si>
  <si>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</si>
  <si>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</si>
  <si>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</si>
  <si>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</si>
  <si>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</si>
  <si>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</si>
  <si>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</si>
  <si>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</si>
  <si>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</si>
  <si>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</si>
  <si>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</si>
  <si>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</si>
  <si>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</si>
  <si>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</si>
  <si>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</si>
  <si>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</si>
  <si>
    <t>Sporządzone na podstawie skonsolidowanego sprawozdania finansowego Grupy Kapitałowej CD PROJEKT, opublikowanego 9 listopada 2016</t>
  </si>
  <si>
    <t>Prepared on the basis of the consolidated financial statements of the Capital Group CD PROJEKT, published on November 9, 2016</t>
  </si>
  <si>
    <t>Sporządzone na podstawie skonsolidowanego sprawozdania finansowego Grupy Kapitałowej CD PROJEKT, opublikowanego 22 listopada 2017.</t>
  </si>
  <si>
    <t>Prepared on the basis of the consolidated financial statements of the Capital Group CD PROJEKT, published on November 22nd, 2017.</t>
  </si>
  <si>
    <t>01.07.2017-30.09.2017</t>
  </si>
  <si>
    <t>01.01.2017-30.09.2017</t>
  </si>
  <si>
    <t>01.07.2016-30.09.2016*</t>
  </si>
  <si>
    <t>01.01.2016-30.09.2016*</t>
  </si>
  <si>
    <t>30.09.2017</t>
  </si>
  <si>
    <t>Shares in subsidiaries not subject to consolidation</t>
  </si>
  <si>
    <t>30.06.2017*</t>
  </si>
  <si>
    <t>Wpłaty na podwyższenie kapitału spółki zależnej</t>
  </si>
  <si>
    <t>Increase in share capital of subsidiary company</t>
  </si>
  <si>
    <t>Koszty sprzedanych produktów, usług, towarów i materiałów</t>
  </si>
  <si>
    <t>Cost of products, services, goods and materials sold</t>
  </si>
  <si>
    <t>Akcje i udziały w jednostkach podporządkowanych nieobjętych konsolidacją</t>
  </si>
  <si>
    <t>Odsetki i udziały w zyskach</t>
  </si>
  <si>
    <t xml:space="preserve">Różnice kursowe z wyceny jednostek działających za granicą </t>
  </si>
  <si>
    <t>01.01.2017-31.12.2017</t>
  </si>
  <si>
    <t>01.01.2016-31.12.2016*</t>
  </si>
  <si>
    <t>Sporządzone na podstawie skonsolidowanego sprawozdania finansowego Grupy Kapitałowej CD PROJEKT, opublikowanego 22 marca 2018.</t>
  </si>
  <si>
    <t>Prepared on the basis of the consolidated financial statements of the Capital Group CD PROJEKT, published on March 22nd, 2018.</t>
  </si>
  <si>
    <t>(Utrata wartości)/odwrócenie utraty wartości instrumentów finansowych</t>
  </si>
  <si>
    <t>Różnice kursowe z wyceny jednostek zagranicznych</t>
  </si>
  <si>
    <t>31.03.2018</t>
  </si>
  <si>
    <t>31.03.2017*</t>
  </si>
  <si>
    <t>01.01.2018-31.03.2018</t>
  </si>
  <si>
    <t>(Impairment losses)/Reversal of impairment losses of financial instruments</t>
  </si>
  <si>
    <t>01.01.2017-31.03.2017*</t>
  </si>
  <si>
    <t>&lt;----- new line according to changes introduced by IFRS 9 -----&gt;</t>
  </si>
  <si>
    <t>&lt;----- new line according to changes introduced by IFRS 9</t>
  </si>
  <si>
    <t>Sporządzone na podstawie śródrocznego skróconego skonsolidowanego sprawozdania finansowego Grupy Kapitałowej CD PROJEKT, opublikowanego 28 sierpnia 2018.</t>
  </si>
  <si>
    <t>Prepared on the basis of the condensed interim consolidated financial statements of the Capital Group CD PROJEKT, published on August 28th, 2018.</t>
  </si>
  <si>
    <t>01.01.2018-30.06.2018</t>
  </si>
  <si>
    <t>01.01.2017-30.06.2017*</t>
  </si>
  <si>
    <t>30.06.2018</t>
  </si>
  <si>
    <t>31.12.2017</t>
  </si>
  <si>
    <t>Środki pieniężne przejęte w ramach nabycia przedsiebiorstwa</t>
  </si>
  <si>
    <t>Nabycie przedsiębiorstwa</t>
  </si>
  <si>
    <t>&lt;----- new line</t>
  </si>
  <si>
    <t>Cash assets gained in the acquisition of an enterprise</t>
  </si>
  <si>
    <t>Acquisition of an enterprise</t>
  </si>
  <si>
    <t>Interest payments</t>
  </si>
  <si>
    <t>01.01.2017-30.09.2017*</t>
  </si>
  <si>
    <t>01.07.2017-30.09.2017*</t>
  </si>
  <si>
    <t>01.01.2018-30.09.2018</t>
  </si>
  <si>
    <t>01.07.2018-30.09.2018</t>
  </si>
  <si>
    <t>31.12.2017*</t>
  </si>
  <si>
    <t>30.06.2018*</t>
  </si>
  <si>
    <t>30.09.2018</t>
  </si>
  <si>
    <t>Sporządzone na podstawie śródrocznego skróconego skonsolidowanego sprawozdania finansowego Grupy Kapitałowej CD PROJEKT, opublikowanego 14 listopada 2018.</t>
  </si>
  <si>
    <t>Prepared on the basis of the condensed interim consolidated financial statements of the Capital Group CD PROJEKT, published on November 14th, 2018.</t>
  </si>
  <si>
    <t>Payments to the increase in capital of subsidiaries</t>
  </si>
  <si>
    <t>Sporządzone na podstawie Skonsolidowanego sprawozdania finansowego Grupy Kapitałowej CD PROJEKT, opublikowanego 27 marca 2019.</t>
  </si>
  <si>
    <t>Prepared on the basis of the Consolidated financial statements of the Capital Group CD PROJEKT, published on March 27th, 2019.</t>
  </si>
  <si>
    <t>01.01.2018-31.12.2018</t>
  </si>
  <si>
    <t>01.01.2017-31.12.2017*</t>
  </si>
  <si>
    <t>Prawo wieczystego użytkowania gruntu</t>
  </si>
  <si>
    <t>Aktywa trwałe przeznaczone do sprzedaży</t>
  </si>
  <si>
    <t>Zaliczki na nieruchomości inwestycyjne</t>
  </si>
  <si>
    <t>Depreciation of expend. on dev. projects recognized as COGS</t>
  </si>
  <si>
    <t>Depreciation of fixed assets, intangibles and expendit. on dev. projects</t>
  </si>
  <si>
    <t>Investment properties</t>
  </si>
  <si>
    <t>Perpetual usufruct of land</t>
  </si>
  <si>
    <t>Fixed assets held for sale</t>
  </si>
  <si>
    <t>Advance payment for investment properties</t>
  </si>
  <si>
    <t>Amortyzacja rzeczowych aktywów trwałych, aktywów niematerialnych oraz nakładów na prace rozwojowe</t>
  </si>
  <si>
    <t>Amortyzacja prac rozwojowych ujęta jako koszt własny sprzedaży</t>
  </si>
  <si>
    <t>Amortyzacja rzecz. aktyw. trw., niemat., nakł. na prace rozw.</t>
  </si>
  <si>
    <t>Amortyzacja prac rozwojowych ujęta jako KWS</t>
  </si>
  <si>
    <t>Cost of goods and materials sold</t>
  </si>
  <si>
    <t>(Impairment)/Reversal of impairment losses of financial instruments</t>
  </si>
  <si>
    <t>Comprehensive income attributable to minority interests</t>
  </si>
  <si>
    <t>Equity attributable to shareholders of the parent entity</t>
  </si>
  <si>
    <t>Income tax on pre-tax profit (loss)</t>
  </si>
  <si>
    <t>Disposal of intangibles and fixed assets</t>
  </si>
  <si>
    <t>Closing of bank deposits (maturity beyond 3 months)</t>
  </si>
  <si>
    <t>Capital contributions at subsidiary</t>
  </si>
  <si>
    <t>Opening bank deposits (maturity beyond 3 months)</t>
  </si>
  <si>
    <t>Dividends and other payments due to equity holders</t>
  </si>
  <si>
    <t xml:space="preserve">Suma dochodów całkowitych przypisana właścicielom CD PROJEKT S.A. </t>
  </si>
  <si>
    <t>Working assets</t>
  </si>
  <si>
    <t>Short-term liabilities</t>
  </si>
  <si>
    <t>Nabycie nieruchomości inwestycyjnych</t>
  </si>
  <si>
    <t>Purchase of investment properties</t>
  </si>
  <si>
    <t>01.01.2019-31.03.2019</t>
  </si>
  <si>
    <t>&lt;----- new order</t>
  </si>
  <si>
    <t>31.03.2019</t>
  </si>
  <si>
    <t>Zwrot zadatku na nieruchomości inwestycyjne oraz prawa wieczystego uzytkowania gruntu</t>
  </si>
  <si>
    <t>Nabycie nieruchomości inwestycyjnych oraz prawa wieczystego uzytkowania gruntu</t>
  </si>
  <si>
    <t>Płatności należności z tytułu umów leasingu finansowego</t>
  </si>
  <si>
    <t>Płatności zobowiązań z tytułu umów leasingu</t>
  </si>
  <si>
    <t>01.01.2018-31.03.2018*</t>
  </si>
  <si>
    <t>Reimbursement of advance payment for investment properties and perpetual usufruct of land</t>
  </si>
  <si>
    <t>Purchase of investment properties and perpetual usufruct of land</t>
  </si>
  <si>
    <t>Advance payment for investment properties and perpetual usufruct of land</t>
  </si>
  <si>
    <t>Zadatek na nieruchomości inwestycyjne oraz prawa wieczystego uzytkowania gruntu</t>
  </si>
  <si>
    <t>Collection of receivables arising from financial lease agreements</t>
  </si>
  <si>
    <t>Payment of liabilities arising from lease agreements</t>
  </si>
  <si>
    <t>31.12.2018</t>
  </si>
  <si>
    <t>31.03.2018*</t>
  </si>
  <si>
    <t xml:space="preserve">The consolidated profit and loss account of the 
CD PROJEKT Capital Group </t>
  </si>
  <si>
    <t>Sporządzone na podstawie Śródrocznego skróconego skonsolidowanego sprawozdania finansowego Grupy Kapitałowej CD PROJEKT, opublikowanego 23 maja 2019.</t>
  </si>
  <si>
    <t xml:space="preserve">The consolidated statement of financial position of the 
CD PROJEKT Capital Group </t>
  </si>
  <si>
    <t xml:space="preserve">The consolidated statement of cash flows of the 
CD PROJEKT Capital Group </t>
  </si>
  <si>
    <t>The consolidated profit and loss account of the 
CD PROJEKT Capital Group by individual segments</t>
  </si>
  <si>
    <t>The consolidated statement of financial position of the 
CD PROJEKT Capital Group by individual segments</t>
  </si>
  <si>
    <t>01.01.2019-30.06.2019</t>
  </si>
  <si>
    <t>30.06.2019</t>
  </si>
  <si>
    <t>31.12.2018*</t>
  </si>
  <si>
    <t>01.01.2018-30.06.2018*</t>
  </si>
  <si>
    <t>Sporządzone na podstawie Śródrocznego skróconego skonsolidowanego sprawozdania finansowego Grupy Kapitałowej CD PROJEKT, opublikowanego 29 sierpnia 2019.</t>
  </si>
  <si>
    <t>Prepared on the basis of the Condensed interim consolidated financial statement of the CD PROJEKT Capital Group, published on August 29th, 2019.</t>
  </si>
  <si>
    <t>Prepared on the basis of the Condensed interim consolidated financial statement of the CD PROJEKT Capital Group, published on May 23rd, 2019.</t>
  </si>
  <si>
    <t>Sporządzone na podstawie Śródrocznego skróconego skonsolidowanego sprawozdania finansowego Grupy Kapitałowej CD PROJEKT, opublikowanego 21 listopada 2019.</t>
  </si>
  <si>
    <t>Prepared on the basis of the Condensed interim consolidated financial statement of the CD PROJEKT Capital Group, published on November 21st, 2019.</t>
  </si>
  <si>
    <t>01.07.2019-30.09.2019</t>
  </si>
  <si>
    <t>01.01.2019-30.09.2019</t>
  </si>
  <si>
    <t>Zysk/(strata) brutto na sprzedaży</t>
  </si>
  <si>
    <t>Zysk/(strata) na działalności operacyjnej</t>
  </si>
  <si>
    <t xml:space="preserve">Zysk/(strata) przed opodatkowaniem </t>
  </si>
  <si>
    <t>Zysk/(strata) netto</t>
  </si>
  <si>
    <t>Zysk/(strata) netto przypisana podmiotowi dominującemu</t>
  </si>
  <si>
    <t>Zysk/(strata) netto na jedną akcję (w zł)</t>
  </si>
  <si>
    <t>01.07.2018-30.09.2018*</t>
  </si>
  <si>
    <t>01.01.2018-30.09.2018*</t>
  </si>
  <si>
    <t>30.09.2019</t>
  </si>
  <si>
    <t>30.06.2019*</t>
  </si>
  <si>
    <t>Amortyzacja rzeczowych aktywów trwałych, aktywów niematerialnych, nakładów na prace rozwojowe oraz nieruchomości inwestycyjnych</t>
  </si>
  <si>
    <t>Depreciation of fixed assets, intangibles, expenditures on development projects and investment properties</t>
  </si>
  <si>
    <t>Podatek dochodowy od zysku/(straty) przed opodatkowaniem</t>
  </si>
  <si>
    <t>Podatek dochodowy (zapłacony)/zwrócony</t>
  </si>
  <si>
    <t>Income tax (paid)/reimbursed</t>
  </si>
  <si>
    <t>Sporządzone na podstawie śródrocznego skróconego skonsolidowanego sprawozdania finansowego Grupy Kapitałowej CD PROJEKT, opublikowanego 24 maja 2018.</t>
  </si>
  <si>
    <t>Prepared on the basis of the condensed interim consolidated financial statements of the Capital Group CD PROJEKT, published on May 24th, 2018.</t>
  </si>
  <si>
    <t>Sporządzone na podstawie Skonsolidowanego sprawozdania finansowego Grupy Kapitałowej CD PROJEKT, opublikowanego 8 kwietnia 2020.</t>
  </si>
  <si>
    <t>01.01.2019-31.12.2019</t>
  </si>
  <si>
    <t>31.12.2019</t>
  </si>
  <si>
    <t>Other long-tern liabilities</t>
  </si>
  <si>
    <t>01.01.2018-31.12.2018*</t>
  </si>
  <si>
    <t>Prepared on the basis of the Consolidated financial statement of the CD PROJEKT Group, published on April 8th, 2020.</t>
  </si>
  <si>
    <t xml:space="preserve">The consolidated profit and loss account of the 
CD PROJEKT Group </t>
  </si>
  <si>
    <t xml:space="preserve">The consolidated statement of financial position of the 
CD PROJEKT Group </t>
  </si>
  <si>
    <t xml:space="preserve">The consolidated statement of cash flows of the 
CD PROJEKT Group </t>
  </si>
  <si>
    <t>The consolidated profit and loss account of the 
CD PROJEKT Group by individual segments</t>
  </si>
  <si>
    <t>The consolidated statement of financial position of the 
CD PROJEKT Group by individual segments</t>
  </si>
  <si>
    <t>01.01.2020-31.03.2020</t>
  </si>
  <si>
    <t>01.01.2019-31.03.2019*</t>
  </si>
  <si>
    <t>31.03.2020</t>
  </si>
  <si>
    <t>31.03.2019*</t>
  </si>
  <si>
    <t>31.12.2019*</t>
  </si>
  <si>
    <t>Zadatek na nieruchomości inwestycyjne</t>
  </si>
  <si>
    <t>Zysk netto z działalności kontynuowanej</t>
  </si>
  <si>
    <t>Sporządzone na podstawie Śródrocznego skróconego skonsolidowanego sprawozdania finansowego Grupy Kapitałowej CD PROJEKT, opublikowanego 28 maja 2020.</t>
  </si>
  <si>
    <t>Prepared on the basis of the Condensed interim consolidated financial statement of the CD PROJEKT Capital Group, published on May 28th,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</si>
</sst>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_ ;[Red]\-#,##0\ "/>
    <numFmt numFmtId="167" formatCode="_-* #,##0.00\ _K_č_-;\-* #,##0.00\ _K_č_-;_-* &quot;-&quot;??\ _K_č_-;_-@_-"/>
    <numFmt numFmtId="168" formatCode="#,##0.000"/>
    <numFmt numFmtId="169" formatCode="yyyy\-mm\-dd;@"/>
  </numFmts>
  <fonts count="6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9"/>
      <color rgb="FFFF0000"/>
      <name val="Arial"/>
      <family val="2"/>
    </font>
    <font>
      <sz val="11"/>
      <name val="Czcionka tekstu podstawowego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3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5" fillId="36" borderId="0" applyNumberFormat="0" applyBorder="0" applyAlignment="0" applyProtection="0"/>
    <xf numFmtId="0" fontId="16" fillId="53" borderId="14" applyNumberFormat="0" applyAlignment="0" applyProtection="0"/>
    <xf numFmtId="0" fontId="17" fillId="54" borderId="15" applyNumberFormat="0" applyAlignment="0" applyProtection="0"/>
    <xf numFmtId="0" fontId="18" fillId="40" borderId="14" applyNumberFormat="0" applyAlignment="0" applyProtection="0"/>
    <xf numFmtId="0" fontId="19" fillId="53" borderId="16" applyNumberFormat="0" applyAlignment="0" applyProtection="0"/>
    <xf numFmtId="0" fontId="20" fillId="37" borderId="0" applyNumberFormat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17" fillId="54" borderId="15" applyNumberFormat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6" fillId="53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5" fillId="36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20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1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" fillId="0" borderId="0"/>
    <xf numFmtId="0" fontId="10" fillId="0" borderId="0"/>
    <xf numFmtId="0" fontId="32" fillId="0" borderId="0"/>
    <xf numFmtId="0" fontId="30" fillId="0" borderId="0"/>
    <xf numFmtId="0" fontId="3" fillId="0" borderId="0"/>
    <xf numFmtId="0" fontId="3" fillId="0" borderId="0"/>
    <xf numFmtId="0" fontId="6" fillId="0" borderId="0"/>
    <xf numFmtId="167" fontId="6" fillId="0" borderId="0" applyFont="0" applyFill="0" applyBorder="0" applyAlignment="0" applyProtection="0"/>
    <xf numFmtId="0" fontId="2" fillId="0" borderId="0"/>
    <xf numFmtId="167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5" fillId="7" borderId="8" applyNumberFormat="0" applyAlignment="0" applyProtection="0"/>
    <xf numFmtId="0" fontId="36" fillId="8" borderId="9" applyNumberFormat="0" applyAlignment="0" applyProtection="0"/>
    <xf numFmtId="0" fontId="37" fillId="4" borderId="0" applyNumberFormat="0" applyBorder="0" applyAlignment="0" applyProtection="0"/>
    <xf numFmtId="0" fontId="38" fillId="0" borderId="10" applyNumberFormat="0" applyFill="0" applyAlignment="0" applyProtection="0"/>
    <xf numFmtId="0" fontId="39" fillId="9" borderId="11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8" borderId="8" applyNumberForma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48" fillId="5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/>
  </cellStyleXfs>
  <cellXfs count="271">
    <xf numFmtId="0" fontId="0" fillId="0" borderId="0" xfId="0"/>
    <xf numFmtId="166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Alignment="1">
      <alignment vertical="center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4" xfId="1" applyNumberFormat="1" applyFont="1" applyFill="1" applyBorder="1" applyAlignment="1">
      <alignment horizontal="right" vertical="center" wrapText="1"/>
    </xf>
    <xf numFmtId="3" fontId="4" fillId="2" borderId="4" xfId="1" applyNumberFormat="1" applyFont="1" applyFill="1" applyBorder="1" applyAlignment="1" applyProtection="1">
      <alignment horizontal="right" vertical="center" wrapText="1"/>
    </xf>
    <xf numFmtId="3" fontId="5" fillId="0" borderId="4" xfId="1" applyNumberFormat="1" applyFont="1" applyFill="1" applyBorder="1" applyAlignment="1" applyProtection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3" fontId="50" fillId="58" borderId="0" xfId="0" applyNumberFormat="1" applyFont="1" applyFill="1" applyAlignment="1">
      <alignment horizontal="right" vertical="center" wrapText="1"/>
    </xf>
    <xf numFmtId="3" fontId="50" fillId="59" borderId="0" xfId="0" applyNumberFormat="1" applyFont="1" applyFill="1" applyAlignment="1">
      <alignment horizontal="right" vertical="center" wrapText="1"/>
    </xf>
    <xf numFmtId="166" fontId="9" fillId="60" borderId="0" xfId="0" applyNumberFormat="1" applyFont="1" applyFill="1"/>
    <xf numFmtId="0" fontId="0" fillId="60" borderId="0" xfId="0" applyFill="1"/>
    <xf numFmtId="0" fontId="53" fillId="60" borderId="0" xfId="0" applyFont="1" applyFill="1"/>
    <xf numFmtId="166" fontId="54" fillId="60" borderId="0" xfId="0" applyNumberFormat="1" applyFont="1" applyFill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166" fontId="51" fillId="3" borderId="1" xfId="1" applyNumberFormat="1" applyFont="1" applyFill="1" applyBorder="1" applyAlignment="1">
      <alignment vertical="center" wrapText="1"/>
    </xf>
    <xf numFmtId="166" fontId="55" fillId="0" borderId="1" xfId="1" applyNumberFormat="1" applyFont="1" applyFill="1" applyBorder="1" applyAlignment="1">
      <alignment horizontal="left" vertical="center" wrapText="1"/>
    </xf>
    <xf numFmtId="166" fontId="51" fillId="3" borderId="1" xfId="1" applyNumberFormat="1" applyFont="1" applyFill="1" applyBorder="1" applyAlignment="1">
      <alignment horizontal="left" vertical="center" wrapText="1"/>
    </xf>
    <xf numFmtId="166" fontId="55" fillId="0" borderId="1" xfId="1" applyNumberFormat="1" applyFont="1" applyFill="1" applyBorder="1" applyAlignment="1">
      <alignment vertical="center" wrapText="1"/>
    </xf>
    <xf numFmtId="166" fontId="51" fillId="0" borderId="1" xfId="1" applyNumberFormat="1" applyFont="1" applyFill="1" applyBorder="1" applyAlignment="1">
      <alignment horizontal="left" vertical="center" wrapText="1"/>
    </xf>
    <xf numFmtId="166" fontId="51" fillId="3" borderId="1" xfId="0" applyNumberFormat="1" applyFont="1" applyFill="1" applyBorder="1" applyAlignment="1">
      <alignment horizontal="justify" wrapText="1"/>
    </xf>
    <xf numFmtId="166" fontId="53" fillId="60" borderId="0" xfId="0" applyNumberFormat="1" applyFont="1" applyFill="1" applyBorder="1"/>
    <xf numFmtId="166" fontId="51" fillId="60" borderId="3" xfId="1" applyNumberFormat="1" applyFont="1" applyFill="1" applyBorder="1" applyAlignment="1">
      <alignment horizontal="left" vertical="center" wrapText="1"/>
    </xf>
    <xf numFmtId="166" fontId="51" fillId="60" borderId="0" xfId="1" applyNumberFormat="1" applyFont="1" applyFill="1" applyBorder="1" applyAlignment="1">
      <alignment horizontal="left" vertical="center" wrapText="1"/>
    </xf>
    <xf numFmtId="166" fontId="51" fillId="3" borderId="1" xfId="0" applyNumberFormat="1" applyFont="1" applyFill="1" applyBorder="1" applyAlignment="1">
      <alignment horizontal="justify" vertical="center" wrapText="1"/>
    </xf>
    <xf numFmtId="166" fontId="55" fillId="0" borderId="2" xfId="0" applyNumberFormat="1" applyFont="1" applyFill="1" applyBorder="1" applyAlignment="1">
      <alignment horizontal="justify" wrapText="1"/>
    </xf>
    <xf numFmtId="166" fontId="55" fillId="0" borderId="1" xfId="0" applyNumberFormat="1" applyFont="1" applyFill="1" applyBorder="1" applyAlignment="1">
      <alignment horizontal="justify" wrapText="1"/>
    </xf>
    <xf numFmtId="166" fontId="51" fillId="3" borderId="1" xfId="0" applyNumberFormat="1" applyFont="1" applyFill="1" applyBorder="1" applyAlignment="1">
      <alignment vertical="center" wrapText="1"/>
    </xf>
    <xf numFmtId="166" fontId="55" fillId="0" borderId="1" xfId="0" applyNumberFormat="1" applyFont="1" applyBorder="1" applyAlignment="1">
      <alignment wrapText="1"/>
    </xf>
    <xf numFmtId="166" fontId="53" fillId="60" borderId="0" xfId="0" applyNumberFormat="1" applyFont="1" applyFill="1"/>
    <xf numFmtId="166" fontId="51" fillId="0" borderId="1" xfId="0" applyNumberFormat="1" applyFont="1" applyBorder="1" applyAlignment="1">
      <alignment vertical="center" wrapText="1"/>
    </xf>
    <xf numFmtId="4" fontId="51" fillId="2" borderId="1" xfId="1" applyNumberFormat="1" applyFont="1" applyFill="1" applyBorder="1" applyAlignment="1">
      <alignment vertical="center"/>
    </xf>
    <xf numFmtId="4" fontId="51" fillId="2" borderId="1" xfId="1" applyNumberFormat="1" applyFont="1" applyFill="1" applyBorder="1" applyAlignment="1">
      <alignment horizontal="left" vertical="center" wrapText="1" indent="1"/>
    </xf>
    <xf numFmtId="4" fontId="51" fillId="0" borderId="1" xfId="1" applyNumberFormat="1" applyFont="1" applyFill="1" applyBorder="1" applyAlignment="1">
      <alignment horizontal="left" vertical="center" wrapText="1" indent="1"/>
    </xf>
    <xf numFmtId="4" fontId="55" fillId="0" borderId="1" xfId="1" applyNumberFormat="1" applyFont="1" applyFill="1" applyBorder="1" applyAlignment="1">
      <alignment horizontal="left" vertical="center" wrapText="1" indent="1"/>
    </xf>
    <xf numFmtId="4" fontId="55" fillId="2" borderId="1" xfId="1" applyNumberFormat="1" applyFont="1" applyFill="1" applyBorder="1" applyAlignment="1">
      <alignment horizontal="left" vertical="center" wrapText="1" indent="1"/>
    </xf>
    <xf numFmtId="4" fontId="51" fillId="2" borderId="1" xfId="1" applyNumberFormat="1" applyFont="1" applyFill="1" applyBorder="1" applyAlignment="1">
      <alignment vertical="center" wrapText="1"/>
    </xf>
    <xf numFmtId="4" fontId="51" fillId="2" borderId="1" xfId="1" applyNumberFormat="1" applyFont="1" applyFill="1" applyBorder="1" applyAlignment="1">
      <alignment horizontal="left" vertical="center" indent="1"/>
    </xf>
    <xf numFmtId="4" fontId="51" fillId="2" borderId="1" xfId="1" applyNumberFormat="1" applyFont="1" applyFill="1" applyBorder="1" applyAlignment="1" applyProtection="1">
      <alignment horizontal="left" vertical="center" wrapText="1"/>
    </xf>
    <xf numFmtId="4" fontId="55" fillId="0" borderId="1" xfId="1" applyNumberFormat="1" applyFont="1" applyFill="1" applyBorder="1" applyAlignment="1" applyProtection="1">
      <alignment horizontal="left" vertical="center" wrapText="1"/>
    </xf>
    <xf numFmtId="4" fontId="55" fillId="0" borderId="1" xfId="1" applyNumberFormat="1" applyFont="1" applyFill="1" applyBorder="1" applyAlignment="1">
      <alignment vertical="center" wrapText="1"/>
    </xf>
    <xf numFmtId="4" fontId="51" fillId="0" borderId="1" xfId="3" applyNumberFormat="1" applyFont="1" applyFill="1" applyBorder="1" applyAlignment="1">
      <alignment wrapText="1"/>
    </xf>
    <xf numFmtId="166" fontId="53" fillId="0" borderId="0" xfId="0" applyNumberFormat="1" applyFont="1"/>
    <xf numFmtId="166" fontId="55" fillId="0" borderId="0" xfId="0" applyNumberFormat="1" applyFont="1"/>
    <xf numFmtId="4" fontId="51" fillId="2" borderId="23" xfId="1" applyNumberFormat="1" applyFont="1" applyFill="1" applyBorder="1" applyAlignment="1">
      <alignment vertical="center" wrapText="1"/>
    </xf>
    <xf numFmtId="4" fontId="55" fillId="0" borderId="23" xfId="1" applyNumberFormat="1" applyFont="1" applyFill="1" applyBorder="1" applyAlignment="1">
      <alignment vertical="center" wrapText="1"/>
    </xf>
    <xf numFmtId="4" fontId="55" fillId="2" borderId="23" xfId="0" applyNumberFormat="1" applyFont="1" applyFill="1" applyBorder="1" applyAlignment="1">
      <alignment vertical="center" wrapText="1"/>
    </xf>
    <xf numFmtId="4" fontId="55" fillId="2" borderId="1" xfId="0" applyNumberFormat="1" applyFont="1" applyFill="1" applyBorder="1" applyAlignment="1">
      <alignment vertical="center" wrapText="1"/>
    </xf>
    <xf numFmtId="4" fontId="51" fillId="0" borderId="23" xfId="1" applyNumberFormat="1" applyFont="1" applyFill="1" applyBorder="1" applyAlignment="1">
      <alignment vertical="center" wrapText="1"/>
    </xf>
    <xf numFmtId="4" fontId="51" fillId="0" borderId="1" xfId="1" applyNumberFormat="1" applyFont="1" applyFill="1" applyBorder="1" applyAlignment="1">
      <alignment vertical="center" wrapText="1"/>
    </xf>
    <xf numFmtId="166" fontId="55" fillId="0" borderId="0" xfId="0" applyNumberFormat="1" applyFont="1" applyAlignment="1">
      <alignment vertical="center"/>
    </xf>
    <xf numFmtId="4" fontId="55" fillId="0" borderId="23" xfId="1" applyNumberFormat="1" applyFont="1" applyFill="1" applyBorder="1" applyAlignment="1">
      <alignment horizontal="left" vertical="center" wrapText="1"/>
    </xf>
    <xf numFmtId="4" fontId="55" fillId="0" borderId="1" xfId="1" applyNumberFormat="1" applyFont="1" applyFill="1" applyBorder="1" applyAlignment="1">
      <alignment horizontal="left" vertical="center" wrapText="1"/>
    </xf>
    <xf numFmtId="4" fontId="56" fillId="2" borderId="23" xfId="1" applyNumberFormat="1" applyFont="1" applyFill="1" applyBorder="1" applyAlignment="1">
      <alignment horizontal="left" vertical="center" wrapText="1"/>
    </xf>
    <xf numFmtId="4" fontId="56" fillId="2" borderId="1" xfId="1" applyNumberFormat="1" applyFont="1" applyFill="1" applyBorder="1" applyAlignment="1">
      <alignment horizontal="left" vertical="center" wrapText="1"/>
    </xf>
    <xf numFmtId="4" fontId="56" fillId="0" borderId="23" xfId="1" applyNumberFormat="1" applyFont="1" applyFill="1" applyBorder="1" applyAlignment="1">
      <alignment vertical="center" wrapText="1"/>
    </xf>
    <xf numFmtId="4" fontId="56" fillId="0" borderId="1" xfId="1" applyNumberFormat="1" applyFont="1" applyFill="1" applyBorder="1" applyAlignment="1">
      <alignment vertical="center" wrapText="1"/>
    </xf>
    <xf numFmtId="4" fontId="56" fillId="0" borderId="23" xfId="1" applyNumberFormat="1" applyFont="1" applyFill="1" applyBorder="1" applyAlignment="1">
      <alignment horizontal="left" vertical="center" wrapText="1"/>
    </xf>
    <xf numFmtId="4" fontId="56" fillId="0" borderId="1" xfId="1" applyNumberFormat="1" applyFont="1" applyFill="1" applyBorder="1" applyAlignment="1">
      <alignment horizontal="left" vertical="center" wrapText="1"/>
    </xf>
    <xf numFmtId="4" fontId="55" fillId="0" borderId="23" xfId="0" applyNumberFormat="1" applyFont="1" applyFill="1" applyBorder="1" applyAlignment="1">
      <alignment wrapText="1"/>
    </xf>
    <xf numFmtId="4" fontId="55" fillId="0" borderId="1" xfId="0" applyNumberFormat="1" applyFont="1" applyFill="1" applyBorder="1" applyAlignment="1">
      <alignment wrapText="1"/>
    </xf>
    <xf numFmtId="4" fontId="51" fillId="2" borderId="23" xfId="0" applyNumberFormat="1" applyFont="1" applyFill="1" applyBorder="1" applyAlignment="1">
      <alignment wrapText="1"/>
    </xf>
    <xf numFmtId="4" fontId="51" fillId="2" borderId="1" xfId="0" applyNumberFormat="1" applyFont="1" applyFill="1" applyBorder="1" applyAlignment="1">
      <alignment wrapText="1"/>
    </xf>
    <xf numFmtId="3" fontId="4" fillId="2" borderId="1" xfId="1" applyNumberFormat="1" applyFont="1" applyFill="1" applyBorder="1" applyAlignment="1" applyProtection="1">
      <alignment horizontal="right" vertical="center" wrapText="1"/>
    </xf>
    <xf numFmtId="166" fontId="4" fillId="60" borderId="3" xfId="1" applyNumberFormat="1" applyFont="1" applyFill="1" applyBorder="1" applyAlignment="1">
      <alignment horizontal="right" vertical="center" wrapText="1"/>
    </xf>
    <xf numFmtId="166" fontId="4" fillId="60" borderId="0" xfId="1" applyNumberFormat="1" applyFont="1" applyFill="1" applyBorder="1" applyAlignment="1">
      <alignment horizontal="right" vertical="center" wrapText="1"/>
    </xf>
    <xf numFmtId="166" fontId="55" fillId="60" borderId="0" xfId="0" applyNumberFormat="1" applyFont="1" applyFill="1"/>
    <xf numFmtId="166" fontId="8" fillId="60" borderId="0" xfId="0" applyNumberFormat="1" applyFont="1" applyFill="1"/>
    <xf numFmtId="166" fontId="55" fillId="60" borderId="0" xfId="0" applyNumberFormat="1" applyFont="1" applyFill="1" applyAlignment="1">
      <alignment vertical="center"/>
    </xf>
    <xf numFmtId="166" fontId="8" fillId="60" borderId="0" xfId="0" applyNumberFormat="1" applyFont="1" applyFill="1" applyAlignment="1">
      <alignment vertical="center"/>
    </xf>
    <xf numFmtId="3" fontId="4" fillId="2" borderId="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52" fillId="2" borderId="1" xfId="1" applyNumberFormat="1" applyFont="1" applyFill="1" applyBorder="1" applyAlignment="1">
      <alignment horizontal="right" vertical="center" wrapText="1"/>
    </xf>
    <xf numFmtId="3" fontId="52" fillId="0" borderId="1" xfId="1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6" fontId="55" fillId="0" borderId="2" xfId="0" applyNumberFormat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wrapText="1"/>
    </xf>
    <xf numFmtId="4" fontId="4" fillId="3" borderId="1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wrapText="1"/>
    </xf>
    <xf numFmtId="3" fontId="4" fillId="3" borderId="1" xfId="1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1" borderId="1" xfId="1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wrapText="1"/>
    </xf>
    <xf numFmtId="4" fontId="55" fillId="0" borderId="3" xfId="1" applyNumberFormat="1" applyFont="1" applyFill="1" applyBorder="1" applyAlignment="1" applyProtection="1">
      <alignment horizontal="left" vertical="center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4" fillId="61" borderId="1" xfId="1" applyNumberFormat="1" applyFont="1" applyFill="1" applyBorder="1" applyAlignment="1">
      <alignment horizontal="center" vertical="center" wrapText="1"/>
    </xf>
    <xf numFmtId="3" fontId="4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1" xfId="0" applyNumberFormat="1" applyFont="1" applyFill="1" applyBorder="1" applyAlignment="1">
      <alignment horizontal="center" vertical="center" wrapText="1"/>
    </xf>
    <xf numFmtId="166" fontId="51" fillId="61" borderId="1" xfId="0" applyNumberFormat="1" applyFont="1" applyFill="1" applyBorder="1" applyAlignment="1">
      <alignment horizontal="center" vertical="center"/>
    </xf>
    <xf numFmtId="166" fontId="51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47" fillId="60" borderId="0" xfId="0" applyNumberFormat="1" applyFont="1" applyFill="1"/>
    <xf numFmtId="166" fontId="51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14" fontId="49" fillId="57" borderId="0" xfId="0" applyNumberFormat="1" applyFont="1" applyFill="1" applyAlignment="1">
      <alignment horizontal="center" vertical="center" wrapText="1"/>
    </xf>
    <xf numFmtId="3" fontId="50" fillId="59" borderId="27" xfId="0" applyNumberFormat="1" applyFont="1" applyFill="1" applyBorder="1" applyAlignment="1">
      <alignment horizontal="right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5" fontId="5" fillId="0" borderId="1" xfId="272" applyFont="1" applyFill="1" applyBorder="1" applyAlignment="1">
      <alignment horizontal="right" wrapText="1"/>
    </xf>
    <xf numFmtId="165" fontId="5" fillId="0" borderId="1" xfId="272" applyFont="1" applyFill="1" applyBorder="1" applyAlignment="1">
      <alignment horizontal="right" vertical="center" wrapText="1"/>
    </xf>
    <xf numFmtId="3" fontId="4" fillId="2" borderId="4" xfId="1" quotePrefix="1" applyNumberFormat="1" applyFont="1" applyFill="1" applyBorder="1" applyAlignment="1">
      <alignment horizontal="right" vertical="center" wrapText="1"/>
    </xf>
    <xf numFmtId="4" fontId="51" fillId="60" borderId="0" xfId="1" applyNumberFormat="1" applyFont="1" applyFill="1" applyBorder="1" applyAlignment="1" applyProtection="1">
      <alignment horizontal="left" vertical="center" wrapText="1"/>
    </xf>
    <xf numFmtId="3" fontId="4" fillId="60" borderId="0" xfId="1" applyNumberFormat="1" applyFont="1" applyFill="1" applyBorder="1" applyAlignment="1" applyProtection="1">
      <alignment horizontal="right" vertical="center" wrapText="1"/>
    </xf>
    <xf numFmtId="4" fontId="51" fillId="2" borderId="28" xfId="1" applyNumberFormat="1" applyFont="1" applyFill="1" applyBorder="1" applyAlignment="1" applyProtection="1">
      <alignment horizontal="left" vertical="center" wrapText="1"/>
    </xf>
    <xf numFmtId="3" fontId="4" fillId="2" borderId="28" xfId="1" applyNumberFormat="1" applyFont="1" applyFill="1" applyBorder="1" applyAlignment="1" applyProtection="1">
      <alignment horizontal="right" vertical="center" wrapText="1"/>
    </xf>
    <xf numFmtId="0" fontId="9" fillId="60" borderId="0" xfId="0" applyFont="1" applyFill="1"/>
    <xf numFmtId="0" fontId="59" fillId="60" borderId="0" xfId="0" applyFont="1" applyFill="1"/>
    <xf numFmtId="0" fontId="0" fillId="0" borderId="0" xfId="0" applyFill="1"/>
    <xf numFmtId="166" fontId="51" fillId="0" borderId="2" xfId="0" applyNumberFormat="1" applyFont="1" applyFill="1" applyBorder="1" applyAlignment="1">
      <alignment horizontal="left" vertical="center" wrapText="1"/>
    </xf>
    <xf numFmtId="165" fontId="4" fillId="3" borderId="1" xfId="272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wrapText="1"/>
    </xf>
    <xf numFmtId="4" fontId="51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45" fillId="60" borderId="0" xfId="0" applyFont="1" applyFill="1"/>
    <xf numFmtId="9" fontId="0" fillId="60" borderId="0" xfId="273" applyNumberFormat="1" applyFont="1" applyFill="1"/>
    <xf numFmtId="166" fontId="51" fillId="61" borderId="1" xfId="1" applyNumberFormat="1" applyFont="1" applyFill="1" applyBorder="1" applyAlignment="1">
      <alignment horizontal="center" vertical="center" wrapText="1"/>
    </xf>
    <xf numFmtId="4" fontId="51" fillId="2" borderId="23" xfId="1" applyNumberFormat="1" applyFont="1" applyFill="1" applyBorder="1" applyAlignment="1">
      <alignment horizontal="left" vertical="center" wrapText="1"/>
    </xf>
    <xf numFmtId="4" fontId="51" fillId="2" borderId="1" xfId="1" applyNumberFormat="1" applyFont="1" applyFill="1" applyBorder="1" applyAlignment="1">
      <alignment horizontal="left" vertical="center" wrapText="1"/>
    </xf>
    <xf numFmtId="4" fontId="51" fillId="0" borderId="23" xfId="1" applyNumberFormat="1" applyFont="1" applyFill="1" applyBorder="1" applyAlignment="1">
      <alignment horizontal="left" vertical="center" wrapText="1"/>
    </xf>
    <xf numFmtId="4" fontId="51" fillId="0" borderId="1" xfId="1" applyNumberFormat="1" applyFont="1" applyFill="1" applyBorder="1" applyAlignment="1">
      <alignment horizontal="left" vertical="center" wrapText="1"/>
    </xf>
    <xf numFmtId="3" fontId="50" fillId="59" borderId="29" xfId="0" applyNumberFormat="1" applyFont="1" applyFill="1" applyBorder="1" applyAlignment="1">
      <alignment horizontal="right" vertical="center" wrapText="1"/>
    </xf>
    <xf numFmtId="3" fontId="50" fillId="58" borderId="30" xfId="0" applyNumberFormat="1" applyFont="1" applyFill="1" applyBorder="1" applyAlignment="1">
      <alignment horizontal="right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0" fillId="60" borderId="0" xfId="0" applyNumberFormat="1" applyFill="1"/>
    <xf numFmtId="166" fontId="55" fillId="0" borderId="28" xfId="1" applyNumberFormat="1" applyFont="1" applyFill="1" applyBorder="1" applyAlignment="1">
      <alignment vertical="center" wrapText="1"/>
    </xf>
    <xf numFmtId="3" fontId="5" fillId="0" borderId="28" xfId="1" applyNumberFormat="1" applyFont="1" applyFill="1" applyBorder="1" applyAlignment="1">
      <alignment vertical="center" wrapText="1"/>
    </xf>
    <xf numFmtId="169" fontId="4" fillId="61" borderId="1" xfId="1" applyNumberFormat="1" applyFont="1" applyFill="1" applyBorder="1" applyAlignment="1">
      <alignment horizontal="center" vertical="center" wrapText="1"/>
    </xf>
    <xf numFmtId="4" fontId="55" fillId="0" borderId="28" xfId="1" applyNumberFormat="1" applyFont="1" applyFill="1" applyBorder="1" applyAlignment="1">
      <alignment horizontal="left" vertical="center" wrapText="1" indent="1"/>
    </xf>
    <xf numFmtId="4" fontId="55" fillId="0" borderId="28" xfId="1" applyNumberFormat="1" applyFont="1" applyFill="1" applyBorder="1" applyAlignment="1">
      <alignment vertical="center" wrapText="1"/>
    </xf>
    <xf numFmtId="49" fontId="4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4" fontId="4" fillId="61" borderId="1" xfId="1" applyNumberFormat="1" applyFont="1" applyFill="1" applyBorder="1" applyAlignment="1">
      <alignment horizontal="center" vertical="center" wrapText="1"/>
    </xf>
    <xf numFmtId="4" fontId="51" fillId="3" borderId="1" xfId="1" applyNumberFormat="1" applyFont="1" applyFill="1" applyBorder="1" applyAlignment="1">
      <alignment vertical="center" wrapText="1"/>
    </xf>
    <xf numFmtId="3" fontId="54" fillId="60" borderId="0" xfId="0" applyNumberFormat="1" applyFont="1" applyFill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 wrapText="1"/>
    </xf>
    <xf numFmtId="3" fontId="51" fillId="2" borderId="1" xfId="1" applyNumberFormat="1" applyFont="1" applyFill="1" applyBorder="1" applyAlignment="1">
      <alignment vertical="center"/>
    </xf>
    <xf numFmtId="3" fontId="51" fillId="2" borderId="1" xfId="1" applyNumberFormat="1" applyFont="1" applyFill="1" applyBorder="1" applyAlignment="1">
      <alignment horizontal="left" vertical="center" indent="1"/>
    </xf>
    <xf numFmtId="3" fontId="51" fillId="61" borderId="1" xfId="0" applyNumberFormat="1" applyFont="1" applyFill="1" applyBorder="1" applyAlignment="1">
      <alignment horizontal="center" vertical="center" wrapText="1"/>
    </xf>
    <xf numFmtId="3" fontId="9" fillId="60" borderId="0" xfId="0" applyNumberFormat="1" applyFont="1" applyFill="1" applyAlignment="1"/>
    <xf numFmtId="3" fontId="53" fillId="60" borderId="0" xfId="0" applyNumberFormat="1" applyFont="1" applyFill="1" applyAlignment="1"/>
    <xf numFmtId="3" fontId="0" fillId="60" borderId="0" xfId="0" applyNumberFormat="1" applyFill="1" applyAlignment="1"/>
    <xf numFmtId="3" fontId="51" fillId="61" borderId="1" xfId="1" applyNumberFormat="1" applyFont="1" applyFill="1" applyBorder="1" applyAlignment="1">
      <alignment horizontal="center" vertical="center"/>
    </xf>
    <xf numFmtId="3" fontId="51" fillId="3" borderId="1" xfId="1" applyNumberFormat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right" vertical="center"/>
    </xf>
    <xf numFmtId="3" fontId="55" fillId="0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1" fillId="3" borderId="1" xfId="1" applyNumberFormat="1" applyFont="1" applyFill="1" applyBorder="1" applyAlignment="1">
      <alignment horizontal="left" vertical="center"/>
    </xf>
    <xf numFmtId="3" fontId="55" fillId="0" borderId="1" xfId="1" applyNumberFormat="1" applyFont="1" applyFill="1" applyBorder="1" applyAlignment="1">
      <alignment vertical="center"/>
    </xf>
    <xf numFmtId="3" fontId="53" fillId="60" borderId="0" xfId="0" applyNumberFormat="1" applyFont="1" applyFill="1" applyBorder="1" applyAlignment="1"/>
    <xf numFmtId="3" fontId="51" fillId="60" borderId="3" xfId="1" applyNumberFormat="1" applyFont="1" applyFill="1" applyBorder="1" applyAlignment="1">
      <alignment horizontal="left" vertical="center"/>
    </xf>
    <xf numFmtId="3" fontId="4" fillId="60" borderId="3" xfId="1" applyNumberFormat="1" applyFont="1" applyFill="1" applyBorder="1" applyAlignment="1">
      <alignment horizontal="right" vertical="center"/>
    </xf>
    <xf numFmtId="3" fontId="51" fillId="60" borderId="0" xfId="1" applyNumberFormat="1" applyFont="1" applyFill="1" applyBorder="1" applyAlignment="1">
      <alignment horizontal="left" vertical="center"/>
    </xf>
    <xf numFmtId="3" fontId="4" fillId="60" borderId="0" xfId="1" applyNumberFormat="1" applyFont="1" applyFill="1" applyBorder="1" applyAlignment="1">
      <alignment horizontal="right" vertical="center"/>
    </xf>
    <xf numFmtId="3" fontId="51" fillId="3" borderId="1" xfId="0" applyNumberFormat="1" applyFont="1" applyFill="1" applyBorder="1" applyAlignment="1">
      <alignment horizontal="justify" vertical="center"/>
    </xf>
    <xf numFmtId="3" fontId="4" fillId="3" borderId="1" xfId="0" applyNumberFormat="1" applyFont="1" applyFill="1" applyBorder="1" applyAlignment="1">
      <alignment horizontal="right" vertical="center"/>
    </xf>
    <xf numFmtId="3" fontId="55" fillId="0" borderId="2" xfId="0" applyNumberFormat="1" applyFont="1" applyFill="1" applyBorder="1" applyAlignment="1">
      <alignment horizontal="justify"/>
    </xf>
    <xf numFmtId="3" fontId="55" fillId="0" borderId="1" xfId="0" applyNumberFormat="1" applyFont="1" applyFill="1" applyBorder="1" applyAlignment="1">
      <alignment horizontal="justify"/>
    </xf>
    <xf numFmtId="3" fontId="51" fillId="0" borderId="2" xfId="0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3" fontId="55" fillId="0" borderId="2" xfId="0" applyNumberFormat="1" applyFont="1" applyFill="1" applyBorder="1" applyAlignment="1">
      <alignment horizontal="left" vertical="center"/>
    </xf>
    <xf numFmtId="3" fontId="59" fillId="60" borderId="0" xfId="0" applyNumberFormat="1" applyFont="1" applyFill="1" applyAlignment="1"/>
    <xf numFmtId="3" fontId="51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5" fillId="0" borderId="28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5" fillId="0" borderId="1" xfId="0" applyNumberFormat="1" applyFont="1" applyBorder="1" applyAlignment="1"/>
    <xf numFmtId="3" fontId="5" fillId="0" borderId="1" xfId="0" applyNumberFormat="1" applyFont="1" applyBorder="1" applyAlignment="1"/>
    <xf numFmtId="3" fontId="7" fillId="0" borderId="0" xfId="0" applyNumberFormat="1" applyFont="1" applyAlignment="1"/>
    <xf numFmtId="3" fontId="4" fillId="3" borderId="1" xfId="272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3" fontId="55" fillId="0" borderId="1" xfId="1" applyNumberFormat="1" applyFont="1" applyFill="1" applyBorder="1" applyAlignment="1">
      <alignment horizontal="left" vertical="center" indent="1"/>
    </xf>
    <xf numFmtId="3" fontId="55" fillId="0" borderId="28" xfId="1" applyNumberFormat="1" applyFont="1" applyFill="1" applyBorder="1" applyAlignment="1">
      <alignment horizontal="left" vertical="center" indent="1"/>
    </xf>
    <xf numFmtId="3" fontId="51" fillId="60" borderId="0" xfId="1" applyNumberFormat="1" applyFont="1" applyFill="1" applyBorder="1" applyAlignment="1" applyProtection="1">
      <alignment horizontal="left" vertical="center"/>
    </xf>
    <xf numFmtId="3" fontId="4" fillId="60" borderId="0" xfId="1" applyNumberFormat="1" applyFont="1" applyFill="1" applyBorder="1" applyAlignment="1" applyProtection="1">
      <alignment horizontal="right" vertical="center"/>
    </xf>
    <xf numFmtId="3" fontId="4" fillId="2" borderId="1" xfId="1" applyNumberFormat="1" applyFont="1" applyFill="1" applyBorder="1" applyAlignment="1">
      <alignment vertical="center"/>
    </xf>
    <xf numFmtId="3" fontId="51" fillId="2" borderId="23" xfId="1" applyNumberFormat="1" applyFont="1" applyFill="1" applyBorder="1" applyAlignment="1">
      <alignment vertical="center"/>
    </xf>
    <xf numFmtId="3" fontId="55" fillId="0" borderId="23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right" vertical="center"/>
    </xf>
    <xf numFmtId="3" fontId="55" fillId="0" borderId="23" xfId="1" applyNumberFormat="1" applyFont="1" applyFill="1" applyBorder="1" applyAlignment="1">
      <alignment horizontal="left" vertical="center"/>
    </xf>
    <xf numFmtId="3" fontId="51" fillId="2" borderId="23" xfId="1" applyNumberFormat="1" applyFont="1" applyFill="1" applyBorder="1" applyAlignment="1">
      <alignment horizontal="left" vertical="center"/>
    </xf>
    <xf numFmtId="3" fontId="51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5" fillId="0" borderId="1" xfId="0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>
      <alignment horizontal="right" vertical="center"/>
    </xf>
    <xf numFmtId="4" fontId="5" fillId="0" borderId="1" xfId="272" applyNumberFormat="1" applyFont="1" applyFill="1" applyBorder="1" applyAlignment="1">
      <alignment horizontal="right"/>
    </xf>
    <xf numFmtId="14" fontId="4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61" fillId="62" borderId="0" xfId="0" applyNumberFormat="1" applyFont="1" applyFill="1"/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" fillId="0" borderId="28" xfId="1" applyNumberFormat="1" applyFont="1" applyFill="1" applyBorder="1" applyAlignment="1">
      <alignment horizontal="right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5" fillId="63" borderId="28" xfId="1" applyNumberFormat="1" applyFont="1" applyFill="1" applyBorder="1" applyAlignment="1">
      <alignment vertical="center"/>
    </xf>
    <xf numFmtId="3" fontId="62" fillId="63" borderId="0" xfId="0" applyNumberFormat="1" applyFont="1" applyFill="1" applyAlignment="1">
      <alignment horizontal="left" vertical="center"/>
    </xf>
    <xf numFmtId="3" fontId="5" fillId="63" borderId="28" xfId="1" applyNumberFormat="1" applyFont="1" applyFill="1" applyBorder="1" applyAlignment="1">
      <alignment horizontal="right" vertical="center"/>
    </xf>
    <xf numFmtId="3" fontId="5" fillId="63" borderId="1" xfId="1" applyNumberFormat="1" applyFont="1" applyFill="1" applyBorder="1" applyAlignment="1">
      <alignment vertical="center"/>
    </xf>
    <xf numFmtId="3" fontId="5" fillId="63" borderId="1" xfId="1" applyNumberFormat="1" applyFont="1" applyFill="1" applyBorder="1" applyAlignment="1">
      <alignment horizontal="right" vertical="center"/>
    </xf>
    <xf numFmtId="3" fontId="0" fillId="63" borderId="0" xfId="0" applyNumberFormat="1" applyFill="1" applyAlignment="1"/>
    <xf numFmtId="3" fontId="51" fillId="61" borderId="1" xfId="1" applyNumberFormat="1" applyFont="1" applyFill="1" applyBorder="1" applyAlignment="1">
      <alignment horizontal="center" vertical="center"/>
    </xf>
    <xf numFmtId="3" fontId="55" fillId="63" borderId="28" xfId="1" applyNumberFormat="1" applyFont="1" applyFill="1" applyBorder="1" applyAlignment="1">
      <alignment horizontal="left" vertical="center" indent="1"/>
    </xf>
    <xf numFmtId="3" fontId="5" fillId="63" borderId="4" xfId="1" applyNumberFormat="1" applyFont="1" applyFill="1" applyBorder="1" applyAlignment="1">
      <alignment horizontal="right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0" fillId="60" borderId="0" xfId="0" applyNumberFormat="1" applyFill="1" applyBorder="1" applyAlignment="1"/>
    <xf numFmtId="3" fontId="0" fillId="0" borderId="0" xfId="0" applyNumberFormat="1" applyFill="1" applyBorder="1" applyAlignment="1"/>
    <xf numFmtId="3" fontId="5" fillId="63" borderId="28" xfId="1" applyNumberFormat="1" applyFont="1" applyFill="1" applyBorder="1" applyAlignment="1">
      <alignment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5" fillId="63" borderId="1" xfId="1" applyNumberFormat="1" applyFont="1" applyFill="1" applyBorder="1" applyAlignment="1">
      <alignment vertical="center"/>
    </xf>
    <xf numFmtId="3" fontId="55" fillId="63" borderId="23" xfId="1" applyNumberFormat="1" applyFont="1" applyFill="1" applyBorder="1" applyAlignment="1">
      <alignment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3" fontId="50" fillId="0" borderId="0" xfId="0" applyNumberFormat="1" applyFont="1" applyFill="1" applyAlignment="1">
      <alignment horizontal="right" vertical="center" wrapText="1"/>
    </xf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63" fillId="60" borderId="0" xfId="0" applyNumberFormat="1" applyFont="1" applyFill="1" applyAlignment="1"/>
    <xf numFmtId="3" fontId="55" fillId="60" borderId="28" xfId="1" applyNumberFormat="1" applyFont="1" applyFill="1" applyBorder="1" applyAlignment="1">
      <alignment vertical="center"/>
    </xf>
    <xf numFmtId="3" fontId="5" fillId="60" borderId="28" xfId="1" applyNumberFormat="1" applyFont="1" applyFill="1" applyBorder="1" applyAlignment="1">
      <alignment vertical="center"/>
    </xf>
    <xf numFmtId="3" fontId="55" fillId="60" borderId="23" xfId="1" applyNumberFormat="1" applyFont="1" applyFill="1" applyBorder="1" applyAlignment="1">
      <alignment vertical="center"/>
    </xf>
    <xf numFmtId="3" fontId="55" fillId="60" borderId="1" xfId="1" applyNumberFormat="1" applyFont="1" applyFill="1" applyBorder="1" applyAlignment="1">
      <alignment vertical="center"/>
    </xf>
    <xf numFmtId="3" fontId="5" fillId="60" borderId="1" xfId="1" applyNumberFormat="1" applyFont="1" applyFill="1" applyBorder="1" applyAlignment="1">
      <alignment vertical="center"/>
    </xf>
    <xf numFmtId="0" fontId="49" fillId="57" borderId="0" xfId="0" applyFont="1" applyFill="1" applyAlignment="1">
      <alignment horizontal="right" vertical="center"/>
    </xf>
    <xf numFmtId="0" fontId="50" fillId="58" borderId="0" xfId="0" applyFont="1" applyFill="1" applyAlignment="1">
      <alignment vertical="center"/>
    </xf>
    <xf numFmtId="0" fontId="50" fillId="59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59" borderId="27" xfId="0" applyFont="1" applyFill="1" applyBorder="1" applyAlignment="1">
      <alignment vertical="center"/>
    </xf>
    <xf numFmtId="0" fontId="50" fillId="58" borderId="30" xfId="0" applyFont="1" applyFill="1" applyBorder="1" applyAlignment="1">
      <alignment vertical="center"/>
    </xf>
    <xf numFmtId="0" fontId="0" fillId="0" borderId="0" xfId="0" applyFont="1" applyAlignment="1"/>
    <xf numFmtId="0" fontId="49" fillId="57" borderId="0" xfId="0" applyFont="1" applyFill="1" applyAlignment="1">
      <alignment horizontal="center" vertical="center"/>
    </xf>
    <xf numFmtId="0" fontId="50" fillId="59" borderId="0" xfId="0" applyFont="1" applyFill="1" applyAlignment="1">
      <alignment horizontal="left" vertical="center"/>
    </xf>
    <xf numFmtId="0" fontId="50" fillId="59" borderId="29" xfId="0" applyFont="1" applyFill="1" applyBorder="1" applyAlignment="1">
      <alignment horizontal="left" vertical="center"/>
    </xf>
    <xf numFmtId="0" fontId="50" fillId="59" borderId="27" xfId="0" applyFont="1" applyFill="1" applyBorder="1" applyAlignment="1">
      <alignment horizontal="left" vertical="center"/>
    </xf>
    <xf numFmtId="14" fontId="51" fillId="61" borderId="23" xfId="1" applyNumberFormat="1" applyFont="1" applyFill="1" applyBorder="1" applyAlignment="1">
      <alignment horizontal="center" vertical="center"/>
    </xf>
    <xf numFmtId="14" fontId="51" fillId="61" borderId="31" xfId="1" applyNumberFormat="1" applyFont="1" applyFill="1" applyBorder="1" applyAlignment="1">
      <alignment horizontal="center" vertical="center"/>
    </xf>
    <xf numFmtId="14" fontId="51" fillId="61" borderId="4" xfId="1" applyNumberFormat="1" applyFont="1" applyFill="1" applyBorder="1" applyAlignment="1">
      <alignment horizontal="center" vertical="center"/>
    </xf>
    <xf numFmtId="3" fontId="51" fillId="61" borderId="26" xfId="1" applyNumberFormat="1" applyFont="1" applyFill="1" applyBorder="1" applyAlignment="1">
      <alignment horizontal="center" vertical="center"/>
    </xf>
    <xf numFmtId="3" fontId="51" fillId="61" borderId="2" xfId="1" applyNumberFormat="1" applyFont="1" applyFill="1" applyBorder="1" applyAlignment="1">
      <alignment horizontal="center" vertical="center"/>
    </xf>
    <xf numFmtId="3" fontId="51" fillId="61" borderId="26" xfId="0" applyNumberFormat="1" applyFont="1" applyFill="1" applyBorder="1" applyAlignment="1">
      <alignment horizontal="center" vertical="center" wrapText="1"/>
    </xf>
    <xf numFmtId="3" fontId="51" fillId="61" borderId="2" xfId="0" applyNumberFormat="1" applyFont="1" applyFill="1" applyBorder="1" applyAlignment="1">
      <alignment horizontal="center" vertical="center" wrapText="1"/>
    </xf>
    <xf numFmtId="3" fontId="51" fillId="61" borderId="23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62" fillId="63" borderId="32" xfId="0" applyNumberFormat="1" applyFont="1" applyFill="1" applyBorder="1" applyAlignment="1">
      <alignment horizontal="center" vertical="center"/>
    </xf>
    <xf numFmtId="3" fontId="62" fillId="63" borderId="0" xfId="0" applyNumberFormat="1" applyFont="1" applyFill="1" applyAlignment="1">
      <alignment horizontal="center" vertical="center"/>
    </xf>
    <xf numFmtId="49" fontId="51" fillId="61" borderId="23" xfId="1" applyNumberFormat="1" applyFont="1" applyFill="1" applyBorder="1" applyAlignment="1">
      <alignment horizontal="center" vertical="center"/>
    </xf>
    <xf numFmtId="49" fontId="51" fillId="61" borderId="31" xfId="1" applyNumberFormat="1" applyFont="1" applyFill="1" applyBorder="1" applyAlignment="1">
      <alignment horizontal="center" vertical="center"/>
    </xf>
    <xf numFmtId="49" fontId="51" fillId="61" borderId="4" xfId="1" applyNumberFormat="1" applyFont="1" applyFill="1" applyBorder="1" applyAlignment="1">
      <alignment horizontal="center" vertical="center"/>
    </xf>
    <xf numFmtId="166" fontId="51" fillId="61" borderId="24" xfId="1" applyNumberFormat="1" applyFont="1" applyFill="1" applyBorder="1" applyAlignment="1">
      <alignment horizontal="center" vertical="center" wrapText="1"/>
    </xf>
    <xf numFmtId="166" fontId="51" fillId="61" borderId="25" xfId="1" applyNumberFormat="1" applyFont="1" applyFill="1" applyBorder="1" applyAlignment="1">
      <alignment horizontal="center" vertical="center" wrapText="1"/>
    </xf>
    <xf numFmtId="166" fontId="51" fillId="61" borderId="26" xfId="1" applyNumberFormat="1" applyFont="1" applyFill="1" applyBorder="1" applyAlignment="1">
      <alignment horizontal="center" vertical="center" wrapText="1"/>
    </xf>
    <xf numFmtId="166" fontId="51" fillId="61" borderId="2" xfId="1" applyNumberFormat="1" applyFont="1" applyFill="1" applyBorder="1" applyAlignment="1">
      <alignment horizontal="center" vertical="center" wrapText="1"/>
    </xf>
    <xf numFmtId="166" fontId="51" fillId="61" borderId="26" xfId="0" applyNumberFormat="1" applyFont="1" applyFill="1" applyBorder="1" applyAlignment="1">
      <alignment horizontal="center" vertical="center" wrapText="1"/>
    </xf>
    <xf numFmtId="166" fontId="51" fillId="61" borderId="2" xfId="0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23" xfId="1" applyNumberFormat="1" applyFont="1" applyFill="1" applyBorder="1" applyAlignment="1">
      <alignment horizontal="center" vertical="center" wrapText="1"/>
    </xf>
  </cellXfs>
  <cellStyles count="303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akcent 1 2" xfId="20" xr:uid="{00000000-0005-0000-0000-000006000000}"/>
    <cellStyle name="20% - akcent 1 3" xfId="208" xr:uid="{00000000-0005-0000-0000-000007000000}"/>
    <cellStyle name="20% - akcent 2 2" xfId="21" xr:uid="{00000000-0005-0000-0000-000008000000}"/>
    <cellStyle name="20% - akcent 2 3" xfId="209" xr:uid="{00000000-0005-0000-0000-000009000000}"/>
    <cellStyle name="20% - akcent 3 2" xfId="22" xr:uid="{00000000-0005-0000-0000-00000A000000}"/>
    <cellStyle name="20% - akcent 3 3" xfId="210" xr:uid="{00000000-0005-0000-0000-00000B000000}"/>
    <cellStyle name="20% - akcent 4 2" xfId="23" xr:uid="{00000000-0005-0000-0000-00000C000000}"/>
    <cellStyle name="20% - akcent 4 3" xfId="211" xr:uid="{00000000-0005-0000-0000-00000D000000}"/>
    <cellStyle name="20% - akcent 5 2" xfId="24" xr:uid="{00000000-0005-0000-0000-00000E000000}"/>
    <cellStyle name="20% - akcent 5 3" xfId="212" xr:uid="{00000000-0005-0000-0000-00000F000000}"/>
    <cellStyle name="20% - akcent 6 2" xfId="25" xr:uid="{00000000-0005-0000-0000-000010000000}"/>
    <cellStyle name="20% - akcent 6 3" xfId="213" xr:uid="{00000000-0005-0000-0000-000011000000}"/>
    <cellStyle name="40% - Accent1" xfId="26" xr:uid="{00000000-0005-0000-0000-000012000000}"/>
    <cellStyle name="40% - Accent2" xfId="27" xr:uid="{00000000-0005-0000-0000-000013000000}"/>
    <cellStyle name="40% - Accent3" xfId="28" xr:uid="{00000000-0005-0000-0000-000014000000}"/>
    <cellStyle name="40% - Accent4" xfId="29" xr:uid="{00000000-0005-0000-0000-000015000000}"/>
    <cellStyle name="40% - Accent5" xfId="30" xr:uid="{00000000-0005-0000-0000-000016000000}"/>
    <cellStyle name="40% - Accent6" xfId="31" xr:uid="{00000000-0005-0000-0000-000017000000}"/>
    <cellStyle name="40% - akcent 1 2" xfId="32" xr:uid="{00000000-0005-0000-0000-000018000000}"/>
    <cellStyle name="40% - akcent 1 3" xfId="214" xr:uid="{00000000-0005-0000-0000-000019000000}"/>
    <cellStyle name="40% - akcent 2 2" xfId="33" xr:uid="{00000000-0005-0000-0000-00001A000000}"/>
    <cellStyle name="40% - akcent 2 3" xfId="215" xr:uid="{00000000-0005-0000-0000-00001B000000}"/>
    <cellStyle name="40% - akcent 3 2" xfId="34" xr:uid="{00000000-0005-0000-0000-00001C000000}"/>
    <cellStyle name="40% - akcent 3 3" xfId="216" xr:uid="{00000000-0005-0000-0000-00001D000000}"/>
    <cellStyle name="40% - akcent 4 2" xfId="35" xr:uid="{00000000-0005-0000-0000-00001E000000}"/>
    <cellStyle name="40% - akcent 4 3" xfId="217" xr:uid="{00000000-0005-0000-0000-00001F000000}"/>
    <cellStyle name="40% - akcent 5 2" xfId="36" xr:uid="{00000000-0005-0000-0000-000020000000}"/>
    <cellStyle name="40% - akcent 5 3" xfId="218" xr:uid="{00000000-0005-0000-0000-000021000000}"/>
    <cellStyle name="40% - akcent 6 2" xfId="37" xr:uid="{00000000-0005-0000-0000-000022000000}"/>
    <cellStyle name="40% - akcent 6 3" xfId="219" xr:uid="{00000000-0005-0000-0000-000023000000}"/>
    <cellStyle name="60% - Accent1" xfId="38" xr:uid="{00000000-0005-0000-0000-000024000000}"/>
    <cellStyle name="60% - Accent2" xfId="39" xr:uid="{00000000-0005-0000-0000-000025000000}"/>
    <cellStyle name="60% - Accent3" xfId="40" xr:uid="{00000000-0005-0000-0000-000026000000}"/>
    <cellStyle name="60% - Accent4" xfId="41" xr:uid="{00000000-0005-0000-0000-000027000000}"/>
    <cellStyle name="60% - Accent5" xfId="42" xr:uid="{00000000-0005-0000-0000-000028000000}"/>
    <cellStyle name="60% - Accent6" xfId="43" xr:uid="{00000000-0005-0000-0000-000029000000}"/>
    <cellStyle name="60% - akcent 1 2" xfId="44" xr:uid="{00000000-0005-0000-0000-00002A000000}"/>
    <cellStyle name="60% - akcent 1 3" xfId="220" xr:uid="{00000000-0005-0000-0000-00002B000000}"/>
    <cellStyle name="60% - akcent 2 2" xfId="45" xr:uid="{00000000-0005-0000-0000-00002C000000}"/>
    <cellStyle name="60% - akcent 2 3" xfId="221" xr:uid="{00000000-0005-0000-0000-00002D000000}"/>
    <cellStyle name="60% - akcent 3 2" xfId="46" xr:uid="{00000000-0005-0000-0000-00002E000000}"/>
    <cellStyle name="60% - akcent 3 3" xfId="222" xr:uid="{00000000-0005-0000-0000-00002F000000}"/>
    <cellStyle name="60% - akcent 4 2" xfId="47" xr:uid="{00000000-0005-0000-0000-000030000000}"/>
    <cellStyle name="60% - akcent 4 3" xfId="223" xr:uid="{00000000-0005-0000-0000-000031000000}"/>
    <cellStyle name="60% - akcent 5 2" xfId="48" xr:uid="{00000000-0005-0000-0000-000032000000}"/>
    <cellStyle name="60% - akcent 5 3" xfId="224" xr:uid="{00000000-0005-0000-0000-000033000000}"/>
    <cellStyle name="60% - akcent 6 2" xfId="49" xr:uid="{00000000-0005-0000-0000-000034000000}"/>
    <cellStyle name="60% - akcent 6 3" xfId="225" xr:uid="{00000000-0005-0000-0000-000035000000}"/>
    <cellStyle name="Accent1" xfId="50" xr:uid="{00000000-0005-0000-0000-000036000000}"/>
    <cellStyle name="Accent2" xfId="51" xr:uid="{00000000-0005-0000-0000-000037000000}"/>
    <cellStyle name="Accent3" xfId="52" xr:uid="{00000000-0005-0000-0000-000038000000}"/>
    <cellStyle name="Accent4" xfId="53" xr:uid="{00000000-0005-0000-0000-000039000000}"/>
    <cellStyle name="Accent5" xfId="54" xr:uid="{00000000-0005-0000-0000-00003A000000}"/>
    <cellStyle name="Accent6" xfId="55" xr:uid="{00000000-0005-0000-0000-00003B000000}"/>
    <cellStyle name="Akcent 1 2" xfId="56" xr:uid="{00000000-0005-0000-0000-00003C000000}"/>
    <cellStyle name="Akcent 1 3" xfId="226" xr:uid="{00000000-0005-0000-0000-00003D000000}"/>
    <cellStyle name="Akcent 2 2" xfId="57" xr:uid="{00000000-0005-0000-0000-00003E000000}"/>
    <cellStyle name="Akcent 2 3" xfId="227" xr:uid="{00000000-0005-0000-0000-00003F000000}"/>
    <cellStyle name="Akcent 3 2" xfId="58" xr:uid="{00000000-0005-0000-0000-000040000000}"/>
    <cellStyle name="Akcent 3 3" xfId="228" xr:uid="{00000000-0005-0000-0000-000041000000}"/>
    <cellStyle name="Akcent 4 2" xfId="59" xr:uid="{00000000-0005-0000-0000-000042000000}"/>
    <cellStyle name="Akcent 4 3" xfId="229" xr:uid="{00000000-0005-0000-0000-000043000000}"/>
    <cellStyle name="Akcent 5 2" xfId="60" xr:uid="{00000000-0005-0000-0000-000044000000}"/>
    <cellStyle name="Akcent 5 3" xfId="230" xr:uid="{00000000-0005-0000-0000-000045000000}"/>
    <cellStyle name="Akcent 6 2" xfId="61" xr:uid="{00000000-0005-0000-0000-000046000000}"/>
    <cellStyle name="Akcent 6 3" xfId="231" xr:uid="{00000000-0005-0000-0000-000047000000}"/>
    <cellStyle name="Bad" xfId="62" xr:uid="{00000000-0005-0000-0000-000048000000}"/>
    <cellStyle name="Calculation" xfId="63" xr:uid="{00000000-0005-0000-0000-000049000000}"/>
    <cellStyle name="Check Cell" xfId="64" xr:uid="{00000000-0005-0000-0000-00004A000000}"/>
    <cellStyle name="Comma" xfId="272" builtinId="3"/>
    <cellStyle name="Dane wejściowe 2" xfId="65" xr:uid="{00000000-0005-0000-0000-00004B000000}"/>
    <cellStyle name="Dane wejściowe 3" xfId="232" xr:uid="{00000000-0005-0000-0000-00004C000000}"/>
    <cellStyle name="Dane wyjściowe 2" xfId="66" xr:uid="{00000000-0005-0000-0000-00004D000000}"/>
    <cellStyle name="Dane wyjściowe 3" xfId="233" xr:uid="{00000000-0005-0000-0000-00004E000000}"/>
    <cellStyle name="Dobre 2" xfId="67" xr:uid="{00000000-0005-0000-0000-00004F000000}"/>
    <cellStyle name="Dobre 3" xfId="234" xr:uid="{00000000-0005-0000-0000-000050000000}"/>
    <cellStyle name="Dziesiętny 10" xfId="249" xr:uid="{00000000-0005-0000-0000-000052000000}"/>
    <cellStyle name="Dziesiętny 2" xfId="2" xr:uid="{00000000-0005-0000-0000-000053000000}"/>
    <cellStyle name="Dziesiętny 2 2" xfId="68" xr:uid="{00000000-0005-0000-0000-000054000000}"/>
    <cellStyle name="Dziesiętny 2 2 2" xfId="121" xr:uid="{00000000-0005-0000-0000-000055000000}"/>
    <cellStyle name="Dziesiętny 2 2 3" xfId="122" xr:uid="{00000000-0005-0000-0000-000056000000}"/>
    <cellStyle name="Dziesiętny 2 2 4" xfId="252" xr:uid="{00000000-0005-0000-0000-000057000000}"/>
    <cellStyle name="Dziesiętny 2 3" xfId="69" xr:uid="{00000000-0005-0000-0000-000058000000}"/>
    <cellStyle name="Dziesiętny 2 3 2" xfId="123" xr:uid="{00000000-0005-0000-0000-000059000000}"/>
    <cellStyle name="Dziesiętny 2 3 3" xfId="124" xr:uid="{00000000-0005-0000-0000-00005A000000}"/>
    <cellStyle name="Dziesiętny 2 4" xfId="125" xr:uid="{00000000-0005-0000-0000-00005B000000}"/>
    <cellStyle name="Dziesiętny 2 5" xfId="126" xr:uid="{00000000-0005-0000-0000-00005C000000}"/>
    <cellStyle name="Dziesiętny 2 6" xfId="127" xr:uid="{00000000-0005-0000-0000-00005D000000}"/>
    <cellStyle name="Dziesiętny 2 7" xfId="190" xr:uid="{00000000-0005-0000-0000-00005E000000}"/>
    <cellStyle name="Dziesiętny 3" xfId="70" xr:uid="{00000000-0005-0000-0000-00005F000000}"/>
    <cellStyle name="Dziesiętny 3 2" xfId="71" xr:uid="{00000000-0005-0000-0000-000060000000}"/>
    <cellStyle name="Dziesiętny 3 2 2" xfId="128" xr:uid="{00000000-0005-0000-0000-000061000000}"/>
    <cellStyle name="Dziesiętny 3 3" xfId="129" xr:uid="{00000000-0005-0000-0000-000062000000}"/>
    <cellStyle name="Dziesiętny 3 4" xfId="130" xr:uid="{00000000-0005-0000-0000-000063000000}"/>
    <cellStyle name="Dziesiętny 3 5" xfId="191" xr:uid="{00000000-0005-0000-0000-000064000000}"/>
    <cellStyle name="Dziesiętny 4" xfId="72" xr:uid="{00000000-0005-0000-0000-000065000000}"/>
    <cellStyle name="Dziesiętny 4 2" xfId="131" xr:uid="{00000000-0005-0000-0000-000066000000}"/>
    <cellStyle name="Dziesiętny 4 3" xfId="132" xr:uid="{00000000-0005-0000-0000-000067000000}"/>
    <cellStyle name="Dziesiętny 4 4" xfId="200" xr:uid="{00000000-0005-0000-0000-000068000000}"/>
    <cellStyle name="Dziesiętny 5" xfId="73" xr:uid="{00000000-0005-0000-0000-000069000000}"/>
    <cellStyle name="Dziesiętny 5 2" xfId="133" xr:uid="{00000000-0005-0000-0000-00006A000000}"/>
    <cellStyle name="Dziesiętny 5 3" xfId="202" xr:uid="{00000000-0005-0000-0000-00006B000000}"/>
    <cellStyle name="Dziesiętny 6" xfId="74" xr:uid="{00000000-0005-0000-0000-00006C000000}"/>
    <cellStyle name="Dziesiętny 6 2" xfId="134" xr:uid="{00000000-0005-0000-0000-00006D000000}"/>
    <cellStyle name="Dziesiętny 7" xfId="135" xr:uid="{00000000-0005-0000-0000-00006E000000}"/>
    <cellStyle name="Dziesiętny 8" xfId="136" xr:uid="{00000000-0005-0000-0000-00006F000000}"/>
    <cellStyle name="Dziesiętny 9" xfId="6" xr:uid="{00000000-0005-0000-0000-000070000000}"/>
    <cellStyle name="Explanatory Text" xfId="75" xr:uid="{00000000-0005-0000-0000-000071000000}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Heading 1" xfId="76" xr:uid="{00000000-0005-0000-0000-000072000000}"/>
    <cellStyle name="Heading 2" xfId="77" xr:uid="{00000000-0005-0000-0000-000073000000}"/>
    <cellStyle name="Heading 3" xfId="78" xr:uid="{00000000-0005-0000-0000-000074000000}"/>
    <cellStyle name="Heading 4" xfId="79" xr:uid="{00000000-0005-0000-0000-000075000000}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Komórka połączona 2" xfId="80" xr:uid="{00000000-0005-0000-0000-00008D000000}"/>
    <cellStyle name="Komórka połączona 2 2" xfId="137" xr:uid="{00000000-0005-0000-0000-00008E000000}"/>
    <cellStyle name="Komórka połączona 3" xfId="235" xr:uid="{00000000-0005-0000-0000-00008F000000}"/>
    <cellStyle name="Komórka zaznaczona 2" xfId="81" xr:uid="{00000000-0005-0000-0000-000090000000}"/>
    <cellStyle name="Komórka zaznaczona 3" xfId="236" xr:uid="{00000000-0005-0000-0000-000091000000}"/>
    <cellStyle name="Nagłówek 1 2" xfId="82" xr:uid="{00000000-0005-0000-0000-000092000000}"/>
    <cellStyle name="Nagłówek 1 3" xfId="237" xr:uid="{00000000-0005-0000-0000-000093000000}"/>
    <cellStyle name="Nagłówek 2 2" xfId="83" xr:uid="{00000000-0005-0000-0000-000094000000}"/>
    <cellStyle name="Nagłówek 2 3" xfId="238" xr:uid="{00000000-0005-0000-0000-000095000000}"/>
    <cellStyle name="Nagłówek 3 2" xfId="84" xr:uid="{00000000-0005-0000-0000-000096000000}"/>
    <cellStyle name="Nagłówek 3 3" xfId="239" xr:uid="{00000000-0005-0000-0000-000097000000}"/>
    <cellStyle name="Nagłówek 4 2" xfId="85" xr:uid="{00000000-0005-0000-0000-000098000000}"/>
    <cellStyle name="Nagłówek 4 3" xfId="240" xr:uid="{00000000-0005-0000-0000-000099000000}"/>
    <cellStyle name="Neutral" xfId="86" xr:uid="{00000000-0005-0000-0000-00009A000000}"/>
    <cellStyle name="Neutralne 2" xfId="87" xr:uid="{00000000-0005-0000-0000-00009B000000}"/>
    <cellStyle name="Neutralne 3" xfId="241" xr:uid="{00000000-0005-0000-0000-00009C000000}"/>
    <cellStyle name="Normal" xfId="0" builtinId="0"/>
    <cellStyle name="Normal 2" xfId="138" xr:uid="{00000000-0005-0000-0000-00009D000000}"/>
    <cellStyle name="Normal 2 2" xfId="192" xr:uid="{00000000-0005-0000-0000-00009E000000}"/>
    <cellStyle name="Normal 2 3" xfId="201" xr:uid="{00000000-0005-0000-0000-00009F000000}"/>
    <cellStyle name="Normalny 10" xfId="119" xr:uid="{00000000-0005-0000-0000-0000A0000000}"/>
    <cellStyle name="Normalny 10 2" xfId="139" xr:uid="{00000000-0005-0000-0000-0000A1000000}"/>
    <cellStyle name="Normalny 10 3" xfId="140" xr:uid="{00000000-0005-0000-0000-0000A2000000}"/>
    <cellStyle name="Normalny 10 4" xfId="141" xr:uid="{00000000-0005-0000-0000-0000A3000000}"/>
    <cellStyle name="Normalny 10 5" xfId="203" xr:uid="{00000000-0005-0000-0000-0000A4000000}"/>
    <cellStyle name="Normalny 11" xfId="142" xr:uid="{00000000-0005-0000-0000-0000A5000000}"/>
    <cellStyle name="Normalny 11 2" xfId="143" xr:uid="{00000000-0005-0000-0000-0000A6000000}"/>
    <cellStyle name="Normalny 12" xfId="144" xr:uid="{00000000-0005-0000-0000-0000A7000000}"/>
    <cellStyle name="Normalny 12 2" xfId="145" xr:uid="{00000000-0005-0000-0000-0000A8000000}"/>
    <cellStyle name="Normalny 12 3" xfId="204" xr:uid="{00000000-0005-0000-0000-0000A9000000}"/>
    <cellStyle name="Normalny 13" xfId="146" xr:uid="{00000000-0005-0000-0000-0000AA000000}"/>
    <cellStyle name="Normalny 13 2" xfId="147" xr:uid="{00000000-0005-0000-0000-0000AB000000}"/>
    <cellStyle name="Normalny 14" xfId="148" xr:uid="{00000000-0005-0000-0000-0000AC000000}"/>
    <cellStyle name="Normalny 14 2" xfId="193" xr:uid="{00000000-0005-0000-0000-0000AD000000}"/>
    <cellStyle name="Normalny 15" xfId="149" xr:uid="{00000000-0005-0000-0000-0000AE000000}"/>
    <cellStyle name="Normalny 15 2" xfId="150" xr:uid="{00000000-0005-0000-0000-0000AF000000}"/>
    <cellStyle name="Normalny 16" xfId="151" xr:uid="{00000000-0005-0000-0000-0000B0000000}"/>
    <cellStyle name="Normalny 16 2" xfId="194" xr:uid="{00000000-0005-0000-0000-0000B1000000}"/>
    <cellStyle name="Normalny 17" xfId="152" xr:uid="{00000000-0005-0000-0000-0000B2000000}"/>
    <cellStyle name="Normalny 18" xfId="153" xr:uid="{00000000-0005-0000-0000-0000B3000000}"/>
    <cellStyle name="Normalny 19" xfId="154" xr:uid="{00000000-0005-0000-0000-0000B4000000}"/>
    <cellStyle name="Normalny 2" xfId="11" xr:uid="{00000000-0005-0000-0000-0000B5000000}"/>
    <cellStyle name="Normalny 2 2" xfId="10" xr:uid="{00000000-0005-0000-0000-0000B6000000}"/>
    <cellStyle name="Normalny 2 2 2" xfId="155" xr:uid="{00000000-0005-0000-0000-0000B7000000}"/>
    <cellStyle name="Normalny 2 2 3" xfId="156" xr:uid="{00000000-0005-0000-0000-0000B8000000}"/>
    <cellStyle name="Normalny 2 2 4" xfId="157" xr:uid="{00000000-0005-0000-0000-0000B9000000}"/>
    <cellStyle name="Normalny 2 2 5" xfId="195" xr:uid="{00000000-0005-0000-0000-0000BA000000}"/>
    <cellStyle name="Normalny 2 2 6" xfId="251" xr:uid="{00000000-0005-0000-0000-0000BB000000}"/>
    <cellStyle name="Normalny 2 3" xfId="88" xr:uid="{00000000-0005-0000-0000-0000BC000000}"/>
    <cellStyle name="Normalny 2 3 10 2 2 2 2 2" xfId="302" xr:uid="{0268940F-0B90-E643-BD95-414E36F7F0FB}"/>
    <cellStyle name="Normalny 2 3 2" xfId="89" xr:uid="{00000000-0005-0000-0000-0000BD000000}"/>
    <cellStyle name="Normalny 2 3 2 2" xfId="90" xr:uid="{00000000-0005-0000-0000-0000BE000000}"/>
    <cellStyle name="Normalny 2 3 3" xfId="91" xr:uid="{00000000-0005-0000-0000-0000BF000000}"/>
    <cellStyle name="Normalny 2 4" xfId="3" xr:uid="{00000000-0005-0000-0000-0000C0000000}"/>
    <cellStyle name="Normalny 2 5" xfId="158" xr:uid="{00000000-0005-0000-0000-0000C1000000}"/>
    <cellStyle name="Normalny 2 6" xfId="159" xr:uid="{00000000-0005-0000-0000-0000C2000000}"/>
    <cellStyle name="Normalny 2 7" xfId="160" xr:uid="{00000000-0005-0000-0000-0000C3000000}"/>
    <cellStyle name="Normalny 20" xfId="161" xr:uid="{00000000-0005-0000-0000-0000C4000000}"/>
    <cellStyle name="Normalny 21" xfId="162" xr:uid="{00000000-0005-0000-0000-0000C5000000}"/>
    <cellStyle name="Normalny 22" xfId="163" xr:uid="{00000000-0005-0000-0000-0000C6000000}"/>
    <cellStyle name="Normalny 23" xfId="207" xr:uid="{00000000-0005-0000-0000-0000C7000000}"/>
    <cellStyle name="Normalny 24" xfId="5" xr:uid="{00000000-0005-0000-0000-0000C8000000}"/>
    <cellStyle name="Normalny 25" xfId="248" xr:uid="{00000000-0005-0000-0000-0000C9000000}"/>
    <cellStyle name="Normalny 3" xfId="7" xr:uid="{00000000-0005-0000-0000-0000CA000000}"/>
    <cellStyle name="Normalny 3 2" xfId="164" xr:uid="{00000000-0005-0000-0000-0000CB000000}"/>
    <cellStyle name="Normalny 3 2 2" xfId="165" xr:uid="{00000000-0005-0000-0000-0000CC000000}"/>
    <cellStyle name="Normalny 3 3" xfId="166" xr:uid="{00000000-0005-0000-0000-0000CD000000}"/>
    <cellStyle name="Normalny 3 3 2" xfId="167" xr:uid="{00000000-0005-0000-0000-0000CE000000}"/>
    <cellStyle name="Normalny 3 4" xfId="168" xr:uid="{00000000-0005-0000-0000-0000CF000000}"/>
    <cellStyle name="Normalny 3 5" xfId="196" xr:uid="{00000000-0005-0000-0000-0000D0000000}"/>
    <cellStyle name="Normalny 4" xfId="92" xr:uid="{00000000-0005-0000-0000-0000D1000000}"/>
    <cellStyle name="Normalny 4 2" xfId="93" xr:uid="{00000000-0005-0000-0000-0000D2000000}"/>
    <cellStyle name="Normalny 4 2 2" xfId="94" xr:uid="{00000000-0005-0000-0000-0000D3000000}"/>
    <cellStyle name="Normalny 4 2 3" xfId="169" xr:uid="{00000000-0005-0000-0000-0000D4000000}"/>
    <cellStyle name="Normalny 4 3" xfId="95" xr:uid="{00000000-0005-0000-0000-0000D5000000}"/>
    <cellStyle name="Normalny 4 4" xfId="170" xr:uid="{00000000-0005-0000-0000-0000D6000000}"/>
    <cellStyle name="Normalny 5" xfId="9" xr:uid="{00000000-0005-0000-0000-0000D7000000}"/>
    <cellStyle name="Normalny 5 2" xfId="96" xr:uid="{00000000-0005-0000-0000-0000D8000000}"/>
    <cellStyle name="Normalny 5 2 2" xfId="171" xr:uid="{00000000-0005-0000-0000-0000D9000000}"/>
    <cellStyle name="Normalny 5 2 3" xfId="172" xr:uid="{00000000-0005-0000-0000-0000DA000000}"/>
    <cellStyle name="Normalny 5 3" xfId="173" xr:uid="{00000000-0005-0000-0000-0000DB000000}"/>
    <cellStyle name="Normalny 5 4" xfId="174" xr:uid="{00000000-0005-0000-0000-0000DC000000}"/>
    <cellStyle name="Normalny 5 5" xfId="175" xr:uid="{00000000-0005-0000-0000-0000DD000000}"/>
    <cellStyle name="Normalny 6" xfId="97" xr:uid="{00000000-0005-0000-0000-0000DE000000}"/>
    <cellStyle name="Normalny 6 2" xfId="98" xr:uid="{00000000-0005-0000-0000-0000DF000000}"/>
    <cellStyle name="Normalny 6 2 2" xfId="176" xr:uid="{00000000-0005-0000-0000-0000E0000000}"/>
    <cellStyle name="Normalny 6 3" xfId="177" xr:uid="{00000000-0005-0000-0000-0000E1000000}"/>
    <cellStyle name="Normalny 6 4" xfId="197" xr:uid="{00000000-0005-0000-0000-0000E2000000}"/>
    <cellStyle name="Normalny 7" xfId="13" xr:uid="{00000000-0005-0000-0000-0000E3000000}"/>
    <cellStyle name="Normalny 7 2" xfId="99" xr:uid="{00000000-0005-0000-0000-0000E4000000}"/>
    <cellStyle name="Normalny 7 2 2" xfId="178" xr:uid="{00000000-0005-0000-0000-0000E5000000}"/>
    <cellStyle name="Normalny 7 3" xfId="100" xr:uid="{00000000-0005-0000-0000-0000E6000000}"/>
    <cellStyle name="Normalny 7 3 2" xfId="179" xr:uid="{00000000-0005-0000-0000-0000E7000000}"/>
    <cellStyle name="Normalny 7 3 3" xfId="253" xr:uid="{00000000-0005-0000-0000-0000E8000000}"/>
    <cellStyle name="Normalny 7 4" xfId="180" xr:uid="{00000000-0005-0000-0000-0000E9000000}"/>
    <cellStyle name="Normalny 7 5" xfId="198" xr:uid="{00000000-0005-0000-0000-0000EA000000}"/>
    <cellStyle name="Normalny 8" xfId="101" xr:uid="{00000000-0005-0000-0000-0000EB000000}"/>
    <cellStyle name="Normalny 8 2" xfId="102" xr:uid="{00000000-0005-0000-0000-0000EC000000}"/>
    <cellStyle name="Normalny 8 2 2" xfId="181" xr:uid="{00000000-0005-0000-0000-0000ED000000}"/>
    <cellStyle name="Normalny 8 3" xfId="182" xr:uid="{00000000-0005-0000-0000-0000EE000000}"/>
    <cellStyle name="Normalny 9" xfId="103" xr:uid="{00000000-0005-0000-0000-0000EF000000}"/>
    <cellStyle name="Normalny 9 2" xfId="104" xr:uid="{00000000-0005-0000-0000-0000F0000000}"/>
    <cellStyle name="Normalny 9 2 2" xfId="105" xr:uid="{00000000-0005-0000-0000-0000F1000000}"/>
    <cellStyle name="Normalny 9 2 3" xfId="183" xr:uid="{00000000-0005-0000-0000-0000F2000000}"/>
    <cellStyle name="Normalny 9 3" xfId="106" xr:uid="{00000000-0005-0000-0000-0000F3000000}"/>
    <cellStyle name="Normalny 9 4" xfId="184" xr:uid="{00000000-0005-0000-0000-0000F4000000}"/>
    <cellStyle name="Normalny 9 5" xfId="199" xr:uid="{00000000-0005-0000-0000-0000F5000000}"/>
    <cellStyle name="Normalny_bilans_przekształceń" xfId="1" xr:uid="{00000000-0005-0000-0000-0000F6000000}"/>
    <cellStyle name="Note" xfId="107" xr:uid="{00000000-0005-0000-0000-0000F7000000}"/>
    <cellStyle name="Note 2" xfId="108" xr:uid="{00000000-0005-0000-0000-0000F8000000}"/>
    <cellStyle name="Obliczenia 2" xfId="109" xr:uid="{00000000-0005-0000-0000-0000F9000000}"/>
    <cellStyle name="Obliczenia 3" xfId="242" xr:uid="{00000000-0005-0000-0000-0000FA000000}"/>
    <cellStyle name="Per cent" xfId="273" builtinId="5"/>
    <cellStyle name="Percent 2" xfId="185" xr:uid="{00000000-0005-0000-0000-0000FB000000}"/>
    <cellStyle name="Procentowy 2" xfId="8" xr:uid="{00000000-0005-0000-0000-0000FD000000}"/>
    <cellStyle name="Procentowy 2 2" xfId="186" xr:uid="{00000000-0005-0000-0000-0000FE000000}"/>
    <cellStyle name="Procentowy 2 3" xfId="187" xr:uid="{00000000-0005-0000-0000-0000FF000000}"/>
    <cellStyle name="Procentowy 3" xfId="110" xr:uid="{00000000-0005-0000-0000-000000010000}"/>
    <cellStyle name="Procentowy 4" xfId="111" xr:uid="{00000000-0005-0000-0000-000001010000}"/>
    <cellStyle name="Procentowy 4 2" xfId="188" xr:uid="{00000000-0005-0000-0000-000002010000}"/>
    <cellStyle name="Procentowy 5" xfId="120" xr:uid="{00000000-0005-0000-0000-000003010000}"/>
    <cellStyle name="Procentowy 5 2" xfId="189" xr:uid="{00000000-0005-0000-0000-000004010000}"/>
    <cellStyle name="Procentowy 5 3" xfId="205" xr:uid="{00000000-0005-0000-0000-000005010000}"/>
    <cellStyle name="Procentowy 6" xfId="206" xr:uid="{00000000-0005-0000-0000-000006010000}"/>
    <cellStyle name="Procentowy 7" xfId="250" xr:uid="{00000000-0005-0000-0000-000007010000}"/>
    <cellStyle name="Suma 2" xfId="112" xr:uid="{00000000-0005-0000-0000-000009010000}"/>
    <cellStyle name="Suma 3" xfId="243" xr:uid="{00000000-0005-0000-0000-00000A010000}"/>
    <cellStyle name="Tekst objaśnienia 2" xfId="113" xr:uid="{00000000-0005-0000-0000-00000B010000}"/>
    <cellStyle name="Tekst objaśnienia 3" xfId="244" xr:uid="{00000000-0005-0000-0000-00000C010000}"/>
    <cellStyle name="Tekst ostrzeżenia 2" xfId="114" xr:uid="{00000000-0005-0000-0000-00000D010000}"/>
    <cellStyle name="Tekst ostrzeżenia 3" xfId="245" xr:uid="{00000000-0005-0000-0000-00000E010000}"/>
    <cellStyle name="Title" xfId="4" xr:uid="{00000000-0005-0000-0000-00000F010000}"/>
    <cellStyle name="Tytuł 2" xfId="115" xr:uid="{00000000-0005-0000-0000-000010010000}"/>
    <cellStyle name="Uwaga 2" xfId="116" xr:uid="{00000000-0005-0000-0000-000011010000}"/>
    <cellStyle name="Uwaga 3" xfId="117" xr:uid="{00000000-0005-0000-0000-000012010000}"/>
    <cellStyle name="Uwaga 4" xfId="246" xr:uid="{00000000-0005-0000-0000-000013010000}"/>
    <cellStyle name="Walutowy 2" xfId="12" xr:uid="{00000000-0005-0000-0000-00002B010000}"/>
    <cellStyle name="Złe 2" xfId="118" xr:uid="{00000000-0005-0000-0000-00002C010000}"/>
    <cellStyle name="Złe 3" xfId="247" xr:uid="{00000000-0005-0000-0000-00002D010000}"/>
  </cellStyles>
  <dxfs count="0"/>
  <tableStyles count="0" defaultTableStyle="TableStyleMedium9" defaultPivotStyle="PivotStyleLight16"/>
  <colors>
    <mruColors>
      <color rgb="FF76D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O23"/>
  <sheetViews>
    <sheetView showGridLines="0" workbookViewId="0">
      <selection activeCell="B2" sqref="B2"/>
    </sheetView>
  </sheetViews>
  <sheetFormatPr baseColWidth="10" defaultColWidth="8.33203125" defaultRowHeight="14"/>
  <cols>
    <col min="1" max="1" width="2.33203125" style="109" customWidth="1"/>
    <col min="2" max="2" width="51.6640625" style="109" customWidth="1"/>
    <col min="3" max="3" width="50.33203125" style="109" customWidth="1"/>
    <col min="4" max="12" width="11.1640625" style="109" customWidth="1"/>
    <col min="13" max="13" width="2.1640625" style="109" customWidth="1"/>
    <col min="14" max="15" width="10.1640625" style="109" bestFit="1" customWidth="1"/>
    <col min="16" max="16384" width="8.33203125" style="109"/>
  </cols>
  <sheetData>
    <row r="2" spans="2:15">
      <c r="B2" s="238"/>
      <c r="C2" s="238"/>
      <c r="D2" s="110">
        <v>40544</v>
      </c>
      <c r="E2" s="110">
        <v>40909</v>
      </c>
      <c r="F2" s="110">
        <v>41275</v>
      </c>
      <c r="G2" s="110">
        <v>41640</v>
      </c>
      <c r="H2" s="110">
        <v>42005</v>
      </c>
      <c r="I2" s="110">
        <v>42370</v>
      </c>
      <c r="J2" s="110">
        <v>42736</v>
      </c>
      <c r="K2" s="110">
        <v>43101</v>
      </c>
      <c r="L2" s="110">
        <v>43466</v>
      </c>
      <c r="N2" s="110">
        <v>43466</v>
      </c>
      <c r="O2" s="110">
        <v>43831</v>
      </c>
    </row>
    <row r="3" spans="2:15">
      <c r="B3" s="238"/>
      <c r="C3" s="238"/>
      <c r="D3" s="110">
        <v>40908</v>
      </c>
      <c r="E3" s="110">
        <v>41274</v>
      </c>
      <c r="F3" s="110">
        <v>41639</v>
      </c>
      <c r="G3" s="110">
        <v>42004</v>
      </c>
      <c r="H3" s="110">
        <v>42369</v>
      </c>
      <c r="I3" s="110">
        <v>42735</v>
      </c>
      <c r="J3" s="110">
        <v>43100</v>
      </c>
      <c r="K3" s="110">
        <v>43465</v>
      </c>
      <c r="L3" s="110">
        <v>43830</v>
      </c>
      <c r="N3" s="110">
        <v>43555</v>
      </c>
      <c r="O3" s="110">
        <v>43921</v>
      </c>
    </row>
    <row r="4" spans="2:15">
      <c r="B4" s="239" t="s">
        <v>151</v>
      </c>
      <c r="C4" s="239" t="s">
        <v>0</v>
      </c>
      <c r="D4" s="11">
        <f>'2011'!C7</f>
        <v>136210</v>
      </c>
      <c r="E4" s="11">
        <f>'2012'!C7</f>
        <v>164040</v>
      </c>
      <c r="F4" s="11">
        <f>'2013'!C7</f>
        <v>142172</v>
      </c>
      <c r="G4" s="11">
        <f>'2014'!C7</f>
        <v>96194</v>
      </c>
      <c r="H4" s="11">
        <f>'2015'!C7</f>
        <v>798014</v>
      </c>
      <c r="I4" s="11">
        <f>'2016'!C7</f>
        <v>583903</v>
      </c>
      <c r="J4" s="11">
        <f>'2017'!C7</f>
        <v>463184</v>
      </c>
      <c r="K4" s="11">
        <f>'2018'!C7</f>
        <v>362901</v>
      </c>
      <c r="L4" s="11">
        <f>'2019'!C7</f>
        <v>521272</v>
      </c>
      <c r="N4" s="11">
        <f>'Q1.2020'!D7</f>
        <v>80878</v>
      </c>
      <c r="O4" s="11">
        <f>'Q1.2020'!C7</f>
        <v>192972</v>
      </c>
    </row>
    <row r="5" spans="2:15">
      <c r="B5" s="240" t="s">
        <v>385</v>
      </c>
      <c r="C5" s="240" t="s">
        <v>292</v>
      </c>
      <c r="D5" s="12">
        <f>'2011'!C19</f>
        <v>27622</v>
      </c>
      <c r="E5" s="12">
        <f>'2012'!C19</f>
        <v>28367</v>
      </c>
      <c r="F5" s="12">
        <f>'2013'!C19</f>
        <v>14874</v>
      </c>
      <c r="G5" s="12">
        <f>'2014'!C19</f>
        <v>6150</v>
      </c>
      <c r="H5" s="12">
        <f>'2015'!C19</f>
        <v>424193</v>
      </c>
      <c r="I5" s="12">
        <f>'2016'!C19</f>
        <v>303627</v>
      </c>
      <c r="J5" s="12">
        <f>'2017'!C19</f>
        <v>240940</v>
      </c>
      <c r="K5" s="12">
        <f>'2018'!C20</f>
        <v>112392</v>
      </c>
      <c r="L5" s="12">
        <f>'2019'!C20</f>
        <v>180286</v>
      </c>
      <c r="N5" s="12">
        <f>'Q1.2020'!D20</f>
        <v>20495</v>
      </c>
      <c r="O5" s="12">
        <f>'Q1.2020'!C20</f>
        <v>97625</v>
      </c>
    </row>
    <row r="6" spans="2:15" ht="17" customHeight="1">
      <c r="B6" s="241" t="s">
        <v>678</v>
      </c>
      <c r="C6" s="241" t="s">
        <v>685</v>
      </c>
      <c r="D6" s="11">
        <f>'2011'!C121</f>
        <v>1978</v>
      </c>
      <c r="E6" s="11">
        <f>'2012'!C120</f>
        <v>2617</v>
      </c>
      <c r="F6" s="11">
        <f>'2013'!C120</f>
        <v>3139</v>
      </c>
      <c r="G6" s="11">
        <f>'2014'!C120</f>
        <v>3162</v>
      </c>
      <c r="H6" s="11">
        <f>'2015'!C120</f>
        <v>5146</v>
      </c>
      <c r="I6" s="11">
        <f>'2016'!C117</f>
        <v>4242</v>
      </c>
      <c r="J6" s="11">
        <f>'2017'!C99</f>
        <v>4906</v>
      </c>
      <c r="K6" s="11">
        <f>'2018'!C103</f>
        <v>4768</v>
      </c>
      <c r="L6" s="11">
        <f>'2019'!C106</f>
        <v>8117</v>
      </c>
      <c r="N6" s="11">
        <f>'Q1.2020'!D106</f>
        <v>1984</v>
      </c>
      <c r="O6" s="11">
        <f>'Q1.2020'!C106</f>
        <v>1906</v>
      </c>
    </row>
    <row r="7" spans="2:15">
      <c r="B7" s="241" t="s">
        <v>677</v>
      </c>
      <c r="C7" s="241" t="s">
        <v>686</v>
      </c>
      <c r="D7" s="11"/>
      <c r="E7" s="11"/>
      <c r="F7" s="11"/>
      <c r="G7" s="11"/>
      <c r="H7" s="11"/>
      <c r="I7" s="11">
        <f>'2016'!C118</f>
        <v>31398</v>
      </c>
      <c r="J7" s="11">
        <f>'2017'!C100</f>
        <v>0</v>
      </c>
      <c r="K7" s="11">
        <f>'2018'!C104</f>
        <v>11867</v>
      </c>
      <c r="L7" s="11">
        <f>'2019'!C107</f>
        <v>29370</v>
      </c>
      <c r="N7" s="11">
        <f>'Q1.2020'!D107</f>
        <v>6947</v>
      </c>
      <c r="O7" s="11">
        <f>'Q1.2020'!C107</f>
        <v>7291</v>
      </c>
    </row>
    <row r="8" spans="2:15" ht="15" thickBot="1">
      <c r="B8" s="239" t="s">
        <v>386</v>
      </c>
      <c r="C8" s="239" t="s">
        <v>293</v>
      </c>
      <c r="D8" s="11">
        <f>'2011'!C23</f>
        <v>27229</v>
      </c>
      <c r="E8" s="11">
        <f>'2012'!C23</f>
        <v>28287</v>
      </c>
      <c r="F8" s="11">
        <f>'2013'!C23</f>
        <v>17190</v>
      </c>
      <c r="G8" s="11">
        <f>'2014'!C23</f>
        <v>9340</v>
      </c>
      <c r="H8" s="11">
        <f>'2015'!C23</f>
        <v>421585</v>
      </c>
      <c r="I8" s="11">
        <f>'2016'!C22</f>
        <v>311938</v>
      </c>
      <c r="J8" s="11">
        <f>'2017'!C22</f>
        <v>247405</v>
      </c>
      <c r="K8" s="11">
        <f>'2018'!C23</f>
        <v>123033</v>
      </c>
      <c r="L8" s="11">
        <f>'2019'!C23</f>
        <v>189162</v>
      </c>
      <c r="N8" s="11">
        <f>'Q1.2020'!D23</f>
        <v>22670</v>
      </c>
      <c r="O8" s="11">
        <f>'Q1.2020'!C23</f>
        <v>100958</v>
      </c>
    </row>
    <row r="9" spans="2:15">
      <c r="B9" s="242" t="s">
        <v>394</v>
      </c>
      <c r="C9" s="242" t="s">
        <v>769</v>
      </c>
      <c r="D9" s="111">
        <f>'2011'!C26</f>
        <v>23962</v>
      </c>
      <c r="E9" s="111">
        <f>'2012'!C26</f>
        <v>28125</v>
      </c>
      <c r="F9" s="111">
        <f>'2013'!C26</f>
        <v>14851</v>
      </c>
      <c r="G9" s="111">
        <f>'2014'!C26</f>
        <v>9517</v>
      </c>
      <c r="H9" s="111">
        <f>'2015'!C26</f>
        <v>342430</v>
      </c>
      <c r="I9" s="111">
        <f>'2016'!C24</f>
        <v>250514</v>
      </c>
      <c r="J9" s="111">
        <f>'2017'!C25</f>
        <v>200270</v>
      </c>
      <c r="K9" s="111">
        <f>'2018'!C26</f>
        <v>109334</v>
      </c>
      <c r="L9" s="111">
        <f>'2019'!C26</f>
        <v>175315</v>
      </c>
      <c r="N9" s="111">
        <f>'Q1.2020'!D26</f>
        <v>17731</v>
      </c>
      <c r="O9" s="111">
        <f>'Q1.2020'!C26</f>
        <v>91979</v>
      </c>
    </row>
    <row r="10" spans="2:15" ht="15" thickBot="1">
      <c r="B10" s="243" t="s">
        <v>393</v>
      </c>
      <c r="C10" s="243" t="s">
        <v>392</v>
      </c>
      <c r="D10" s="136">
        <f>'2011'!C32</f>
        <v>23962</v>
      </c>
      <c r="E10" s="136">
        <f>'2012'!C32</f>
        <v>28125</v>
      </c>
      <c r="F10" s="136">
        <f>'2013'!C32</f>
        <v>14900</v>
      </c>
      <c r="G10" s="136">
        <f>'2014'!C32</f>
        <v>5212</v>
      </c>
      <c r="H10" s="136">
        <f>'2015'!C32</f>
        <v>342430</v>
      </c>
      <c r="I10" s="136">
        <f>'2016'!C29</f>
        <v>250514</v>
      </c>
      <c r="J10" s="136">
        <f>'2017'!C27</f>
        <v>200270</v>
      </c>
      <c r="K10" s="136">
        <f>'2018'!C28</f>
        <v>109334</v>
      </c>
      <c r="L10" s="136">
        <f>'2019'!C28</f>
        <v>175315</v>
      </c>
      <c r="N10" s="136">
        <f>'Q1.2020'!D28</f>
        <v>17731</v>
      </c>
      <c r="O10" s="136">
        <f>'Q1.2020'!C28</f>
        <v>91979</v>
      </c>
    </row>
    <row r="11" spans="2:15">
      <c r="B11" s="244"/>
      <c r="C11" s="244"/>
    </row>
    <row r="12" spans="2:15" ht="31" customHeight="1">
      <c r="B12" s="245"/>
      <c r="C12" s="245"/>
      <c r="D12" s="110">
        <v>40908</v>
      </c>
      <c r="E12" s="110">
        <v>41274</v>
      </c>
      <c r="F12" s="110">
        <v>41639</v>
      </c>
      <c r="G12" s="110">
        <v>42004</v>
      </c>
      <c r="H12" s="110">
        <v>42369</v>
      </c>
      <c r="I12" s="110">
        <v>42735</v>
      </c>
      <c r="J12" s="110">
        <v>43100</v>
      </c>
      <c r="K12" s="110">
        <v>43465</v>
      </c>
      <c r="L12" s="110">
        <v>43830</v>
      </c>
      <c r="N12" s="110">
        <v>43555</v>
      </c>
      <c r="O12" s="110">
        <v>43921</v>
      </c>
    </row>
    <row r="13" spans="2:15">
      <c r="B13" s="239" t="s">
        <v>181</v>
      </c>
      <c r="C13" s="239" t="s">
        <v>26</v>
      </c>
      <c r="D13" s="11">
        <f>'2011'!C59</f>
        <v>90762</v>
      </c>
      <c r="E13" s="11">
        <f>'2012'!C58</f>
        <v>94202</v>
      </c>
      <c r="F13" s="11">
        <f>'2013'!C58</f>
        <v>95047</v>
      </c>
      <c r="G13" s="11">
        <f>'2014'!C58</f>
        <v>93254</v>
      </c>
      <c r="H13" s="11">
        <f>'2015'!C58</f>
        <v>119187</v>
      </c>
      <c r="I13" s="11">
        <f>'2016'!C55</f>
        <v>170644</v>
      </c>
      <c r="J13" s="11">
        <f>'2017'!C47</f>
        <v>255535</v>
      </c>
      <c r="K13" s="11">
        <f>'2018'!C48</f>
        <v>388309</v>
      </c>
      <c r="L13" s="11">
        <f>'2019'!C48</f>
        <v>679097</v>
      </c>
      <c r="N13" s="11">
        <f>'Q1.2020'!E48</f>
        <v>438408</v>
      </c>
      <c r="O13" s="11">
        <f>'Q1.2020'!C48</f>
        <v>727765</v>
      </c>
    </row>
    <row r="14" spans="2:15">
      <c r="B14" s="246" t="s">
        <v>698</v>
      </c>
      <c r="C14" s="246" t="s">
        <v>37</v>
      </c>
      <c r="D14" s="12">
        <f>'2011'!C70</f>
        <v>94964</v>
      </c>
      <c r="E14" s="12">
        <f>'2012'!C69</f>
        <v>108690</v>
      </c>
      <c r="F14" s="12">
        <f>'2013'!C69</f>
        <v>122588</v>
      </c>
      <c r="G14" s="12">
        <f>'2014'!C69</f>
        <v>155683</v>
      </c>
      <c r="H14" s="12">
        <f>'2015'!C69</f>
        <v>554759</v>
      </c>
      <c r="I14" s="12">
        <f>'2016'!C67</f>
        <v>704316</v>
      </c>
      <c r="J14" s="12">
        <f>'2017'!C56</f>
        <v>725978</v>
      </c>
      <c r="K14" s="12">
        <f>'2018'!C59</f>
        <v>738529</v>
      </c>
      <c r="L14" s="12">
        <f>'2019'!C60</f>
        <v>725011</v>
      </c>
      <c r="N14" s="12">
        <f>'Q1.2020'!E60</f>
        <v>707213</v>
      </c>
      <c r="O14" s="12">
        <f>'Q1.2020'!C60</f>
        <v>796947</v>
      </c>
    </row>
    <row r="15" spans="2:15" ht="15" thickBot="1">
      <c r="B15" s="239" t="s">
        <v>609</v>
      </c>
      <c r="C15" s="239" t="s">
        <v>608</v>
      </c>
      <c r="D15" s="11">
        <f>'2011'!C79</f>
        <v>9819</v>
      </c>
      <c r="E15" s="11">
        <f>'2012'!C78</f>
        <v>26866</v>
      </c>
      <c r="F15" s="11">
        <f>'2013'!C78</f>
        <v>39684</v>
      </c>
      <c r="G15" s="11">
        <f>'2014'!C78</f>
        <v>34395</v>
      </c>
      <c r="H15" s="11">
        <f>'2015'!C78</f>
        <v>393637</v>
      </c>
      <c r="I15" s="11">
        <f>'2016'!C76+'2016'!C77</f>
        <v>597204</v>
      </c>
      <c r="J15" s="11">
        <f>'2017'!C63+'2017'!C64</f>
        <v>647516</v>
      </c>
      <c r="K15" s="11">
        <f>'2018'!C66+'2018'!C67</f>
        <v>658870</v>
      </c>
      <c r="L15" s="11">
        <f>'2019'!C67+'2019'!C68</f>
        <v>482301</v>
      </c>
      <c r="N15" s="11">
        <f>'Q1.2020'!E67+'Q1.2020'!E68</f>
        <v>622291</v>
      </c>
      <c r="O15" s="11">
        <f>'Q1.2020'!C67+'Q1.2020'!C68</f>
        <v>610320</v>
      </c>
    </row>
    <row r="16" spans="2:15" ht="15" thickBot="1">
      <c r="B16" s="247" t="s">
        <v>202</v>
      </c>
      <c r="C16" s="247" t="s">
        <v>294</v>
      </c>
      <c r="D16" s="135">
        <f>'2011'!C81</f>
        <v>185726</v>
      </c>
      <c r="E16" s="135">
        <f>'2012'!C80</f>
        <v>202892</v>
      </c>
      <c r="F16" s="135">
        <f>'2013'!C80</f>
        <v>217635</v>
      </c>
      <c r="G16" s="135">
        <f>'2014'!C80</f>
        <v>248937</v>
      </c>
      <c r="H16" s="135">
        <f>'2015'!C80</f>
        <v>673946</v>
      </c>
      <c r="I16" s="135">
        <f>'2016'!C79</f>
        <v>874960</v>
      </c>
      <c r="J16" s="135">
        <f>'2017'!C65</f>
        <v>981513</v>
      </c>
      <c r="K16" s="135">
        <f>'2018'!C69</f>
        <v>1126838</v>
      </c>
      <c r="L16" s="135">
        <f>'2019'!C70</f>
        <v>1404108</v>
      </c>
      <c r="N16" s="135">
        <f>'Q1.2020'!E70</f>
        <v>1145621</v>
      </c>
      <c r="O16" s="135">
        <f>'Q1.2020'!C70</f>
        <v>1524712</v>
      </c>
    </row>
    <row r="17" spans="2:15">
      <c r="B17" s="244"/>
      <c r="C17" s="244"/>
    </row>
    <row r="18" spans="2:15" ht="15" thickBot="1">
      <c r="B18" s="239"/>
      <c r="C18" s="239"/>
      <c r="D18" s="11"/>
      <c r="E18" s="11"/>
      <c r="F18" s="11"/>
      <c r="G18" s="11"/>
      <c r="H18" s="11"/>
      <c r="I18" s="11"/>
      <c r="J18" s="11"/>
      <c r="K18" s="11"/>
      <c r="L18" s="11"/>
      <c r="N18" s="11"/>
      <c r="O18" s="11"/>
    </row>
    <row r="19" spans="2:15">
      <c r="B19" s="248" t="s">
        <v>204</v>
      </c>
      <c r="C19" s="248" t="s">
        <v>49</v>
      </c>
      <c r="D19" s="111">
        <f>'2011'!C84</f>
        <v>123809</v>
      </c>
      <c r="E19" s="111">
        <f>'2012'!C83</f>
        <v>151530</v>
      </c>
      <c r="F19" s="111">
        <f>'2013'!C83</f>
        <v>167368</v>
      </c>
      <c r="G19" s="111">
        <f>'2014'!C83</f>
        <v>168018</v>
      </c>
      <c r="H19" s="111">
        <f>'2015'!C83</f>
        <v>513675</v>
      </c>
      <c r="I19" s="111">
        <f>'2016'!C82</f>
        <v>776938</v>
      </c>
      <c r="J19" s="111">
        <f>'2017'!C68</f>
        <v>882899</v>
      </c>
      <c r="K19" s="111">
        <f>'2018'!C72</f>
        <v>1002864</v>
      </c>
      <c r="L19" s="111">
        <f>'2019'!C73</f>
        <v>1105651</v>
      </c>
      <c r="N19" s="111">
        <f>'Q1.2020'!E73</f>
        <v>1023562</v>
      </c>
      <c r="O19" s="111">
        <f>'Q1.2020'!C73</f>
        <v>1202221</v>
      </c>
    </row>
    <row r="20" spans="2:15">
      <c r="B20" s="239" t="s">
        <v>214</v>
      </c>
      <c r="C20" s="239" t="s">
        <v>295</v>
      </c>
      <c r="D20" s="11">
        <f>'2011'!C94</f>
        <v>7590</v>
      </c>
      <c r="E20" s="11">
        <f>'2012'!C93</f>
        <v>7604</v>
      </c>
      <c r="F20" s="11">
        <f>'2013'!C93</f>
        <v>5276</v>
      </c>
      <c r="G20" s="11">
        <f>'2014'!C93</f>
        <v>2137</v>
      </c>
      <c r="H20" s="11">
        <f>'2015'!C93</f>
        <v>18414</v>
      </c>
      <c r="I20" s="11">
        <f>'2016'!C91</f>
        <v>8275</v>
      </c>
      <c r="J20" s="11">
        <f>'2017'!C77</f>
        <v>4130</v>
      </c>
      <c r="K20" s="11">
        <f>'2018'!C81</f>
        <v>6691</v>
      </c>
      <c r="L20" s="11">
        <f>'2019'!C82</f>
        <v>25158</v>
      </c>
      <c r="N20" s="11">
        <f>'Q1.2020'!E82</f>
        <v>14524</v>
      </c>
      <c r="O20" s="11">
        <f>'Q1.2020'!C82</f>
        <v>23090</v>
      </c>
    </row>
    <row r="21" spans="2:15">
      <c r="B21" s="240" t="s">
        <v>699</v>
      </c>
      <c r="C21" s="240" t="s">
        <v>296</v>
      </c>
      <c r="D21" s="12">
        <f>'2011'!C102</f>
        <v>54327</v>
      </c>
      <c r="E21" s="12">
        <f>'2012'!C101</f>
        <v>43758</v>
      </c>
      <c r="F21" s="12">
        <f>'2013'!C101</f>
        <v>44991</v>
      </c>
      <c r="G21" s="12">
        <f>'2014'!C101</f>
        <v>78782</v>
      </c>
      <c r="H21" s="12">
        <f>'2015'!C101</f>
        <v>141857</v>
      </c>
      <c r="I21" s="12">
        <f>'2016'!C99</f>
        <v>89747</v>
      </c>
      <c r="J21" s="12">
        <f>'2017'!C82</f>
        <v>94484</v>
      </c>
      <c r="K21" s="12">
        <f>'2018'!C86</f>
        <v>117283</v>
      </c>
      <c r="L21" s="12">
        <f>'2019'!C89</f>
        <v>273299</v>
      </c>
      <c r="N21" s="12">
        <f>'Q1.2020'!E89</f>
        <v>107535</v>
      </c>
      <c r="O21" s="12">
        <f>'Q1.2020'!C89</f>
        <v>299401</v>
      </c>
    </row>
    <row r="22" spans="2:15" ht="15" thickBot="1">
      <c r="B22" s="239" t="s">
        <v>395</v>
      </c>
      <c r="C22" s="239" t="s">
        <v>396</v>
      </c>
      <c r="D22" s="11">
        <f>'2011'!C103</f>
        <v>13404</v>
      </c>
      <c r="E22" s="11">
        <f>'2012'!C102</f>
        <v>4745</v>
      </c>
      <c r="F22" s="11">
        <f>'2013'!C102</f>
        <v>21</v>
      </c>
      <c r="G22" s="11">
        <f>'2014'!C94</f>
        <v>0</v>
      </c>
      <c r="H22" s="11">
        <f>'2015'!C94</f>
        <v>0</v>
      </c>
      <c r="I22" s="229">
        <f>'2016'!C100</f>
        <v>0</v>
      </c>
      <c r="J22" s="11">
        <f>'2017'!C83</f>
        <v>0</v>
      </c>
      <c r="K22" s="229">
        <f>'2018'!C87</f>
        <v>0</v>
      </c>
      <c r="L22" s="229">
        <f>'2019'!C90</f>
        <v>0</v>
      </c>
      <c r="N22" s="229">
        <f>'Q1.2020'!E90</f>
        <v>0</v>
      </c>
      <c r="O22" s="229">
        <f>'Q1.2020'!C90</f>
        <v>0</v>
      </c>
    </row>
    <row r="23" spans="2:15" ht="15" thickBot="1">
      <c r="B23" s="247" t="s">
        <v>228</v>
      </c>
      <c r="C23" s="247" t="s">
        <v>297</v>
      </c>
      <c r="D23" s="135">
        <f>'2011'!C112</f>
        <v>185726</v>
      </c>
      <c r="E23" s="135">
        <f>'2012'!C111</f>
        <v>202892</v>
      </c>
      <c r="F23" s="135">
        <f>'2013'!C111</f>
        <v>217635</v>
      </c>
      <c r="G23" s="135">
        <f>'2014'!C111</f>
        <v>248937</v>
      </c>
      <c r="H23" s="135">
        <f>'2015'!C111</f>
        <v>673946</v>
      </c>
      <c r="I23" s="135">
        <f>'2016'!C109</f>
        <v>874960</v>
      </c>
      <c r="J23" s="135">
        <f>'2017'!C91</f>
        <v>981513</v>
      </c>
      <c r="K23" s="135">
        <f>'2018'!C95</f>
        <v>1126838</v>
      </c>
      <c r="L23" s="135">
        <f>'2019'!C98</f>
        <v>1404108</v>
      </c>
      <c r="N23" s="135">
        <f>'Q1.2020'!E98</f>
        <v>1145621</v>
      </c>
      <c r="O23" s="135">
        <f>'Q1.2020'!C98</f>
        <v>1524712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325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21" width="12.33203125" style="156" customWidth="1"/>
    <col min="22" max="23" width="8.33203125" style="156"/>
    <col min="24" max="24" width="9" style="156" bestFit="1" customWidth="1"/>
    <col min="25" max="16384" width="8.33203125" style="156"/>
  </cols>
  <sheetData>
    <row r="1" spans="1:4">
      <c r="A1" s="154" t="s">
        <v>750</v>
      </c>
    </row>
    <row r="2" spans="1:4">
      <c r="A2" s="154" t="s">
        <v>751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08" t="s">
        <v>404</v>
      </c>
      <c r="B6" s="208" t="s">
        <v>405</v>
      </c>
      <c r="C6" s="100" t="s">
        <v>643</v>
      </c>
      <c r="D6" s="100" t="s">
        <v>478</v>
      </c>
    </row>
    <row r="7" spans="1:4">
      <c r="A7" s="158" t="s">
        <v>151</v>
      </c>
      <c r="B7" s="158" t="s">
        <v>0</v>
      </c>
      <c r="C7" s="159">
        <v>75435</v>
      </c>
      <c r="D7" s="159">
        <v>99342</v>
      </c>
    </row>
    <row r="8" spans="1:4">
      <c r="A8" s="160" t="s">
        <v>152</v>
      </c>
      <c r="B8" s="160" t="s">
        <v>1</v>
      </c>
      <c r="C8" s="161">
        <v>52217</v>
      </c>
      <c r="D8" s="161">
        <v>77710</v>
      </c>
    </row>
    <row r="9" spans="1:4">
      <c r="A9" s="160" t="s">
        <v>153</v>
      </c>
      <c r="B9" s="160" t="s">
        <v>2</v>
      </c>
      <c r="C9" s="161">
        <v>5</v>
      </c>
      <c r="D9" s="161">
        <v>43</v>
      </c>
    </row>
    <row r="10" spans="1:4">
      <c r="A10" s="160" t="s">
        <v>154</v>
      </c>
      <c r="B10" s="160" t="s">
        <v>492</v>
      </c>
      <c r="C10" s="161">
        <v>23213</v>
      </c>
      <c r="D10" s="161">
        <v>21589</v>
      </c>
    </row>
    <row r="11" spans="1:4">
      <c r="A11" s="158" t="s">
        <v>631</v>
      </c>
      <c r="B11" s="158" t="s">
        <v>630</v>
      </c>
      <c r="C11" s="159">
        <v>16133</v>
      </c>
      <c r="D11" s="159">
        <v>14823</v>
      </c>
    </row>
    <row r="12" spans="1:4">
      <c r="A12" s="160" t="s">
        <v>156</v>
      </c>
      <c r="B12" s="160" t="s">
        <v>494</v>
      </c>
      <c r="C12" s="161">
        <v>28</v>
      </c>
      <c r="D12" s="161">
        <v>62</v>
      </c>
    </row>
    <row r="13" spans="1:4">
      <c r="A13" s="160" t="s">
        <v>157</v>
      </c>
      <c r="B13" s="160" t="s">
        <v>495</v>
      </c>
      <c r="C13" s="161">
        <v>16105</v>
      </c>
      <c r="D13" s="161">
        <v>14761</v>
      </c>
    </row>
    <row r="14" spans="1:4">
      <c r="A14" s="162" t="s">
        <v>158</v>
      </c>
      <c r="B14" s="162" t="s">
        <v>496</v>
      </c>
      <c r="C14" s="159">
        <v>59302</v>
      </c>
      <c r="D14" s="159">
        <v>84519</v>
      </c>
    </row>
    <row r="15" spans="1:4">
      <c r="A15" s="163" t="s">
        <v>159</v>
      </c>
      <c r="B15" s="163" t="s">
        <v>8</v>
      </c>
      <c r="C15" s="161">
        <v>319</v>
      </c>
      <c r="D15" s="161">
        <v>433</v>
      </c>
    </row>
    <row r="16" spans="1:4">
      <c r="A16" s="163" t="s">
        <v>160</v>
      </c>
      <c r="B16" s="163" t="s">
        <v>9</v>
      </c>
      <c r="C16" s="161">
        <v>22775</v>
      </c>
      <c r="D16" s="161">
        <v>22434</v>
      </c>
    </row>
    <row r="17" spans="1:8">
      <c r="A17" s="163" t="s">
        <v>161</v>
      </c>
      <c r="B17" s="163" t="s">
        <v>10</v>
      </c>
      <c r="C17" s="161">
        <v>8804</v>
      </c>
      <c r="D17" s="161">
        <v>8440</v>
      </c>
    </row>
    <row r="18" spans="1:8">
      <c r="A18" s="163" t="s">
        <v>162</v>
      </c>
      <c r="B18" s="163" t="s">
        <v>11</v>
      </c>
      <c r="C18" s="161">
        <v>324</v>
      </c>
      <c r="D18" s="161">
        <v>248</v>
      </c>
    </row>
    <row r="19" spans="1:8">
      <c r="A19" s="209" t="s">
        <v>644</v>
      </c>
      <c r="B19" s="209" t="s">
        <v>639</v>
      </c>
      <c r="C19" s="211">
        <v>181</v>
      </c>
      <c r="D19" s="211"/>
      <c r="E19" s="210" t="s">
        <v>647</v>
      </c>
      <c r="F19" s="214"/>
      <c r="G19" s="214"/>
      <c r="H19" s="214"/>
    </row>
    <row r="20" spans="1:8">
      <c r="A20" s="162" t="s">
        <v>163</v>
      </c>
      <c r="B20" s="162" t="s">
        <v>497</v>
      </c>
      <c r="C20" s="159">
        <v>27899</v>
      </c>
      <c r="D20" s="159">
        <v>53830</v>
      </c>
    </row>
    <row r="21" spans="1:8">
      <c r="A21" s="163" t="s">
        <v>164</v>
      </c>
      <c r="B21" s="163" t="s">
        <v>13</v>
      </c>
      <c r="C21" s="161">
        <v>1636</v>
      </c>
      <c r="D21" s="161">
        <v>3869</v>
      </c>
    </row>
    <row r="22" spans="1:8">
      <c r="A22" s="163" t="s">
        <v>165</v>
      </c>
      <c r="B22" s="163" t="s">
        <v>14</v>
      </c>
      <c r="C22" s="161">
        <v>378</v>
      </c>
      <c r="D22" s="161">
        <v>864</v>
      </c>
    </row>
    <row r="23" spans="1:8">
      <c r="A23" s="162" t="s">
        <v>503</v>
      </c>
      <c r="B23" s="162" t="s">
        <v>498</v>
      </c>
      <c r="C23" s="159">
        <v>29157</v>
      </c>
      <c r="D23" s="159">
        <v>56835</v>
      </c>
    </row>
    <row r="24" spans="1:8">
      <c r="A24" s="163" t="s">
        <v>168</v>
      </c>
      <c r="B24" s="163" t="s">
        <v>17</v>
      </c>
      <c r="C24" s="161">
        <v>6265</v>
      </c>
      <c r="D24" s="161">
        <v>11576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22892</v>
      </c>
      <c r="D26" s="159">
        <v>45259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22892</v>
      </c>
      <c r="D28" s="159">
        <v>45259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0.23816063254265502</v>
      </c>
      <c r="D32" s="199">
        <v>0.47085934248855599</v>
      </c>
    </row>
    <row r="33" spans="1:5">
      <c r="A33" s="172" t="s">
        <v>177</v>
      </c>
      <c r="B33" s="172" t="s">
        <v>24</v>
      </c>
      <c r="C33" s="199">
        <v>0.22856895064293944</v>
      </c>
      <c r="D33" s="199">
        <v>0.45769330156509913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22892</v>
      </c>
      <c r="D36" s="159">
        <v>45259</v>
      </c>
    </row>
    <row r="37" spans="1:5">
      <c r="A37" s="173" t="s">
        <v>510</v>
      </c>
      <c r="B37" s="173" t="s">
        <v>513</v>
      </c>
      <c r="C37" s="174">
        <v>-13</v>
      </c>
      <c r="D37" s="174">
        <v>-1444</v>
      </c>
    </row>
    <row r="38" spans="1:5">
      <c r="A38" s="175" t="s">
        <v>315</v>
      </c>
      <c r="B38" s="175" t="s">
        <v>640</v>
      </c>
      <c r="C38" s="161">
        <v>-13</v>
      </c>
      <c r="D38" s="161">
        <v>-1444</v>
      </c>
    </row>
    <row r="39" spans="1:5">
      <c r="A39" s="84" t="s">
        <v>316</v>
      </c>
      <c r="B39" s="175" t="s">
        <v>308</v>
      </c>
      <c r="C39" s="207">
        <v>0</v>
      </c>
      <c r="D39" s="207"/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22879</v>
      </c>
      <c r="D41" s="159">
        <v>43815</v>
      </c>
    </row>
    <row r="42" spans="1:5">
      <c r="A42" s="175" t="s">
        <v>313</v>
      </c>
      <c r="B42" s="175" t="s">
        <v>480</v>
      </c>
      <c r="C42" s="161"/>
      <c r="D42" s="161"/>
    </row>
    <row r="43" spans="1:5" ht="26">
      <c r="A43" s="169" t="s">
        <v>512</v>
      </c>
      <c r="B43" s="169" t="s">
        <v>517</v>
      </c>
      <c r="C43" s="159">
        <v>22879</v>
      </c>
      <c r="D43" s="159">
        <v>43815</v>
      </c>
    </row>
    <row r="44" spans="1:5">
      <c r="A44" s="176"/>
    </row>
    <row r="46" spans="1:5" ht="26">
      <c r="A46" s="149" t="s">
        <v>433</v>
      </c>
      <c r="B46" s="149" t="s">
        <v>434</v>
      </c>
    </row>
    <row r="47" spans="1:5">
      <c r="A47" s="208" t="s">
        <v>203</v>
      </c>
      <c r="B47" s="208" t="s">
        <v>73</v>
      </c>
      <c r="C47" s="202" t="s">
        <v>641</v>
      </c>
      <c r="D47" s="202">
        <v>43100</v>
      </c>
      <c r="E47" s="202">
        <v>42825</v>
      </c>
    </row>
    <row r="48" spans="1:5">
      <c r="A48" s="177" t="s">
        <v>526</v>
      </c>
      <c r="B48" s="177" t="s">
        <v>488</v>
      </c>
      <c r="C48" s="178">
        <v>279405</v>
      </c>
      <c r="D48" s="178">
        <v>255535</v>
      </c>
      <c r="E48" s="178">
        <v>188377</v>
      </c>
    </row>
    <row r="49" spans="1:5">
      <c r="A49" s="163" t="s">
        <v>182</v>
      </c>
      <c r="B49" s="163" t="s">
        <v>27</v>
      </c>
      <c r="C49" s="179">
        <v>18869</v>
      </c>
      <c r="D49" s="179">
        <v>18832</v>
      </c>
      <c r="E49" s="179">
        <v>16146</v>
      </c>
    </row>
    <row r="50" spans="1:5">
      <c r="A50" s="163" t="s">
        <v>527</v>
      </c>
      <c r="B50" s="163" t="s">
        <v>475</v>
      </c>
      <c r="C50" s="179">
        <v>46498</v>
      </c>
      <c r="D50" s="179">
        <v>46853</v>
      </c>
      <c r="E50" s="179">
        <v>46263</v>
      </c>
    </row>
    <row r="51" spans="1:5">
      <c r="A51" s="180" t="s">
        <v>528</v>
      </c>
      <c r="B51" s="180" t="s">
        <v>416</v>
      </c>
      <c r="C51" s="181">
        <v>165164</v>
      </c>
      <c r="D51" s="181">
        <v>142486</v>
      </c>
      <c r="E51" s="181">
        <v>79064</v>
      </c>
    </row>
    <row r="52" spans="1:5">
      <c r="A52" s="163" t="s">
        <v>184</v>
      </c>
      <c r="B52" s="163" t="s">
        <v>29</v>
      </c>
      <c r="C52" s="179">
        <v>46417</v>
      </c>
      <c r="D52" s="179">
        <v>46417</v>
      </c>
      <c r="E52" s="179">
        <v>46417</v>
      </c>
    </row>
    <row r="53" spans="1:5">
      <c r="A53" s="163" t="s">
        <v>626</v>
      </c>
      <c r="B53" s="163" t="s">
        <v>632</v>
      </c>
      <c r="C53" s="179">
        <v>452</v>
      </c>
      <c r="D53" s="179">
        <v>452</v>
      </c>
      <c r="E53" s="179">
        <v>0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1504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501</v>
      </c>
      <c r="D56" s="179">
        <v>495</v>
      </c>
      <c r="E56" s="179">
        <v>487</v>
      </c>
    </row>
    <row r="57" spans="1:5">
      <c r="A57" s="177" t="s">
        <v>530</v>
      </c>
      <c r="B57" s="177" t="s">
        <v>489</v>
      </c>
      <c r="C57" s="178">
        <v>720587</v>
      </c>
      <c r="D57" s="178">
        <v>725978</v>
      </c>
      <c r="E57" s="178">
        <v>720358</v>
      </c>
    </row>
    <row r="58" spans="1:5">
      <c r="A58" s="163" t="s">
        <v>193</v>
      </c>
      <c r="B58" s="163" t="s">
        <v>38</v>
      </c>
      <c r="C58" s="179">
        <v>272</v>
      </c>
      <c r="D58" s="179">
        <v>323</v>
      </c>
      <c r="E58" s="179">
        <v>490</v>
      </c>
    </row>
    <row r="59" spans="1:5">
      <c r="A59" s="163" t="s">
        <v>194</v>
      </c>
      <c r="B59" s="163" t="s">
        <v>39</v>
      </c>
      <c r="C59" s="179">
        <v>21453</v>
      </c>
      <c r="D59" s="179">
        <v>46261</v>
      </c>
      <c r="E59" s="179">
        <v>39963</v>
      </c>
    </row>
    <row r="60" spans="1:5">
      <c r="A60" s="163" t="s">
        <v>531</v>
      </c>
      <c r="B60" s="163" t="s">
        <v>40</v>
      </c>
      <c r="C60" s="179">
        <v>1437</v>
      </c>
      <c r="D60" s="179">
        <v>0</v>
      </c>
      <c r="E60" s="179">
        <v>5378</v>
      </c>
    </row>
    <row r="61" spans="1:5">
      <c r="A61" s="163" t="s">
        <v>196</v>
      </c>
      <c r="B61" s="163" t="s">
        <v>490</v>
      </c>
      <c r="C61" s="179">
        <v>17518</v>
      </c>
      <c r="D61" s="179">
        <v>17582</v>
      </c>
      <c r="E61" s="179">
        <v>15844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17868</v>
      </c>
      <c r="D63" s="179">
        <v>14296</v>
      </c>
      <c r="E63" s="179">
        <v>12251</v>
      </c>
    </row>
    <row r="64" spans="1:5">
      <c r="A64" s="182" t="s">
        <v>200</v>
      </c>
      <c r="B64" s="182" t="s">
        <v>482</v>
      </c>
      <c r="C64" s="183">
        <v>84122</v>
      </c>
      <c r="D64" s="183">
        <v>66987</v>
      </c>
      <c r="E64" s="183">
        <v>124155</v>
      </c>
    </row>
    <row r="65" spans="1:5">
      <c r="A65" s="163" t="s">
        <v>486</v>
      </c>
      <c r="B65" s="163" t="s">
        <v>483</v>
      </c>
      <c r="C65" s="179">
        <v>577917</v>
      </c>
      <c r="D65" s="179">
        <v>580529</v>
      </c>
      <c r="E65" s="179">
        <v>522277</v>
      </c>
    </row>
    <row r="66" spans="1:5">
      <c r="A66" s="177" t="s">
        <v>532</v>
      </c>
      <c r="B66" s="177" t="s">
        <v>491</v>
      </c>
      <c r="C66" s="178">
        <v>999992</v>
      </c>
      <c r="D66" s="178">
        <v>981513</v>
      </c>
      <c r="E66" s="178">
        <v>908735</v>
      </c>
    </row>
    <row r="67" spans="1:5">
      <c r="C67" s="184"/>
      <c r="D67" s="184"/>
      <c r="E67" s="184"/>
    </row>
    <row r="68" spans="1:5">
      <c r="A68" s="208" t="s">
        <v>229</v>
      </c>
      <c r="B68" s="208" t="s">
        <v>48</v>
      </c>
      <c r="C68" s="202" t="s">
        <v>641</v>
      </c>
      <c r="D68" s="202">
        <v>43100</v>
      </c>
      <c r="E68" s="202" t="s">
        <v>642</v>
      </c>
    </row>
    <row r="69" spans="1:5">
      <c r="A69" s="177" t="s">
        <v>533</v>
      </c>
      <c r="B69" s="177" t="s">
        <v>518</v>
      </c>
      <c r="C69" s="178">
        <v>908628</v>
      </c>
      <c r="D69" s="178">
        <v>882899</v>
      </c>
      <c r="E69" s="178">
        <v>823236</v>
      </c>
    </row>
    <row r="70" spans="1:5">
      <c r="A70" s="177" t="s">
        <v>534</v>
      </c>
      <c r="B70" s="177" t="s">
        <v>50</v>
      </c>
      <c r="C70" s="178">
        <v>908628</v>
      </c>
      <c r="D70" s="178">
        <v>882899</v>
      </c>
      <c r="E70" s="178">
        <v>823236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551776</v>
      </c>
      <c r="D72" s="179">
        <v>549335</v>
      </c>
      <c r="E72" s="179">
        <v>403001</v>
      </c>
    </row>
    <row r="73" spans="1:5">
      <c r="A73" s="163" t="s">
        <v>209</v>
      </c>
      <c r="B73" s="163" t="s">
        <v>54</v>
      </c>
      <c r="C73" s="179">
        <v>18166</v>
      </c>
      <c r="D73" s="179">
        <v>15212</v>
      </c>
      <c r="E73" s="179">
        <v>7278</v>
      </c>
    </row>
    <row r="74" spans="1:5">
      <c r="A74" s="163" t="s">
        <v>210</v>
      </c>
      <c r="B74" s="163" t="s">
        <v>520</v>
      </c>
      <c r="C74" s="179">
        <v>105</v>
      </c>
      <c r="D74" s="179">
        <v>118</v>
      </c>
      <c r="E74" s="179">
        <v>2474</v>
      </c>
    </row>
    <row r="75" spans="1:5">
      <c r="A75" s="163" t="s">
        <v>211</v>
      </c>
      <c r="B75" s="163" t="s">
        <v>56</v>
      </c>
      <c r="C75" s="179">
        <v>219569</v>
      </c>
      <c r="D75" s="179">
        <v>21844</v>
      </c>
      <c r="E75" s="179">
        <v>269104</v>
      </c>
    </row>
    <row r="76" spans="1:5">
      <c r="A76" s="163" t="s">
        <v>212</v>
      </c>
      <c r="B76" s="163" t="s">
        <v>57</v>
      </c>
      <c r="C76" s="179">
        <v>22892</v>
      </c>
      <c r="D76" s="179">
        <v>200270</v>
      </c>
      <c r="E76" s="179">
        <v>45259</v>
      </c>
    </row>
    <row r="77" spans="1:5">
      <c r="A77" s="158" t="s">
        <v>535</v>
      </c>
      <c r="B77" s="158" t="s">
        <v>58</v>
      </c>
      <c r="C77" s="185"/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2892</v>
      </c>
      <c r="D78" s="178">
        <v>4130</v>
      </c>
      <c r="E78" s="178">
        <v>2225</v>
      </c>
    </row>
    <row r="79" spans="1:5">
      <c r="A79" s="163" t="s">
        <v>216</v>
      </c>
      <c r="B79" s="163" t="s">
        <v>61</v>
      </c>
      <c r="C79" s="179">
        <v>0</v>
      </c>
      <c r="D79" s="179">
        <v>148</v>
      </c>
      <c r="E79" s="179">
        <v>233</v>
      </c>
    </row>
    <row r="80" spans="1:5">
      <c r="A80" s="163" t="s">
        <v>218</v>
      </c>
      <c r="B80" s="163" t="s">
        <v>63</v>
      </c>
      <c r="C80" s="179">
        <v>0</v>
      </c>
      <c r="D80" s="179">
        <v>1878</v>
      </c>
      <c r="E80" s="179">
        <v>1038</v>
      </c>
    </row>
    <row r="81" spans="1:5">
      <c r="A81" s="163" t="s">
        <v>219</v>
      </c>
      <c r="B81" s="163" t="s">
        <v>64</v>
      </c>
      <c r="C81" s="179">
        <v>2811</v>
      </c>
      <c r="D81" s="179">
        <v>2023</v>
      </c>
      <c r="E81" s="179">
        <v>897</v>
      </c>
    </row>
    <row r="82" spans="1:5">
      <c r="A82" s="163" t="s">
        <v>220</v>
      </c>
      <c r="B82" s="163" t="s">
        <v>522</v>
      </c>
      <c r="C82" s="179">
        <v>81</v>
      </c>
      <c r="D82" s="179">
        <v>81</v>
      </c>
      <c r="E82" s="179">
        <v>57</v>
      </c>
    </row>
    <row r="83" spans="1:5">
      <c r="A83" s="177" t="s">
        <v>537</v>
      </c>
      <c r="B83" s="177" t="s">
        <v>523</v>
      </c>
      <c r="C83" s="178">
        <v>88472</v>
      </c>
      <c r="D83" s="178">
        <v>94484</v>
      </c>
      <c r="E83" s="178">
        <v>83274</v>
      </c>
    </row>
    <row r="84" spans="1:5">
      <c r="A84" s="163" t="s">
        <v>215</v>
      </c>
      <c r="B84" s="163" t="s">
        <v>60</v>
      </c>
      <c r="C84" s="179">
        <v>0</v>
      </c>
      <c r="D84" s="179">
        <v>0</v>
      </c>
      <c r="E84" s="179">
        <v>2</v>
      </c>
    </row>
    <row r="85" spans="1:5">
      <c r="A85" s="163" t="s">
        <v>216</v>
      </c>
      <c r="B85" s="163" t="s">
        <v>61</v>
      </c>
      <c r="C85" s="179">
        <v>233</v>
      </c>
      <c r="D85" s="179">
        <v>190</v>
      </c>
      <c r="E85" s="179">
        <v>234</v>
      </c>
    </row>
    <row r="86" spans="1:5">
      <c r="A86" s="163" t="s">
        <v>223</v>
      </c>
      <c r="B86" s="163" t="s">
        <v>68</v>
      </c>
      <c r="C86" s="179">
        <v>31460</v>
      </c>
      <c r="D86" s="179">
        <v>37374</v>
      </c>
      <c r="E86" s="179">
        <v>18478</v>
      </c>
    </row>
    <row r="87" spans="1:5">
      <c r="A87" s="163" t="s">
        <v>538</v>
      </c>
      <c r="B87" s="163" t="s">
        <v>69</v>
      </c>
      <c r="C87" s="179">
        <v>388</v>
      </c>
      <c r="D87" s="179">
        <v>3457</v>
      </c>
      <c r="E87" s="179">
        <v>484</v>
      </c>
    </row>
    <row r="88" spans="1:5">
      <c r="A88" s="163" t="s">
        <v>225</v>
      </c>
      <c r="B88" s="163" t="s">
        <v>524</v>
      </c>
      <c r="C88" s="179">
        <v>4493</v>
      </c>
      <c r="D88" s="179">
        <v>6770</v>
      </c>
      <c r="E88" s="179">
        <v>7752</v>
      </c>
    </row>
    <row r="89" spans="1:5">
      <c r="A89" s="163" t="s">
        <v>219</v>
      </c>
      <c r="B89" s="163" t="s">
        <v>64</v>
      </c>
      <c r="C89" s="179">
        <v>3791</v>
      </c>
      <c r="D89" s="179">
        <v>3052</v>
      </c>
      <c r="E89" s="179">
        <v>3598</v>
      </c>
    </row>
    <row r="90" spans="1:5">
      <c r="A90" s="163" t="s">
        <v>220</v>
      </c>
      <c r="B90" s="163" t="s">
        <v>522</v>
      </c>
      <c r="C90" s="179">
        <v>1</v>
      </c>
      <c r="D90" s="179">
        <v>1</v>
      </c>
      <c r="E90" s="179">
        <v>147</v>
      </c>
    </row>
    <row r="91" spans="1:5">
      <c r="A91" s="163" t="s">
        <v>539</v>
      </c>
      <c r="B91" s="163" t="s">
        <v>66</v>
      </c>
      <c r="C91" s="179">
        <v>48106</v>
      </c>
      <c r="D91" s="179">
        <v>43640</v>
      </c>
      <c r="E91" s="179">
        <v>52579</v>
      </c>
    </row>
    <row r="92" spans="1:5">
      <c r="A92" s="177" t="s">
        <v>540</v>
      </c>
      <c r="B92" s="177" t="s">
        <v>525</v>
      </c>
      <c r="C92" s="178">
        <v>999992</v>
      </c>
      <c r="D92" s="178">
        <v>981513</v>
      </c>
      <c r="E92" s="178">
        <v>908735</v>
      </c>
    </row>
    <row r="93" spans="1:5">
      <c r="A93" s="176" t="s">
        <v>541</v>
      </c>
    </row>
    <row r="95" spans="1:5" ht="26">
      <c r="A95" s="149" t="s">
        <v>435</v>
      </c>
      <c r="B95" s="149" t="s">
        <v>436</v>
      </c>
    </row>
    <row r="96" spans="1:5" ht="24">
      <c r="A96" s="208" t="s">
        <v>280</v>
      </c>
      <c r="B96" s="208" t="s">
        <v>119</v>
      </c>
      <c r="C96" s="100" t="s">
        <v>643</v>
      </c>
      <c r="D96" s="100" t="s">
        <v>645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22892</v>
      </c>
      <c r="D98" s="5">
        <v>45259</v>
      </c>
    </row>
    <row r="99" spans="1:4">
      <c r="A99" s="152" t="s">
        <v>233</v>
      </c>
      <c r="B99" s="152" t="s">
        <v>75</v>
      </c>
      <c r="C99" s="5">
        <v>22108</v>
      </c>
      <c r="D99" s="5">
        <v>33731</v>
      </c>
    </row>
    <row r="100" spans="1:4">
      <c r="A100" s="187" t="s">
        <v>544</v>
      </c>
      <c r="B100" s="187" t="s">
        <v>563</v>
      </c>
      <c r="C100" s="186">
        <v>1186</v>
      </c>
      <c r="D100" s="186">
        <v>1183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-1636</v>
      </c>
      <c r="D102" s="186">
        <v>-3401</v>
      </c>
    </row>
    <row r="103" spans="1:4">
      <c r="A103" s="187" t="s">
        <v>547</v>
      </c>
      <c r="B103" s="187" t="s">
        <v>564</v>
      </c>
      <c r="C103" s="186">
        <v>-29</v>
      </c>
      <c r="D103" s="186">
        <v>249</v>
      </c>
    </row>
    <row r="104" spans="1:4">
      <c r="A104" s="187" t="s">
        <v>237</v>
      </c>
      <c r="B104" s="187" t="s">
        <v>80</v>
      </c>
      <c r="C104" s="186">
        <v>4466</v>
      </c>
      <c r="D104" s="186">
        <v>7401</v>
      </c>
    </row>
    <row r="105" spans="1:4">
      <c r="A105" s="187" t="s">
        <v>238</v>
      </c>
      <c r="B105" s="187" t="s">
        <v>81</v>
      </c>
      <c r="C105" s="186">
        <v>51</v>
      </c>
      <c r="D105" s="186">
        <v>-89</v>
      </c>
    </row>
    <row r="106" spans="1:4">
      <c r="A106" s="187" t="s">
        <v>239</v>
      </c>
      <c r="B106" s="187" t="s">
        <v>82</v>
      </c>
      <c r="C106" s="186">
        <v>24866</v>
      </c>
      <c r="D106" s="186">
        <v>36016</v>
      </c>
    </row>
    <row r="107" spans="1:4">
      <c r="A107" s="187" t="s">
        <v>240</v>
      </c>
      <c r="B107" s="187" t="s">
        <v>565</v>
      </c>
      <c r="C107" s="186">
        <v>-7706</v>
      </c>
      <c r="D107" s="186">
        <v>-12059</v>
      </c>
    </row>
    <row r="108" spans="1:4">
      <c r="A108" s="187" t="s">
        <v>241</v>
      </c>
      <c r="B108" s="187" t="s">
        <v>566</v>
      </c>
      <c r="C108" s="186">
        <v>-2045</v>
      </c>
      <c r="D108" s="186">
        <v>3160</v>
      </c>
    </row>
    <row r="109" spans="1:4">
      <c r="A109" s="187" t="s">
        <v>242</v>
      </c>
      <c r="B109" s="187" t="s">
        <v>84</v>
      </c>
      <c r="C109" s="186">
        <v>2955</v>
      </c>
      <c r="D109" s="186">
        <v>1271</v>
      </c>
    </row>
    <row r="110" spans="1:4">
      <c r="A110" s="152" t="s">
        <v>548</v>
      </c>
      <c r="B110" s="152" t="s">
        <v>85</v>
      </c>
      <c r="C110" s="5">
        <v>45000</v>
      </c>
      <c r="D110" s="5">
        <v>78990</v>
      </c>
    </row>
    <row r="111" spans="1:4">
      <c r="A111" s="187" t="s">
        <v>244</v>
      </c>
      <c r="B111" s="187" t="s">
        <v>567</v>
      </c>
      <c r="C111" s="186">
        <v>6265</v>
      </c>
      <c r="D111" s="186">
        <v>11576</v>
      </c>
    </row>
    <row r="112" spans="1:4">
      <c r="A112" s="187" t="s">
        <v>246</v>
      </c>
      <c r="B112" s="187" t="s">
        <v>86</v>
      </c>
      <c r="C112" s="186">
        <v>-14257</v>
      </c>
      <c r="D112" s="186">
        <v>-26269</v>
      </c>
    </row>
    <row r="113" spans="1:4">
      <c r="A113" s="151" t="s">
        <v>549</v>
      </c>
      <c r="B113" s="151" t="s">
        <v>569</v>
      </c>
      <c r="C113" s="5">
        <v>37008</v>
      </c>
      <c r="D113" s="5">
        <v>64297</v>
      </c>
    </row>
    <row r="114" spans="1:4">
      <c r="A114" s="151" t="s">
        <v>248</v>
      </c>
      <c r="B114" s="151" t="s">
        <v>88</v>
      </c>
      <c r="C114" s="5"/>
      <c r="D114" s="5"/>
    </row>
    <row r="115" spans="1:4">
      <c r="A115" s="152" t="s">
        <v>249</v>
      </c>
      <c r="B115" s="152" t="s">
        <v>89</v>
      </c>
      <c r="C115" s="5">
        <v>183414</v>
      </c>
      <c r="D115" s="5">
        <v>343237</v>
      </c>
    </row>
    <row r="116" spans="1:4">
      <c r="A116" s="187" t="s">
        <v>550</v>
      </c>
      <c r="B116" s="187" t="s">
        <v>487</v>
      </c>
      <c r="C116" s="186">
        <v>0</v>
      </c>
      <c r="D116" s="186">
        <v>1</v>
      </c>
    </row>
    <row r="117" spans="1:4">
      <c r="A117" s="187" t="s">
        <v>551</v>
      </c>
      <c r="B117" s="187" t="s">
        <v>92</v>
      </c>
      <c r="C117" s="186">
        <v>0</v>
      </c>
      <c r="D117" s="186">
        <v>0</v>
      </c>
    </row>
    <row r="118" spans="1:4">
      <c r="A118" s="188" t="s">
        <v>616</v>
      </c>
      <c r="B118" s="188" t="s">
        <v>615</v>
      </c>
      <c r="C118" s="186">
        <v>181871</v>
      </c>
      <c r="D118" s="186">
        <v>339835</v>
      </c>
    </row>
    <row r="119" spans="1:4">
      <c r="A119" s="187" t="s">
        <v>552</v>
      </c>
      <c r="B119" s="187" t="s">
        <v>570</v>
      </c>
      <c r="C119" s="186">
        <v>1543</v>
      </c>
      <c r="D119" s="186">
        <v>3401</v>
      </c>
    </row>
    <row r="120" spans="1:4">
      <c r="A120" s="152" t="s">
        <v>255</v>
      </c>
      <c r="B120" s="152" t="s">
        <v>94</v>
      </c>
      <c r="C120" s="5">
        <v>203276</v>
      </c>
      <c r="D120" s="5">
        <v>500453</v>
      </c>
    </row>
    <row r="121" spans="1:4">
      <c r="A121" s="187" t="s">
        <v>553</v>
      </c>
      <c r="B121" s="187" t="s">
        <v>571</v>
      </c>
      <c r="C121" s="186">
        <v>2768</v>
      </c>
      <c r="D121" s="186">
        <v>2157</v>
      </c>
    </row>
    <row r="122" spans="1:4">
      <c r="A122" s="187" t="s">
        <v>528</v>
      </c>
      <c r="B122" s="187" t="s">
        <v>416</v>
      </c>
      <c r="C122" s="186">
        <v>21249</v>
      </c>
      <c r="D122" s="186">
        <v>16019</v>
      </c>
    </row>
    <row r="123" spans="1:4">
      <c r="A123" s="187" t="s">
        <v>554</v>
      </c>
      <c r="B123" s="187" t="s">
        <v>572</v>
      </c>
      <c r="C123" s="186">
        <v>179259</v>
      </c>
      <c r="D123" s="186">
        <v>482277</v>
      </c>
    </row>
    <row r="124" spans="1:4">
      <c r="A124" s="151" t="s">
        <v>555</v>
      </c>
      <c r="B124" s="151" t="s">
        <v>573</v>
      </c>
      <c r="C124" s="5">
        <v>-19862</v>
      </c>
      <c r="D124" s="5">
        <v>-157216</v>
      </c>
    </row>
    <row r="125" spans="1:4">
      <c r="A125" s="151" t="s">
        <v>261</v>
      </c>
      <c r="B125" s="151" t="s">
        <v>580</v>
      </c>
      <c r="C125" s="5"/>
      <c r="D125" s="5"/>
    </row>
    <row r="126" spans="1:4">
      <c r="A126" s="152" t="s">
        <v>249</v>
      </c>
      <c r="B126" s="152" t="s">
        <v>89</v>
      </c>
      <c r="C126" s="5">
        <v>93</v>
      </c>
      <c r="D126" s="5">
        <v>2</v>
      </c>
    </row>
    <row r="127" spans="1:4">
      <c r="A127" s="188" t="s">
        <v>556</v>
      </c>
      <c r="B127" s="188" t="s">
        <v>574</v>
      </c>
      <c r="C127" s="186">
        <v>0</v>
      </c>
      <c r="D127" s="186">
        <v>0</v>
      </c>
    </row>
    <row r="128" spans="1:4">
      <c r="A128" s="187" t="s">
        <v>215</v>
      </c>
      <c r="B128" s="187" t="s">
        <v>60</v>
      </c>
      <c r="C128" s="186">
        <v>0</v>
      </c>
      <c r="D128" s="186">
        <v>2</v>
      </c>
    </row>
    <row r="129" spans="1:32">
      <c r="A129" s="152" t="s">
        <v>255</v>
      </c>
      <c r="B129" s="152" t="s">
        <v>94</v>
      </c>
      <c r="C129" s="5">
        <v>104</v>
      </c>
      <c r="D129" s="5">
        <v>297</v>
      </c>
    </row>
    <row r="130" spans="1:32">
      <c r="A130" s="187" t="s">
        <v>629</v>
      </c>
      <c r="B130" s="187" t="s">
        <v>628</v>
      </c>
      <c r="C130" s="186">
        <v>0</v>
      </c>
      <c r="D130" s="186">
        <v>0</v>
      </c>
    </row>
    <row r="131" spans="1:32">
      <c r="A131" s="187" t="s">
        <v>266</v>
      </c>
      <c r="B131" s="187" t="s">
        <v>105</v>
      </c>
      <c r="C131" s="186">
        <v>0</v>
      </c>
      <c r="D131" s="186">
        <v>0</v>
      </c>
      <c r="Q131" s="155"/>
    </row>
    <row r="132" spans="1:32">
      <c r="A132" s="187" t="s">
        <v>557</v>
      </c>
      <c r="B132" s="187" t="s">
        <v>110</v>
      </c>
      <c r="C132" s="186">
        <v>104</v>
      </c>
      <c r="D132" s="186">
        <v>297</v>
      </c>
      <c r="Q132" s="155"/>
    </row>
    <row r="133" spans="1:32">
      <c r="A133" s="151" t="s">
        <v>558</v>
      </c>
      <c r="B133" s="151" t="s">
        <v>575</v>
      </c>
      <c r="C133" s="5">
        <v>-11</v>
      </c>
      <c r="D133" s="5">
        <v>-295</v>
      </c>
      <c r="Q133" s="155"/>
    </row>
    <row r="134" spans="1:32">
      <c r="A134" s="151" t="s">
        <v>559</v>
      </c>
      <c r="B134" s="151" t="s">
        <v>576</v>
      </c>
      <c r="C134" s="5">
        <v>17135</v>
      </c>
      <c r="D134" s="5">
        <v>-93214</v>
      </c>
      <c r="Q134" s="155"/>
    </row>
    <row r="135" spans="1:32">
      <c r="A135" s="151" t="s">
        <v>560</v>
      </c>
      <c r="B135" s="151" t="s">
        <v>577</v>
      </c>
      <c r="C135" s="5">
        <v>17135</v>
      </c>
      <c r="D135" s="5">
        <v>-93214</v>
      </c>
      <c r="Q135" s="155"/>
    </row>
    <row r="136" spans="1:32">
      <c r="A136" s="151" t="s">
        <v>561</v>
      </c>
      <c r="B136" s="151" t="s">
        <v>578</v>
      </c>
      <c r="C136" s="5">
        <v>66987</v>
      </c>
      <c r="D136" s="5">
        <v>217369</v>
      </c>
      <c r="Q136" s="155"/>
    </row>
    <row r="137" spans="1:32">
      <c r="A137" s="151" t="s">
        <v>562</v>
      </c>
      <c r="B137" s="151" t="s">
        <v>579</v>
      </c>
      <c r="C137" s="5">
        <v>84122</v>
      </c>
      <c r="D137" s="5">
        <v>124155</v>
      </c>
      <c r="Q137" s="155"/>
    </row>
    <row r="138" spans="1:32">
      <c r="A138" s="176" t="s">
        <v>541</v>
      </c>
      <c r="B138" s="189"/>
      <c r="C138" s="190"/>
      <c r="D138" s="190"/>
      <c r="Q138" s="155"/>
    </row>
    <row r="139" spans="1:32">
      <c r="A139" s="176"/>
      <c r="B139" s="189"/>
      <c r="C139" s="190"/>
      <c r="D139" s="190"/>
      <c r="Q139" s="155"/>
    </row>
    <row r="140" spans="1:32" ht="26">
      <c r="A140" s="149" t="s">
        <v>605</v>
      </c>
      <c r="B140" s="150" t="s">
        <v>604</v>
      </c>
      <c r="C140" s="249" t="s">
        <v>643</v>
      </c>
      <c r="D140" s="250"/>
      <c r="E140" s="250"/>
      <c r="F140" s="251"/>
      <c r="M140" s="249" t="s">
        <v>645</v>
      </c>
      <c r="N140" s="250"/>
      <c r="O140" s="250"/>
      <c r="P140" s="251"/>
      <c r="Q140" s="155"/>
    </row>
    <row r="141" spans="1:32" ht="52">
      <c r="A141" s="256" t="s">
        <v>403</v>
      </c>
      <c r="B141" s="257" t="s">
        <v>118</v>
      </c>
      <c r="C141" s="254" t="s">
        <v>413</v>
      </c>
      <c r="D141" s="254" t="s">
        <v>414</v>
      </c>
      <c r="E141" s="153" t="s">
        <v>120</v>
      </c>
      <c r="F141" s="153" t="s">
        <v>121</v>
      </c>
      <c r="M141" s="254" t="s">
        <v>413</v>
      </c>
      <c r="N141" s="254" t="s">
        <v>414</v>
      </c>
      <c r="O141" s="153" t="s">
        <v>120</v>
      </c>
      <c r="P141" s="153" t="s">
        <v>121</v>
      </c>
      <c r="R141" s="155"/>
      <c r="X141" s="155"/>
      <c r="Y141" s="155"/>
      <c r="AE141" s="155"/>
      <c r="AF141" s="155"/>
    </row>
    <row r="142" spans="1:32" ht="65">
      <c r="A142" s="256"/>
      <c r="B142" s="257"/>
      <c r="C142" s="255"/>
      <c r="D142" s="255"/>
      <c r="E142" s="153" t="s">
        <v>586</v>
      </c>
      <c r="F142" s="153" t="s">
        <v>285</v>
      </c>
      <c r="M142" s="255"/>
      <c r="N142" s="255"/>
      <c r="O142" s="153" t="s">
        <v>586</v>
      </c>
      <c r="P142" s="153" t="s">
        <v>285</v>
      </c>
      <c r="X142" s="155"/>
      <c r="Y142" s="155"/>
      <c r="AE142" s="155"/>
      <c r="AF142" s="155"/>
    </row>
    <row r="143" spans="1:32">
      <c r="A143" s="192" t="s">
        <v>151</v>
      </c>
      <c r="B143" s="151" t="s">
        <v>0</v>
      </c>
      <c r="C143" s="194">
        <v>51917</v>
      </c>
      <c r="D143" s="194">
        <v>25780</v>
      </c>
      <c r="E143" s="194">
        <v>-2262</v>
      </c>
      <c r="F143" s="194">
        <v>75435</v>
      </c>
      <c r="M143" s="194">
        <v>75521</v>
      </c>
      <c r="N143" s="194">
        <v>32871</v>
      </c>
      <c r="O143" s="194">
        <v>-9050</v>
      </c>
      <c r="P143" s="194">
        <v>99342</v>
      </c>
      <c r="Q143" s="155"/>
      <c r="R143" s="155"/>
      <c r="X143" s="155"/>
      <c r="Y143" s="155"/>
      <c r="AE143" s="155"/>
      <c r="AF143" s="155"/>
    </row>
    <row r="144" spans="1:32">
      <c r="A144" s="195" t="s">
        <v>152</v>
      </c>
      <c r="B144" s="160" t="s">
        <v>1</v>
      </c>
      <c r="C144" s="179">
        <v>49755</v>
      </c>
      <c r="D144" s="179">
        <v>2045</v>
      </c>
      <c r="E144" s="179">
        <v>417</v>
      </c>
      <c r="F144" s="179">
        <v>52217</v>
      </c>
      <c r="M144" s="161">
        <v>72784</v>
      </c>
      <c r="N144" s="161">
        <v>1566</v>
      </c>
      <c r="O144" s="161">
        <v>3360</v>
      </c>
      <c r="P144" s="179">
        <v>77710</v>
      </c>
      <c r="Q144" s="155"/>
      <c r="R144" s="155"/>
      <c r="X144" s="155"/>
      <c r="Y144" s="155"/>
      <c r="AE144" s="155"/>
      <c r="AF144" s="155"/>
    </row>
    <row r="145" spans="1:32">
      <c r="A145" s="195" t="s">
        <v>153</v>
      </c>
      <c r="B145" s="160" t="s">
        <v>593</v>
      </c>
      <c r="C145" s="179">
        <v>1108</v>
      </c>
      <c r="D145" s="179">
        <v>0</v>
      </c>
      <c r="E145" s="179">
        <v>-1103</v>
      </c>
      <c r="F145" s="179">
        <v>5</v>
      </c>
      <c r="M145" s="161">
        <v>1189</v>
      </c>
      <c r="N145" s="161">
        <v>0</v>
      </c>
      <c r="O145" s="161">
        <v>-1146</v>
      </c>
      <c r="P145" s="179">
        <v>43</v>
      </c>
      <c r="Q145" s="155"/>
      <c r="R145" s="155"/>
      <c r="X145" s="155"/>
      <c r="Y145" s="155"/>
      <c r="AE145" s="155"/>
      <c r="AF145" s="155"/>
    </row>
    <row r="146" spans="1:32">
      <c r="A146" s="195" t="s">
        <v>154</v>
      </c>
      <c r="B146" s="160" t="s">
        <v>594</v>
      </c>
      <c r="C146" s="179">
        <v>1054</v>
      </c>
      <c r="D146" s="179">
        <v>23735</v>
      </c>
      <c r="E146" s="179">
        <v>-1576</v>
      </c>
      <c r="F146" s="179">
        <v>23213</v>
      </c>
      <c r="M146" s="161">
        <v>1548</v>
      </c>
      <c r="N146" s="161">
        <v>31305</v>
      </c>
      <c r="O146" s="161">
        <v>-11264</v>
      </c>
      <c r="P146" s="179">
        <v>21589</v>
      </c>
      <c r="Q146" s="155"/>
      <c r="R146" s="155"/>
      <c r="X146" s="155"/>
      <c r="Y146" s="155"/>
      <c r="AE146" s="155"/>
      <c r="AF146" s="155"/>
    </row>
    <row r="147" spans="1:32">
      <c r="A147" s="192" t="s">
        <v>631</v>
      </c>
      <c r="B147" s="151" t="s">
        <v>630</v>
      </c>
      <c r="C147" s="194">
        <v>1292</v>
      </c>
      <c r="D147" s="194">
        <v>16365</v>
      </c>
      <c r="E147" s="194">
        <v>-1524</v>
      </c>
      <c r="F147" s="194">
        <v>16133</v>
      </c>
      <c r="M147" s="194">
        <v>1834</v>
      </c>
      <c r="N147" s="194">
        <v>21409</v>
      </c>
      <c r="O147" s="194">
        <v>-8420</v>
      </c>
      <c r="P147" s="194">
        <v>14823</v>
      </c>
      <c r="Q147" s="155"/>
      <c r="R147" s="155"/>
      <c r="X147" s="155"/>
      <c r="Y147" s="155"/>
      <c r="AE147" s="155"/>
      <c r="AF147" s="155"/>
    </row>
    <row r="148" spans="1:32">
      <c r="A148" s="195" t="s">
        <v>156</v>
      </c>
      <c r="B148" s="160" t="s">
        <v>595</v>
      </c>
      <c r="C148" s="179">
        <v>392</v>
      </c>
      <c r="D148" s="179">
        <v>0</v>
      </c>
      <c r="E148" s="179">
        <v>-364</v>
      </c>
      <c r="F148" s="179">
        <v>28</v>
      </c>
      <c r="M148" s="161">
        <v>420</v>
      </c>
      <c r="N148" s="161">
        <v>158</v>
      </c>
      <c r="O148" s="161">
        <v>-516</v>
      </c>
      <c r="P148" s="179">
        <v>62</v>
      </c>
      <c r="Q148" s="155"/>
      <c r="R148" s="155"/>
      <c r="X148" s="155"/>
      <c r="Y148" s="155"/>
      <c r="AE148" s="155"/>
      <c r="AF148" s="155"/>
    </row>
    <row r="149" spans="1:32">
      <c r="A149" s="195" t="s">
        <v>157</v>
      </c>
      <c r="B149" s="160" t="s">
        <v>6</v>
      </c>
      <c r="C149" s="179">
        <v>900</v>
      </c>
      <c r="D149" s="179">
        <v>16365</v>
      </c>
      <c r="E149" s="179">
        <v>-1160</v>
      </c>
      <c r="F149" s="179">
        <v>16105</v>
      </c>
      <c r="M149" s="161">
        <v>1414</v>
      </c>
      <c r="N149" s="161">
        <v>21251</v>
      </c>
      <c r="O149" s="161">
        <v>-7904</v>
      </c>
      <c r="P149" s="179">
        <v>14761</v>
      </c>
      <c r="Q149" s="155"/>
      <c r="R149" s="155"/>
      <c r="X149" s="155"/>
      <c r="Y149" s="155"/>
      <c r="AE149" s="155"/>
      <c r="AF149" s="155"/>
    </row>
    <row r="150" spans="1:32">
      <c r="A150" s="196" t="s">
        <v>158</v>
      </c>
      <c r="B150" s="197" t="s">
        <v>596</v>
      </c>
      <c r="C150" s="194">
        <v>50625</v>
      </c>
      <c r="D150" s="194">
        <v>9415</v>
      </c>
      <c r="E150" s="194">
        <v>-738</v>
      </c>
      <c r="F150" s="194">
        <v>59302</v>
      </c>
      <c r="M150" s="194">
        <v>73687</v>
      </c>
      <c r="N150" s="194">
        <v>11462</v>
      </c>
      <c r="O150" s="194">
        <v>-630</v>
      </c>
      <c r="P150" s="194">
        <v>84519</v>
      </c>
      <c r="R150" s="155"/>
      <c r="X150" s="155"/>
      <c r="Y150" s="155"/>
      <c r="AE150" s="155"/>
      <c r="AF150" s="155"/>
    </row>
    <row r="151" spans="1:32">
      <c r="A151" s="193" t="s">
        <v>159</v>
      </c>
      <c r="B151" s="163" t="s">
        <v>8</v>
      </c>
      <c r="C151" s="179">
        <v>540</v>
      </c>
      <c r="D151" s="179">
        <v>90</v>
      </c>
      <c r="E151" s="179">
        <v>-311</v>
      </c>
      <c r="F151" s="179">
        <v>319</v>
      </c>
      <c r="M151" s="161">
        <v>439</v>
      </c>
      <c r="N151" s="161">
        <v>127</v>
      </c>
      <c r="O151" s="161">
        <v>-133</v>
      </c>
      <c r="P151" s="179">
        <v>433</v>
      </c>
      <c r="R151" s="155"/>
      <c r="X151" s="155"/>
      <c r="Y151" s="155"/>
      <c r="AE151" s="155"/>
      <c r="AF151" s="155"/>
    </row>
    <row r="152" spans="1:32">
      <c r="A152" s="193" t="s">
        <v>160</v>
      </c>
      <c r="B152" s="163" t="s">
        <v>9</v>
      </c>
      <c r="C152" s="179">
        <v>14928</v>
      </c>
      <c r="D152" s="179">
        <v>8507</v>
      </c>
      <c r="E152" s="179">
        <v>-660</v>
      </c>
      <c r="F152" s="179">
        <v>22775</v>
      </c>
      <c r="M152" s="161">
        <v>14966</v>
      </c>
      <c r="N152" s="161">
        <v>8126</v>
      </c>
      <c r="O152" s="161">
        <v>-658</v>
      </c>
      <c r="P152" s="179">
        <v>22434</v>
      </c>
      <c r="X152" s="155"/>
      <c r="Y152" s="155"/>
      <c r="AE152" s="155"/>
      <c r="AF152" s="155"/>
    </row>
    <row r="153" spans="1:32">
      <c r="A153" s="193" t="s">
        <v>601</v>
      </c>
      <c r="B153" s="163" t="s">
        <v>10</v>
      </c>
      <c r="C153" s="179">
        <v>7482</v>
      </c>
      <c r="D153" s="179">
        <v>1400</v>
      </c>
      <c r="E153" s="179">
        <v>-78</v>
      </c>
      <c r="F153" s="179">
        <v>8804</v>
      </c>
      <c r="M153" s="161">
        <v>7064</v>
      </c>
      <c r="N153" s="161">
        <v>1348</v>
      </c>
      <c r="O153" s="161">
        <v>28</v>
      </c>
      <c r="P153" s="179">
        <v>8440</v>
      </c>
      <c r="X153" s="155"/>
      <c r="Y153" s="155"/>
      <c r="AE153" s="155"/>
      <c r="AF153" s="155"/>
    </row>
    <row r="154" spans="1:32">
      <c r="A154" s="193" t="s">
        <v>162</v>
      </c>
      <c r="B154" s="163" t="s">
        <v>11</v>
      </c>
      <c r="C154" s="179">
        <v>509</v>
      </c>
      <c r="D154" s="179">
        <v>126</v>
      </c>
      <c r="E154" s="179">
        <v>-311</v>
      </c>
      <c r="F154" s="179">
        <v>324</v>
      </c>
      <c r="M154" s="161">
        <v>272</v>
      </c>
      <c r="N154" s="161">
        <v>109</v>
      </c>
      <c r="O154" s="161">
        <v>-133</v>
      </c>
      <c r="P154" s="179">
        <v>248</v>
      </c>
      <c r="X154" s="155"/>
      <c r="Y154" s="155"/>
      <c r="AE154" s="155"/>
      <c r="AF154" s="155"/>
    </row>
    <row r="155" spans="1:32">
      <c r="A155" s="209" t="s">
        <v>644</v>
      </c>
      <c r="B155" s="209" t="s">
        <v>639</v>
      </c>
      <c r="C155" s="212">
        <v>168</v>
      </c>
      <c r="D155" s="212">
        <v>13</v>
      </c>
      <c r="E155" s="212">
        <v>0</v>
      </c>
      <c r="F155" s="212">
        <v>181</v>
      </c>
      <c r="G155" s="210"/>
      <c r="H155" s="259" t="s">
        <v>646</v>
      </c>
      <c r="I155" s="259"/>
      <c r="J155" s="259"/>
      <c r="K155" s="259"/>
      <c r="L155" s="214"/>
      <c r="M155" s="213">
        <v>0</v>
      </c>
      <c r="N155" s="213">
        <v>0</v>
      </c>
      <c r="O155" s="213">
        <v>0</v>
      </c>
      <c r="P155" s="212">
        <v>0</v>
      </c>
      <c r="X155" s="155"/>
      <c r="Y155" s="155"/>
      <c r="AE155" s="155"/>
      <c r="AF155" s="155"/>
    </row>
    <row r="156" spans="1:32">
      <c r="A156" s="196" t="s">
        <v>163</v>
      </c>
      <c r="B156" s="197" t="s">
        <v>497</v>
      </c>
      <c r="C156" s="194">
        <v>28414</v>
      </c>
      <c r="D156" s="194">
        <v>-515</v>
      </c>
      <c r="E156" s="194">
        <v>0</v>
      </c>
      <c r="F156" s="194">
        <v>27899</v>
      </c>
      <c r="M156" s="194">
        <v>51824</v>
      </c>
      <c r="N156" s="194">
        <v>2006</v>
      </c>
      <c r="O156" s="194">
        <v>0</v>
      </c>
      <c r="P156" s="194">
        <v>53830</v>
      </c>
      <c r="X156" s="155"/>
      <c r="Y156" s="155"/>
      <c r="AE156" s="155"/>
      <c r="AF156" s="155"/>
    </row>
    <row r="157" spans="1:32">
      <c r="A157" s="193" t="s">
        <v>164</v>
      </c>
      <c r="B157" s="163" t="s">
        <v>13</v>
      </c>
      <c r="C157" s="179">
        <v>1632</v>
      </c>
      <c r="D157" s="179">
        <v>93</v>
      </c>
      <c r="E157" s="179">
        <v>-89</v>
      </c>
      <c r="F157" s="179">
        <v>1636</v>
      </c>
      <c r="M157" s="161">
        <v>3850</v>
      </c>
      <c r="N157" s="161">
        <v>23</v>
      </c>
      <c r="O157" s="161">
        <v>-4</v>
      </c>
      <c r="P157" s="179">
        <v>3869</v>
      </c>
      <c r="Q157" s="155"/>
      <c r="R157" s="155"/>
      <c r="X157" s="155"/>
      <c r="Y157" s="155"/>
      <c r="AE157" s="155"/>
      <c r="AF157" s="155"/>
    </row>
    <row r="158" spans="1:32">
      <c r="A158" s="193" t="s">
        <v>165</v>
      </c>
      <c r="B158" s="163" t="s">
        <v>14</v>
      </c>
      <c r="C158" s="179">
        <v>11</v>
      </c>
      <c r="D158" s="179">
        <v>456</v>
      </c>
      <c r="E158" s="179">
        <v>-89</v>
      </c>
      <c r="F158" s="179">
        <v>378</v>
      </c>
      <c r="M158" s="161">
        <v>860</v>
      </c>
      <c r="N158" s="161">
        <v>8</v>
      </c>
      <c r="O158" s="161">
        <v>-4</v>
      </c>
      <c r="P158" s="179">
        <v>864</v>
      </c>
      <c r="Q158" s="155"/>
      <c r="R158" s="155"/>
      <c r="X158" s="155"/>
      <c r="Y158" s="155"/>
      <c r="AE158" s="155"/>
      <c r="AF158" s="155"/>
    </row>
    <row r="159" spans="1:32">
      <c r="A159" s="196" t="s">
        <v>167</v>
      </c>
      <c r="B159" s="197" t="s">
        <v>597</v>
      </c>
      <c r="C159" s="194">
        <v>30035</v>
      </c>
      <c r="D159" s="194">
        <v>-878</v>
      </c>
      <c r="E159" s="194">
        <v>0</v>
      </c>
      <c r="F159" s="194">
        <v>29157</v>
      </c>
      <c r="M159" s="194">
        <v>54814</v>
      </c>
      <c r="N159" s="194">
        <v>2021</v>
      </c>
      <c r="O159" s="194">
        <v>0</v>
      </c>
      <c r="P159" s="194">
        <v>56835</v>
      </c>
      <c r="Q159" s="155"/>
      <c r="R159" s="155"/>
      <c r="X159" s="155"/>
      <c r="Y159" s="155"/>
      <c r="AE159" s="155"/>
      <c r="AF159" s="155"/>
    </row>
    <row r="160" spans="1:32">
      <c r="A160" s="193" t="s">
        <v>168</v>
      </c>
      <c r="B160" s="163" t="s">
        <v>598</v>
      </c>
      <c r="C160" s="179">
        <v>6284</v>
      </c>
      <c r="D160" s="179">
        <v>-19</v>
      </c>
      <c r="E160" s="179">
        <v>0</v>
      </c>
      <c r="F160" s="179">
        <v>6265</v>
      </c>
      <c r="M160" s="161">
        <v>11114</v>
      </c>
      <c r="N160" s="161">
        <v>462</v>
      </c>
      <c r="O160" s="161">
        <v>0</v>
      </c>
      <c r="P160" s="179">
        <v>11576</v>
      </c>
      <c r="Q160" s="155"/>
      <c r="R160" s="155"/>
      <c r="X160" s="155"/>
      <c r="Y160" s="155"/>
      <c r="AE160" s="155"/>
      <c r="AF160" s="155"/>
    </row>
    <row r="161" spans="1:32">
      <c r="A161" s="196" t="s">
        <v>170</v>
      </c>
      <c r="B161" s="197" t="s">
        <v>599</v>
      </c>
      <c r="C161" s="194">
        <v>23751</v>
      </c>
      <c r="D161" s="194">
        <v>-859</v>
      </c>
      <c r="E161" s="194">
        <v>0</v>
      </c>
      <c r="F161" s="194">
        <v>22892</v>
      </c>
      <c r="M161" s="194">
        <v>43700</v>
      </c>
      <c r="N161" s="194">
        <v>1559</v>
      </c>
      <c r="O161" s="194">
        <v>0</v>
      </c>
      <c r="P161" s="194">
        <v>45259</v>
      </c>
      <c r="R161" s="155"/>
      <c r="X161" s="155"/>
      <c r="Y161" s="155"/>
      <c r="AE161" s="155"/>
      <c r="AF161" s="155"/>
    </row>
    <row r="162" spans="1:32">
      <c r="A162" s="193" t="s">
        <v>171</v>
      </c>
      <c r="B162" s="163" t="s">
        <v>600</v>
      </c>
      <c r="C162" s="179"/>
      <c r="D162" s="179"/>
      <c r="E162" s="179"/>
      <c r="F162" s="179">
        <v>0</v>
      </c>
      <c r="M162" s="161"/>
      <c r="N162" s="161"/>
      <c r="O162" s="161"/>
      <c r="P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232</v>
      </c>
      <c r="B163" s="197" t="s">
        <v>500</v>
      </c>
      <c r="C163" s="194">
        <v>23751</v>
      </c>
      <c r="D163" s="194">
        <v>-859</v>
      </c>
      <c r="E163" s="194">
        <v>0</v>
      </c>
      <c r="F163" s="194">
        <v>22892</v>
      </c>
      <c r="M163" s="194">
        <v>43700</v>
      </c>
      <c r="N163" s="194">
        <v>1559</v>
      </c>
      <c r="O163" s="194">
        <v>0</v>
      </c>
      <c r="P163" s="194">
        <v>45259</v>
      </c>
      <c r="Q163" s="155"/>
      <c r="R163" s="155"/>
      <c r="X163" s="155"/>
      <c r="Y163" s="155"/>
      <c r="AE163" s="155"/>
      <c r="AF163" s="155"/>
    </row>
    <row r="164" spans="1:32">
      <c r="A164" s="193" t="s">
        <v>602</v>
      </c>
      <c r="B164" s="163" t="s">
        <v>501</v>
      </c>
      <c r="C164" s="179"/>
      <c r="D164" s="179"/>
      <c r="E164" s="179"/>
      <c r="F164" s="179">
        <v>0</v>
      </c>
      <c r="M164" s="161"/>
      <c r="N164" s="161"/>
      <c r="O164" s="161"/>
      <c r="P164" s="179">
        <v>0</v>
      </c>
      <c r="Q164" s="155"/>
      <c r="R164" s="155"/>
      <c r="X164" s="155"/>
      <c r="Y164" s="155"/>
      <c r="AE164" s="155"/>
      <c r="AF164" s="155"/>
    </row>
    <row r="165" spans="1:32">
      <c r="A165" s="196" t="s">
        <v>603</v>
      </c>
      <c r="B165" s="197" t="s">
        <v>502</v>
      </c>
      <c r="C165" s="194">
        <v>23751</v>
      </c>
      <c r="D165" s="194">
        <v>-859</v>
      </c>
      <c r="E165" s="194">
        <v>0</v>
      </c>
      <c r="F165" s="194">
        <v>22892</v>
      </c>
      <c r="M165" s="194">
        <v>43700</v>
      </c>
      <c r="N165" s="194">
        <v>1559</v>
      </c>
      <c r="O165" s="194">
        <v>0</v>
      </c>
      <c r="P165" s="194">
        <v>45259</v>
      </c>
      <c r="R165" s="155"/>
      <c r="X165" s="155"/>
      <c r="Y165" s="155"/>
      <c r="AE165" s="155"/>
      <c r="AF165" s="155"/>
    </row>
    <row r="166" spans="1:32">
      <c r="R166" s="155"/>
      <c r="X166" s="155"/>
      <c r="Y166" s="155"/>
    </row>
    <row r="167" spans="1:32" ht="26">
      <c r="A167" s="149" t="s">
        <v>437</v>
      </c>
      <c r="B167" s="149" t="s">
        <v>438</v>
      </c>
      <c r="C167" s="249">
        <v>43190</v>
      </c>
      <c r="D167" s="250"/>
      <c r="E167" s="250"/>
      <c r="F167" s="251"/>
      <c r="H167" s="249">
        <v>43100</v>
      </c>
      <c r="I167" s="250"/>
      <c r="J167" s="250"/>
      <c r="K167" s="251"/>
      <c r="M167" s="249" t="s">
        <v>642</v>
      </c>
      <c r="N167" s="250"/>
      <c r="O167" s="250"/>
      <c r="P167" s="251"/>
    </row>
    <row r="168" spans="1:32" ht="52">
      <c r="A168" s="252" t="s">
        <v>203</v>
      </c>
      <c r="B168" s="252" t="s">
        <v>73</v>
      </c>
      <c r="C168" s="254" t="s">
        <v>413</v>
      </c>
      <c r="D168" s="254" t="s">
        <v>414</v>
      </c>
      <c r="E168" s="153" t="s">
        <v>120</v>
      </c>
      <c r="F168" s="153" t="s">
        <v>121</v>
      </c>
      <c r="H168" s="254" t="s">
        <v>413</v>
      </c>
      <c r="I168" s="254" t="s">
        <v>414</v>
      </c>
      <c r="J168" s="153" t="s">
        <v>120</v>
      </c>
      <c r="K168" s="153" t="s">
        <v>121</v>
      </c>
      <c r="M168" s="254" t="s">
        <v>413</v>
      </c>
      <c r="N168" s="254" t="s">
        <v>414</v>
      </c>
      <c r="O168" s="153" t="s">
        <v>120</v>
      </c>
      <c r="P168" s="153" t="s">
        <v>121</v>
      </c>
    </row>
    <row r="169" spans="1:32" ht="65">
      <c r="A169" s="253"/>
      <c r="B169" s="253"/>
      <c r="C169" s="255"/>
      <c r="D169" s="255"/>
      <c r="E169" s="153" t="s">
        <v>586</v>
      </c>
      <c r="F169" s="153" t="s">
        <v>285</v>
      </c>
      <c r="H169" s="255"/>
      <c r="I169" s="255"/>
      <c r="J169" s="153" t="s">
        <v>586</v>
      </c>
      <c r="K169" s="153" t="s">
        <v>285</v>
      </c>
      <c r="M169" s="255"/>
      <c r="N169" s="255"/>
      <c r="O169" s="153" t="s">
        <v>586</v>
      </c>
      <c r="P169" s="153" t="s">
        <v>285</v>
      </c>
      <c r="Q169" s="155"/>
      <c r="R169" s="155"/>
      <c r="X169" s="155"/>
      <c r="Y169" s="155"/>
    </row>
    <row r="170" spans="1:32">
      <c r="A170" s="151" t="s">
        <v>181</v>
      </c>
      <c r="B170" s="151" t="s">
        <v>488</v>
      </c>
      <c r="C170" s="191">
        <v>279785</v>
      </c>
      <c r="D170" s="191">
        <v>15104</v>
      </c>
      <c r="E170" s="191">
        <v>-15484</v>
      </c>
      <c r="F170" s="191">
        <v>279405</v>
      </c>
      <c r="H170" s="191">
        <v>258617</v>
      </c>
      <c r="I170" s="191">
        <v>13150</v>
      </c>
      <c r="J170" s="191">
        <v>-16232</v>
      </c>
      <c r="K170" s="191">
        <v>255535</v>
      </c>
      <c r="M170" s="191">
        <v>193540</v>
      </c>
      <c r="N170" s="191">
        <v>8864</v>
      </c>
      <c r="O170" s="191">
        <v>-14027</v>
      </c>
      <c r="P170" s="191">
        <v>188377</v>
      </c>
      <c r="V170" s="155"/>
      <c r="W170" s="155"/>
      <c r="AB170" s="155"/>
      <c r="AC170" s="155"/>
    </row>
    <row r="171" spans="1:32">
      <c r="A171" s="163" t="s">
        <v>182</v>
      </c>
      <c r="B171" s="163" t="s">
        <v>27</v>
      </c>
      <c r="C171" s="179">
        <v>16206</v>
      </c>
      <c r="D171" s="179">
        <v>2663</v>
      </c>
      <c r="E171" s="179">
        <v>0</v>
      </c>
      <c r="F171" s="179">
        <v>18869</v>
      </c>
      <c r="H171" s="179">
        <v>16022</v>
      </c>
      <c r="I171" s="179">
        <v>2810</v>
      </c>
      <c r="J171" s="179">
        <v>0</v>
      </c>
      <c r="K171" s="179">
        <v>18832</v>
      </c>
      <c r="M171" s="179">
        <v>13205</v>
      </c>
      <c r="N171" s="179">
        <v>2941</v>
      </c>
      <c r="O171" s="179">
        <v>0</v>
      </c>
      <c r="P171" s="179">
        <v>16146</v>
      </c>
      <c r="V171" s="155"/>
      <c r="W171" s="155"/>
    </row>
    <row r="172" spans="1:32">
      <c r="A172" s="163" t="s">
        <v>183</v>
      </c>
      <c r="B172" s="163" t="s">
        <v>475</v>
      </c>
      <c r="C172" s="179">
        <v>44644</v>
      </c>
      <c r="D172" s="179">
        <v>1854</v>
      </c>
      <c r="E172" s="179">
        <v>0</v>
      </c>
      <c r="F172" s="179">
        <v>46498</v>
      </c>
      <c r="H172" s="179">
        <v>44741</v>
      </c>
      <c r="I172" s="179">
        <v>2112</v>
      </c>
      <c r="J172" s="179">
        <v>0</v>
      </c>
      <c r="K172" s="179">
        <v>46853</v>
      </c>
      <c r="M172" s="179">
        <v>43447</v>
      </c>
      <c r="N172" s="179">
        <v>2816</v>
      </c>
      <c r="O172" s="179">
        <v>0</v>
      </c>
      <c r="P172" s="179">
        <v>46263</v>
      </c>
      <c r="V172" s="155"/>
      <c r="W172" s="155"/>
    </row>
    <row r="173" spans="1:32">
      <c r="A173" s="163" t="s">
        <v>528</v>
      </c>
      <c r="B173" s="163" t="s">
        <v>416</v>
      </c>
      <c r="C173" s="179">
        <v>155548</v>
      </c>
      <c r="D173" s="179">
        <v>9616</v>
      </c>
      <c r="E173" s="179">
        <v>0</v>
      </c>
      <c r="F173" s="179">
        <v>165164</v>
      </c>
      <c r="H173" s="179">
        <v>135210</v>
      </c>
      <c r="I173" s="179">
        <v>7276</v>
      </c>
      <c r="J173" s="179">
        <v>0</v>
      </c>
      <c r="K173" s="179">
        <v>142486</v>
      </c>
      <c r="M173" s="179">
        <v>76032</v>
      </c>
      <c r="N173" s="179">
        <v>3032</v>
      </c>
      <c r="O173" s="179">
        <v>0</v>
      </c>
      <c r="P173" s="179">
        <v>79064</v>
      </c>
      <c r="V173" s="155"/>
      <c r="W173" s="155"/>
    </row>
    <row r="174" spans="1:32">
      <c r="A174" s="163" t="s">
        <v>184</v>
      </c>
      <c r="B174" s="163" t="s">
        <v>29</v>
      </c>
      <c r="C174" s="179">
        <v>46417</v>
      </c>
      <c r="D174" s="179">
        <v>0</v>
      </c>
      <c r="E174" s="179">
        <v>0</v>
      </c>
      <c r="F174" s="179">
        <v>46417</v>
      </c>
      <c r="H174" s="179">
        <v>46417</v>
      </c>
      <c r="I174" s="179">
        <v>0</v>
      </c>
      <c r="J174" s="179">
        <v>0</v>
      </c>
      <c r="K174" s="179">
        <v>46417</v>
      </c>
      <c r="M174" s="179">
        <v>46417</v>
      </c>
      <c r="N174" s="179">
        <v>0</v>
      </c>
      <c r="O174" s="179">
        <v>0</v>
      </c>
      <c r="P174" s="179">
        <v>46417</v>
      </c>
      <c r="V174" s="155"/>
      <c r="W174" s="155"/>
    </row>
    <row r="175" spans="1:32">
      <c r="A175" s="163" t="s">
        <v>186</v>
      </c>
      <c r="B175" s="163" t="s">
        <v>31</v>
      </c>
      <c r="C175" s="179">
        <v>15484</v>
      </c>
      <c r="D175" s="179">
        <v>0</v>
      </c>
      <c r="E175" s="179">
        <v>-15484</v>
      </c>
      <c r="F175" s="179">
        <v>0</v>
      </c>
      <c r="H175" s="179">
        <v>15280</v>
      </c>
      <c r="I175" s="179">
        <v>0</v>
      </c>
      <c r="J175" s="179">
        <v>-15280</v>
      </c>
      <c r="K175" s="179">
        <v>0</v>
      </c>
      <c r="M175" s="179">
        <v>13952</v>
      </c>
      <c r="N175" s="179">
        <v>0</v>
      </c>
      <c r="O175" s="179">
        <v>-13952</v>
      </c>
      <c r="P175" s="179">
        <v>0</v>
      </c>
      <c r="V175" s="155"/>
      <c r="W175" s="155"/>
    </row>
    <row r="176" spans="1:32">
      <c r="A176" s="180" t="s">
        <v>626</v>
      </c>
      <c r="B176" s="180" t="s">
        <v>632</v>
      </c>
      <c r="C176" s="179">
        <v>452</v>
      </c>
      <c r="D176" s="179">
        <v>0</v>
      </c>
      <c r="E176" s="179">
        <v>0</v>
      </c>
      <c r="F176" s="179">
        <v>452</v>
      </c>
      <c r="H176" s="179">
        <v>452</v>
      </c>
      <c r="I176" s="179">
        <v>0</v>
      </c>
      <c r="J176" s="179">
        <v>0</v>
      </c>
      <c r="K176" s="179">
        <v>452</v>
      </c>
      <c r="M176" s="179">
        <v>0</v>
      </c>
      <c r="N176" s="179">
        <v>0</v>
      </c>
      <c r="O176" s="179">
        <v>0</v>
      </c>
      <c r="P176" s="179">
        <v>0</v>
      </c>
      <c r="V176" s="155"/>
      <c r="W176" s="155"/>
    </row>
    <row r="177" spans="1:23">
      <c r="A177" s="163" t="s">
        <v>529</v>
      </c>
      <c r="B177" s="163" t="s">
        <v>583</v>
      </c>
      <c r="C177" s="179">
        <v>533</v>
      </c>
      <c r="D177" s="179">
        <v>971</v>
      </c>
      <c r="E177" s="179">
        <v>0</v>
      </c>
      <c r="F177" s="179">
        <v>1504</v>
      </c>
      <c r="H177" s="179">
        <v>0</v>
      </c>
      <c r="I177" s="179">
        <v>952</v>
      </c>
      <c r="J177" s="179">
        <v>-952</v>
      </c>
      <c r="K177" s="179">
        <v>0</v>
      </c>
      <c r="M177" s="179">
        <v>0</v>
      </c>
      <c r="N177" s="179">
        <v>75</v>
      </c>
      <c r="O177" s="179">
        <v>-75</v>
      </c>
      <c r="P177" s="179">
        <v>0</v>
      </c>
      <c r="V177" s="155"/>
      <c r="W177" s="155"/>
    </row>
    <row r="178" spans="1:23">
      <c r="A178" s="163" t="s">
        <v>466</v>
      </c>
      <c r="B178" s="163" t="s">
        <v>465</v>
      </c>
      <c r="C178" s="179">
        <v>501</v>
      </c>
      <c r="D178" s="179">
        <v>0</v>
      </c>
      <c r="E178" s="179">
        <v>0</v>
      </c>
      <c r="F178" s="179">
        <v>501</v>
      </c>
      <c r="H178" s="179">
        <v>495</v>
      </c>
      <c r="I178" s="179">
        <v>0</v>
      </c>
      <c r="J178" s="179">
        <v>0</v>
      </c>
      <c r="K178" s="179">
        <v>495</v>
      </c>
      <c r="M178" s="179">
        <v>487</v>
      </c>
      <c r="N178" s="179">
        <v>0</v>
      </c>
      <c r="O178" s="179">
        <v>0</v>
      </c>
      <c r="P178" s="179">
        <v>487</v>
      </c>
      <c r="V178" s="155"/>
      <c r="W178" s="155"/>
    </row>
    <row r="179" spans="1:23">
      <c r="A179" s="151" t="s">
        <v>530</v>
      </c>
      <c r="B179" s="151" t="s">
        <v>489</v>
      </c>
      <c r="C179" s="191">
        <v>661611</v>
      </c>
      <c r="D179" s="191">
        <v>66315</v>
      </c>
      <c r="E179" s="191">
        <v>-7339</v>
      </c>
      <c r="F179" s="191">
        <v>720587</v>
      </c>
      <c r="H179" s="191">
        <v>660328</v>
      </c>
      <c r="I179" s="191">
        <v>72668</v>
      </c>
      <c r="J179" s="191">
        <v>-7018</v>
      </c>
      <c r="K179" s="191">
        <v>725978</v>
      </c>
      <c r="M179" s="191">
        <v>680280</v>
      </c>
      <c r="N179" s="191">
        <v>46913</v>
      </c>
      <c r="O179" s="191">
        <v>-6835</v>
      </c>
      <c r="P179" s="191">
        <v>720358</v>
      </c>
      <c r="V179" s="155"/>
      <c r="W179" s="155"/>
    </row>
    <row r="180" spans="1:23">
      <c r="A180" s="163" t="s">
        <v>193</v>
      </c>
      <c r="B180" s="163" t="s">
        <v>584</v>
      </c>
      <c r="C180" s="179">
        <v>272</v>
      </c>
      <c r="D180" s="179">
        <v>0</v>
      </c>
      <c r="E180" s="179">
        <v>0</v>
      </c>
      <c r="F180" s="179">
        <v>272</v>
      </c>
      <c r="H180" s="179">
        <v>323</v>
      </c>
      <c r="I180" s="179">
        <v>0</v>
      </c>
      <c r="J180" s="179">
        <v>0</v>
      </c>
      <c r="K180" s="179">
        <v>323</v>
      </c>
      <c r="M180" s="179">
        <v>490</v>
      </c>
      <c r="N180" s="179">
        <v>0</v>
      </c>
      <c r="O180" s="179">
        <v>0</v>
      </c>
      <c r="P180" s="179">
        <v>490</v>
      </c>
      <c r="V180" s="155"/>
      <c r="W180" s="155"/>
    </row>
    <row r="181" spans="1:23">
      <c r="A181" s="163" t="s">
        <v>194</v>
      </c>
      <c r="B181" s="163" t="s">
        <v>39</v>
      </c>
      <c r="C181" s="179">
        <v>19107</v>
      </c>
      <c r="D181" s="179">
        <v>3231</v>
      </c>
      <c r="E181" s="179">
        <v>-885</v>
      </c>
      <c r="F181" s="179">
        <v>21453</v>
      </c>
      <c r="H181" s="179">
        <v>37253</v>
      </c>
      <c r="I181" s="179">
        <v>10208</v>
      </c>
      <c r="J181" s="179">
        <v>-1200</v>
      </c>
      <c r="K181" s="179">
        <v>46261</v>
      </c>
      <c r="M181" s="179">
        <v>40716</v>
      </c>
      <c r="N181" s="179">
        <v>3350</v>
      </c>
      <c r="O181" s="179">
        <v>-4103</v>
      </c>
      <c r="P181" s="179">
        <v>39963</v>
      </c>
      <c r="V181" s="155"/>
      <c r="W181" s="155"/>
    </row>
    <row r="182" spans="1:23">
      <c r="A182" s="163" t="s">
        <v>531</v>
      </c>
      <c r="B182" s="163" t="s">
        <v>40</v>
      </c>
      <c r="C182" s="179">
        <v>1224</v>
      </c>
      <c r="D182" s="179">
        <v>213</v>
      </c>
      <c r="E182" s="179">
        <v>0</v>
      </c>
      <c r="F182" s="179">
        <v>1437</v>
      </c>
      <c r="H182" s="179">
        <v>0</v>
      </c>
      <c r="I182" s="179">
        <v>0</v>
      </c>
      <c r="J182" s="179">
        <v>0</v>
      </c>
      <c r="K182" s="179">
        <v>0</v>
      </c>
      <c r="M182" s="179">
        <v>5266</v>
      </c>
      <c r="N182" s="179">
        <v>112</v>
      </c>
      <c r="O182" s="179">
        <v>0</v>
      </c>
      <c r="P182" s="179">
        <v>5378</v>
      </c>
      <c r="V182" s="155"/>
      <c r="W182" s="155"/>
    </row>
    <row r="183" spans="1:23">
      <c r="A183" s="163" t="s">
        <v>196</v>
      </c>
      <c r="B183" s="163" t="s">
        <v>41</v>
      </c>
      <c r="C183" s="179">
        <v>22482</v>
      </c>
      <c r="D183" s="179">
        <v>1490</v>
      </c>
      <c r="E183" s="179">
        <v>-6454</v>
      </c>
      <c r="F183" s="179">
        <v>17518</v>
      </c>
      <c r="H183" s="179">
        <v>22278</v>
      </c>
      <c r="I183" s="179">
        <v>1122</v>
      </c>
      <c r="J183" s="179">
        <v>-5818</v>
      </c>
      <c r="K183" s="179">
        <v>17582</v>
      </c>
      <c r="M183" s="179">
        <v>17442</v>
      </c>
      <c r="N183" s="179">
        <v>1134</v>
      </c>
      <c r="O183" s="179">
        <v>-2732</v>
      </c>
      <c r="P183" s="179">
        <v>15844</v>
      </c>
      <c r="V183" s="155"/>
      <c r="W183" s="155"/>
    </row>
    <row r="184" spans="1:23">
      <c r="A184" s="180" t="s">
        <v>189</v>
      </c>
      <c r="B184" s="180" t="s">
        <v>34</v>
      </c>
      <c r="C184" s="181">
        <v>0</v>
      </c>
      <c r="D184" s="181">
        <v>0</v>
      </c>
      <c r="E184" s="181">
        <v>0</v>
      </c>
      <c r="F184" s="181">
        <v>0</v>
      </c>
      <c r="H184" s="181">
        <v>0</v>
      </c>
      <c r="I184" s="181">
        <v>0</v>
      </c>
      <c r="J184" s="181">
        <v>0</v>
      </c>
      <c r="K184" s="181">
        <v>0</v>
      </c>
      <c r="M184" s="181">
        <v>0</v>
      </c>
      <c r="N184" s="181">
        <v>0</v>
      </c>
      <c r="O184" s="181">
        <v>0</v>
      </c>
      <c r="P184" s="181">
        <v>0</v>
      </c>
      <c r="V184" s="155"/>
      <c r="W184" s="155"/>
    </row>
    <row r="185" spans="1:23">
      <c r="A185" s="163" t="s">
        <v>199</v>
      </c>
      <c r="B185" s="163" t="s">
        <v>44</v>
      </c>
      <c r="C185" s="179">
        <v>2130</v>
      </c>
      <c r="D185" s="179">
        <v>15738</v>
      </c>
      <c r="E185" s="179">
        <v>0</v>
      </c>
      <c r="F185" s="179">
        <v>17868</v>
      </c>
      <c r="H185" s="179">
        <v>934</v>
      </c>
      <c r="I185" s="179">
        <v>13362</v>
      </c>
      <c r="J185" s="179">
        <v>0</v>
      </c>
      <c r="K185" s="179">
        <v>14296</v>
      </c>
      <c r="M185" s="179">
        <v>1232</v>
      </c>
      <c r="N185" s="179">
        <v>11019</v>
      </c>
      <c r="O185" s="179">
        <v>0</v>
      </c>
      <c r="P185" s="179">
        <v>12251</v>
      </c>
    </row>
    <row r="186" spans="1:23">
      <c r="A186" s="163" t="s">
        <v>200</v>
      </c>
      <c r="B186" s="163" t="s">
        <v>482</v>
      </c>
      <c r="C186" s="179">
        <v>38479</v>
      </c>
      <c r="D186" s="179">
        <v>45643</v>
      </c>
      <c r="E186" s="179">
        <v>0</v>
      </c>
      <c r="F186" s="179">
        <v>84122</v>
      </c>
      <c r="H186" s="179">
        <v>19011</v>
      </c>
      <c r="I186" s="179">
        <v>47976</v>
      </c>
      <c r="J186" s="179">
        <v>0</v>
      </c>
      <c r="K186" s="179">
        <v>66987</v>
      </c>
      <c r="M186" s="179">
        <v>92857</v>
      </c>
      <c r="N186" s="179">
        <v>31298</v>
      </c>
      <c r="O186" s="179">
        <v>0</v>
      </c>
      <c r="P186" s="179">
        <v>124155</v>
      </c>
      <c r="V186" s="155"/>
      <c r="W186" s="155"/>
    </row>
    <row r="187" spans="1:23">
      <c r="A187" s="163" t="s">
        <v>585</v>
      </c>
      <c r="B187" s="163" t="s">
        <v>483</v>
      </c>
      <c r="C187" s="181">
        <v>577917</v>
      </c>
      <c r="D187" s="181">
        <v>0</v>
      </c>
      <c r="E187" s="181">
        <v>0</v>
      </c>
      <c r="F187" s="181">
        <v>577917</v>
      </c>
      <c r="H187" s="181">
        <v>580529</v>
      </c>
      <c r="I187" s="181">
        <v>0</v>
      </c>
      <c r="J187" s="181">
        <v>0</v>
      </c>
      <c r="K187" s="181">
        <v>580529</v>
      </c>
      <c r="M187" s="181">
        <v>522277</v>
      </c>
      <c r="N187" s="181">
        <v>0</v>
      </c>
      <c r="O187" s="181">
        <v>0</v>
      </c>
      <c r="P187" s="181">
        <v>522277</v>
      </c>
      <c r="V187" s="155"/>
      <c r="W187" s="155"/>
    </row>
    <row r="188" spans="1:23">
      <c r="A188" s="151" t="s">
        <v>532</v>
      </c>
      <c r="B188" s="151" t="s">
        <v>491</v>
      </c>
      <c r="C188" s="191">
        <v>941396</v>
      </c>
      <c r="D188" s="191">
        <v>81419</v>
      </c>
      <c r="E188" s="191">
        <v>-22823</v>
      </c>
      <c r="F188" s="191">
        <v>999992</v>
      </c>
      <c r="H188" s="191">
        <v>918945</v>
      </c>
      <c r="I188" s="191">
        <v>85818</v>
      </c>
      <c r="J188" s="191">
        <v>-23250</v>
      </c>
      <c r="K188" s="191">
        <v>981513</v>
      </c>
      <c r="M188" s="191">
        <v>873820</v>
      </c>
      <c r="N188" s="191">
        <v>55777</v>
      </c>
      <c r="O188" s="191">
        <v>-20862</v>
      </c>
      <c r="P188" s="191">
        <v>908735</v>
      </c>
      <c r="V188" s="155"/>
      <c r="W188" s="155"/>
    </row>
    <row r="189" spans="1:23">
      <c r="A189" s="176"/>
    </row>
    <row r="190" spans="1:23">
      <c r="A190" s="149"/>
      <c r="B190" s="149"/>
      <c r="C190" s="249">
        <v>43190</v>
      </c>
      <c r="D190" s="250"/>
      <c r="E190" s="250"/>
      <c r="F190" s="251"/>
      <c r="H190" s="249">
        <v>43100</v>
      </c>
      <c r="I190" s="250"/>
      <c r="J190" s="250"/>
      <c r="K190" s="251"/>
      <c r="M190" s="249" t="s">
        <v>642</v>
      </c>
      <c r="N190" s="250"/>
      <c r="O190" s="250"/>
      <c r="P190" s="251"/>
    </row>
    <row r="191" spans="1:23" ht="52">
      <c r="A191" s="252" t="s">
        <v>229</v>
      </c>
      <c r="B191" s="252" t="s">
        <v>48</v>
      </c>
      <c r="C191" s="254" t="s">
        <v>413</v>
      </c>
      <c r="D191" s="254" t="s">
        <v>414</v>
      </c>
      <c r="E191" s="153" t="s">
        <v>120</v>
      </c>
      <c r="F191" s="153" t="s">
        <v>121</v>
      </c>
      <c r="H191" s="254" t="s">
        <v>413</v>
      </c>
      <c r="I191" s="254" t="s">
        <v>414</v>
      </c>
      <c r="J191" s="153" t="s">
        <v>120</v>
      </c>
      <c r="K191" s="153" t="s">
        <v>121</v>
      </c>
      <c r="M191" s="254" t="s">
        <v>413</v>
      </c>
      <c r="N191" s="254" t="s">
        <v>414</v>
      </c>
      <c r="O191" s="153" t="s">
        <v>120</v>
      </c>
      <c r="P191" s="153" t="s">
        <v>121</v>
      </c>
      <c r="V191" s="155"/>
      <c r="W191" s="155"/>
    </row>
    <row r="192" spans="1:23" ht="65">
      <c r="A192" s="253"/>
      <c r="B192" s="253"/>
      <c r="C192" s="255"/>
      <c r="D192" s="255"/>
      <c r="E192" s="153" t="s">
        <v>586</v>
      </c>
      <c r="F192" s="153" t="s">
        <v>285</v>
      </c>
      <c r="H192" s="255"/>
      <c r="I192" s="255"/>
      <c r="J192" s="153" t="s">
        <v>586</v>
      </c>
      <c r="K192" s="153" t="s">
        <v>285</v>
      </c>
      <c r="M192" s="255"/>
      <c r="N192" s="255"/>
      <c r="O192" s="153" t="s">
        <v>586</v>
      </c>
      <c r="P192" s="153" t="s">
        <v>285</v>
      </c>
      <c r="V192" s="155"/>
      <c r="W192" s="155"/>
    </row>
    <row r="193" spans="1:23">
      <c r="A193" s="192" t="s">
        <v>533</v>
      </c>
      <c r="B193" s="151" t="s">
        <v>518</v>
      </c>
      <c r="C193" s="191">
        <v>885239</v>
      </c>
      <c r="D193" s="191">
        <v>38873</v>
      </c>
      <c r="E193" s="191">
        <v>-15484</v>
      </c>
      <c r="F193" s="191">
        <v>908628</v>
      </c>
      <c r="H193" s="191">
        <v>858547</v>
      </c>
      <c r="I193" s="191">
        <v>39632</v>
      </c>
      <c r="J193" s="191">
        <v>-15280</v>
      </c>
      <c r="K193" s="191">
        <v>882899</v>
      </c>
      <c r="M193" s="191">
        <v>810493</v>
      </c>
      <c r="N193" s="191">
        <v>26695</v>
      </c>
      <c r="O193" s="191">
        <v>-13952</v>
      </c>
      <c r="P193" s="191">
        <v>823236</v>
      </c>
      <c r="V193" s="155"/>
      <c r="W193" s="155"/>
    </row>
    <row r="194" spans="1:23">
      <c r="A194" s="192" t="s">
        <v>534</v>
      </c>
      <c r="B194" s="151" t="s">
        <v>50</v>
      </c>
      <c r="C194" s="191">
        <v>885239</v>
      </c>
      <c r="D194" s="191">
        <v>38873</v>
      </c>
      <c r="E194" s="191">
        <v>-15484</v>
      </c>
      <c r="F194" s="191">
        <v>908628</v>
      </c>
      <c r="H194" s="191">
        <v>858547</v>
      </c>
      <c r="I194" s="191">
        <v>39632</v>
      </c>
      <c r="J194" s="191">
        <v>-15280</v>
      </c>
      <c r="K194" s="191">
        <v>882899</v>
      </c>
      <c r="M194" s="191">
        <v>810493</v>
      </c>
      <c r="N194" s="191">
        <v>26695</v>
      </c>
      <c r="O194" s="191">
        <v>-13952</v>
      </c>
      <c r="P194" s="191">
        <v>823236</v>
      </c>
      <c r="V194" s="155"/>
      <c r="W194" s="155"/>
    </row>
    <row r="195" spans="1:23">
      <c r="A195" s="193" t="s">
        <v>206</v>
      </c>
      <c r="B195" s="163" t="s">
        <v>51</v>
      </c>
      <c r="C195" s="179">
        <v>96120</v>
      </c>
      <c r="D195" s="179">
        <v>136</v>
      </c>
      <c r="E195" s="179">
        <v>-136</v>
      </c>
      <c r="F195" s="179">
        <v>96120</v>
      </c>
      <c r="H195" s="179">
        <v>96120</v>
      </c>
      <c r="I195" s="179">
        <v>136</v>
      </c>
      <c r="J195" s="179">
        <v>-136</v>
      </c>
      <c r="K195" s="179">
        <v>96120</v>
      </c>
      <c r="M195" s="179">
        <v>96120</v>
      </c>
      <c r="N195" s="179">
        <v>136</v>
      </c>
      <c r="O195" s="179">
        <v>-136</v>
      </c>
      <c r="P195" s="179">
        <v>96120</v>
      </c>
      <c r="V195" s="155"/>
      <c r="W195" s="155"/>
    </row>
    <row r="196" spans="1:23">
      <c r="A196" s="193" t="s">
        <v>470</v>
      </c>
      <c r="B196" s="163" t="s">
        <v>469</v>
      </c>
      <c r="C196" s="179">
        <v>550780</v>
      </c>
      <c r="D196" s="179">
        <v>5668</v>
      </c>
      <c r="E196" s="179">
        <v>-4672</v>
      </c>
      <c r="F196" s="179">
        <v>551776</v>
      </c>
      <c r="H196" s="179">
        <v>550780</v>
      </c>
      <c r="I196" s="179">
        <v>3227</v>
      </c>
      <c r="J196" s="179">
        <v>-4672</v>
      </c>
      <c r="K196" s="179">
        <v>549335</v>
      </c>
      <c r="M196" s="179">
        <v>402004</v>
      </c>
      <c r="N196" s="179">
        <v>5669</v>
      </c>
      <c r="O196" s="179">
        <v>-4672</v>
      </c>
      <c r="P196" s="179">
        <v>403001</v>
      </c>
      <c r="V196" s="155"/>
      <c r="W196" s="155"/>
    </row>
    <row r="197" spans="1:23">
      <c r="A197" s="193" t="s">
        <v>209</v>
      </c>
      <c r="B197" s="163" t="s">
        <v>587</v>
      </c>
      <c r="C197" s="179">
        <v>18166</v>
      </c>
      <c r="D197" s="179">
        <v>1796</v>
      </c>
      <c r="E197" s="179">
        <v>-1796</v>
      </c>
      <c r="F197" s="179">
        <v>18166</v>
      </c>
      <c r="H197" s="179">
        <v>15212</v>
      </c>
      <c r="I197" s="179">
        <v>1592</v>
      </c>
      <c r="J197" s="179">
        <v>-1592</v>
      </c>
      <c r="K197" s="179">
        <v>15212</v>
      </c>
      <c r="M197" s="179">
        <v>7278</v>
      </c>
      <c r="N197" s="179">
        <v>263</v>
      </c>
      <c r="O197" s="179">
        <v>-263</v>
      </c>
      <c r="P197" s="179">
        <v>7278</v>
      </c>
      <c r="V197" s="155"/>
      <c r="W197" s="155"/>
    </row>
    <row r="198" spans="1:23">
      <c r="A198" s="193" t="s">
        <v>315</v>
      </c>
      <c r="B198" s="163" t="s">
        <v>588</v>
      </c>
      <c r="C198" s="179">
        <v>-50</v>
      </c>
      <c r="D198" s="179">
        <v>-315</v>
      </c>
      <c r="E198" s="179">
        <v>470</v>
      </c>
      <c r="F198" s="179">
        <v>105</v>
      </c>
      <c r="H198" s="179">
        <v>-37</v>
      </c>
      <c r="I198" s="179">
        <v>-315</v>
      </c>
      <c r="J198" s="179">
        <v>470</v>
      </c>
      <c r="K198" s="179">
        <v>118</v>
      </c>
      <c r="M198" s="179">
        <v>13</v>
      </c>
      <c r="N198" s="179">
        <v>1991</v>
      </c>
      <c r="O198" s="179">
        <v>470</v>
      </c>
      <c r="P198" s="179">
        <v>2474</v>
      </c>
      <c r="V198" s="155"/>
      <c r="W198" s="155"/>
    </row>
    <row r="199" spans="1:23">
      <c r="A199" s="193" t="s">
        <v>211</v>
      </c>
      <c r="B199" s="163" t="s">
        <v>589</v>
      </c>
      <c r="C199" s="179">
        <v>196472</v>
      </c>
      <c r="D199" s="179">
        <v>32447</v>
      </c>
      <c r="E199" s="179">
        <v>-9350</v>
      </c>
      <c r="F199" s="179">
        <v>219569</v>
      </c>
      <c r="H199" s="179">
        <v>12200</v>
      </c>
      <c r="I199" s="179">
        <v>18994</v>
      </c>
      <c r="J199" s="179">
        <v>-9350</v>
      </c>
      <c r="K199" s="179">
        <v>21844</v>
      </c>
      <c r="M199" s="179">
        <v>261378</v>
      </c>
      <c r="N199" s="179">
        <v>17077</v>
      </c>
      <c r="O199" s="179">
        <v>-9351</v>
      </c>
      <c r="P199" s="179">
        <v>269104</v>
      </c>
      <c r="V199" s="155"/>
      <c r="W199" s="155"/>
    </row>
    <row r="200" spans="1:23">
      <c r="A200" s="193" t="s">
        <v>212</v>
      </c>
      <c r="B200" s="163" t="s">
        <v>57</v>
      </c>
      <c r="C200" s="179">
        <v>23751</v>
      </c>
      <c r="D200" s="179">
        <v>-859</v>
      </c>
      <c r="E200" s="179">
        <v>0</v>
      </c>
      <c r="F200" s="179">
        <v>22892</v>
      </c>
      <c r="H200" s="179">
        <v>184272</v>
      </c>
      <c r="I200" s="179">
        <v>15998</v>
      </c>
      <c r="J200" s="179">
        <v>0</v>
      </c>
      <c r="K200" s="179">
        <v>200270</v>
      </c>
      <c r="M200" s="179">
        <v>43700</v>
      </c>
      <c r="N200" s="179">
        <v>1559</v>
      </c>
      <c r="O200" s="179">
        <v>0</v>
      </c>
      <c r="P200" s="179">
        <v>45259</v>
      </c>
      <c r="V200" s="155"/>
      <c r="W200" s="155"/>
    </row>
    <row r="201" spans="1:23">
      <c r="A201" s="151" t="s">
        <v>590</v>
      </c>
      <c r="B201" s="151" t="s">
        <v>58</v>
      </c>
      <c r="C201" s="191">
        <v>0</v>
      </c>
      <c r="D201" s="191">
        <v>0</v>
      </c>
      <c r="E201" s="191">
        <v>0</v>
      </c>
      <c r="F201" s="191">
        <v>0</v>
      </c>
      <c r="H201" s="191">
        <v>0</v>
      </c>
      <c r="I201" s="191">
        <v>0</v>
      </c>
      <c r="J201" s="191">
        <v>0</v>
      </c>
      <c r="K201" s="191">
        <v>0</v>
      </c>
      <c r="M201" s="191">
        <v>0</v>
      </c>
      <c r="N201" s="191">
        <v>0</v>
      </c>
      <c r="O201" s="191">
        <v>0</v>
      </c>
      <c r="P201" s="191">
        <v>0</v>
      </c>
      <c r="V201" s="155"/>
      <c r="W201" s="155"/>
    </row>
    <row r="202" spans="1:23">
      <c r="A202" s="192" t="s">
        <v>536</v>
      </c>
      <c r="B202" s="151" t="s">
        <v>521</v>
      </c>
      <c r="C202" s="191">
        <v>2850</v>
      </c>
      <c r="D202" s="191">
        <v>42</v>
      </c>
      <c r="E202" s="191">
        <v>0</v>
      </c>
      <c r="F202" s="191">
        <v>2892</v>
      </c>
      <c r="H202" s="191">
        <v>5039</v>
      </c>
      <c r="I202" s="191">
        <v>43</v>
      </c>
      <c r="J202" s="191">
        <v>-952</v>
      </c>
      <c r="K202" s="191">
        <v>4130</v>
      </c>
      <c r="M202" s="191">
        <v>2292</v>
      </c>
      <c r="N202" s="191">
        <v>8</v>
      </c>
      <c r="O202" s="191">
        <v>-75</v>
      </c>
      <c r="P202" s="191">
        <v>2225</v>
      </c>
    </row>
    <row r="203" spans="1:23">
      <c r="A203" s="193" t="s">
        <v>216</v>
      </c>
      <c r="B203" s="163" t="s">
        <v>61</v>
      </c>
      <c r="C203" s="179">
        <v>0</v>
      </c>
      <c r="D203" s="179">
        <v>0</v>
      </c>
      <c r="E203" s="179">
        <v>0</v>
      </c>
      <c r="F203" s="179">
        <v>0</v>
      </c>
      <c r="H203" s="179">
        <v>148</v>
      </c>
      <c r="I203" s="179">
        <v>0</v>
      </c>
      <c r="J203" s="179">
        <v>0</v>
      </c>
      <c r="K203" s="179">
        <v>148</v>
      </c>
      <c r="M203" s="179">
        <v>233</v>
      </c>
      <c r="N203" s="179">
        <v>0</v>
      </c>
      <c r="O203" s="179">
        <v>0</v>
      </c>
      <c r="P203" s="179">
        <v>233</v>
      </c>
      <c r="V203" s="155"/>
      <c r="W203" s="155"/>
    </row>
    <row r="204" spans="1:23">
      <c r="A204" s="193" t="s">
        <v>218</v>
      </c>
      <c r="B204" s="163" t="s">
        <v>63</v>
      </c>
      <c r="C204" s="179">
        <v>0</v>
      </c>
      <c r="D204" s="179">
        <v>0</v>
      </c>
      <c r="E204" s="179">
        <v>0</v>
      </c>
      <c r="F204" s="179">
        <v>0</v>
      </c>
      <c r="H204" s="179">
        <v>2830</v>
      </c>
      <c r="I204" s="179">
        <v>0</v>
      </c>
      <c r="J204" s="179">
        <v>-952</v>
      </c>
      <c r="K204" s="179">
        <v>1878</v>
      </c>
      <c r="M204" s="179">
        <v>1113</v>
      </c>
      <c r="N204" s="179">
        <v>0</v>
      </c>
      <c r="O204" s="179">
        <v>-75</v>
      </c>
      <c r="P204" s="179">
        <v>1038</v>
      </c>
      <c r="V204" s="155"/>
      <c r="W204" s="155"/>
    </row>
    <row r="205" spans="1:23">
      <c r="A205" s="193" t="s">
        <v>219</v>
      </c>
      <c r="B205" s="163" t="s">
        <v>64</v>
      </c>
      <c r="C205" s="179">
        <v>2772</v>
      </c>
      <c r="D205" s="179">
        <v>39</v>
      </c>
      <c r="E205" s="179">
        <v>0</v>
      </c>
      <c r="F205" s="179">
        <v>2811</v>
      </c>
      <c r="H205" s="179">
        <v>1983</v>
      </c>
      <c r="I205" s="179">
        <v>40</v>
      </c>
      <c r="J205" s="179">
        <v>0</v>
      </c>
      <c r="K205" s="179">
        <v>2023</v>
      </c>
      <c r="M205" s="179">
        <v>891</v>
      </c>
      <c r="N205" s="179">
        <v>6</v>
      </c>
      <c r="O205" s="179">
        <v>0</v>
      </c>
      <c r="P205" s="179">
        <v>897</v>
      </c>
      <c r="V205" s="155"/>
      <c r="W205" s="155"/>
    </row>
    <row r="206" spans="1:23">
      <c r="A206" s="193" t="s">
        <v>220</v>
      </c>
      <c r="B206" s="163" t="s">
        <v>65</v>
      </c>
      <c r="C206" s="179">
        <v>78</v>
      </c>
      <c r="D206" s="179">
        <v>3</v>
      </c>
      <c r="E206" s="179">
        <v>0</v>
      </c>
      <c r="F206" s="179">
        <v>81</v>
      </c>
      <c r="H206" s="179">
        <v>78</v>
      </c>
      <c r="I206" s="179">
        <v>3</v>
      </c>
      <c r="J206" s="179">
        <v>0</v>
      </c>
      <c r="K206" s="179">
        <v>81</v>
      </c>
      <c r="M206" s="179">
        <v>55</v>
      </c>
      <c r="N206" s="179">
        <v>2</v>
      </c>
      <c r="O206" s="179">
        <v>0</v>
      </c>
      <c r="P206" s="179">
        <v>57</v>
      </c>
      <c r="V206" s="155"/>
      <c r="W206" s="155"/>
    </row>
    <row r="207" spans="1:23">
      <c r="A207" s="192" t="s">
        <v>537</v>
      </c>
      <c r="B207" s="151" t="s">
        <v>523</v>
      </c>
      <c r="C207" s="191">
        <v>53307</v>
      </c>
      <c r="D207" s="191">
        <v>42504</v>
      </c>
      <c r="E207" s="191">
        <v>-7339</v>
      </c>
      <c r="F207" s="191">
        <v>88472</v>
      </c>
      <c r="H207" s="191">
        <v>55359</v>
      </c>
      <c r="I207" s="191">
        <v>46143</v>
      </c>
      <c r="J207" s="191">
        <v>-7018</v>
      </c>
      <c r="K207" s="191">
        <v>94484</v>
      </c>
      <c r="M207" s="191">
        <v>61035</v>
      </c>
      <c r="N207" s="191">
        <v>29074</v>
      </c>
      <c r="O207" s="191">
        <v>-6835</v>
      </c>
      <c r="P207" s="191">
        <v>83274</v>
      </c>
      <c r="V207" s="155"/>
      <c r="W207" s="155"/>
    </row>
    <row r="208" spans="1:23">
      <c r="A208" s="193" t="s">
        <v>215</v>
      </c>
      <c r="B208" s="163" t="s">
        <v>60</v>
      </c>
      <c r="C208" s="179">
        <v>0</v>
      </c>
      <c r="D208" s="179">
        <v>0</v>
      </c>
      <c r="E208" s="179">
        <v>0</v>
      </c>
      <c r="F208" s="179">
        <v>0</v>
      </c>
      <c r="H208" s="179">
        <v>0</v>
      </c>
      <c r="I208" s="179">
        <v>0</v>
      </c>
      <c r="J208" s="179">
        <v>0</v>
      </c>
      <c r="K208" s="179">
        <v>0</v>
      </c>
      <c r="M208" s="179">
        <v>0</v>
      </c>
      <c r="N208" s="179">
        <v>2</v>
      </c>
      <c r="O208" s="179">
        <v>0</v>
      </c>
      <c r="P208" s="179">
        <v>2</v>
      </c>
    </row>
    <row r="209" spans="1:16">
      <c r="A209" s="193" t="s">
        <v>216</v>
      </c>
      <c r="B209" s="163" t="s">
        <v>61</v>
      </c>
      <c r="C209" s="179">
        <v>233</v>
      </c>
      <c r="D209" s="179">
        <v>0</v>
      </c>
      <c r="E209" s="179">
        <v>0</v>
      </c>
      <c r="F209" s="179">
        <v>233</v>
      </c>
      <c r="H209" s="179">
        <v>190</v>
      </c>
      <c r="I209" s="179">
        <v>0</v>
      </c>
      <c r="J209" s="179">
        <v>0</v>
      </c>
      <c r="K209" s="179">
        <v>190</v>
      </c>
      <c r="M209" s="179">
        <v>234</v>
      </c>
      <c r="N209" s="179">
        <v>0</v>
      </c>
      <c r="O209" s="179">
        <v>0</v>
      </c>
      <c r="P209" s="179">
        <v>234</v>
      </c>
    </row>
    <row r="210" spans="1:16">
      <c r="A210" s="193" t="s">
        <v>223</v>
      </c>
      <c r="B210" s="163" t="s">
        <v>68</v>
      </c>
      <c r="C210" s="179">
        <v>5842</v>
      </c>
      <c r="D210" s="179">
        <v>26503</v>
      </c>
      <c r="E210" s="179">
        <v>-885</v>
      </c>
      <c r="F210" s="179">
        <v>31460</v>
      </c>
      <c r="H210" s="179">
        <v>9256</v>
      </c>
      <c r="I210" s="179">
        <v>29469</v>
      </c>
      <c r="J210" s="179">
        <v>-1351</v>
      </c>
      <c r="K210" s="179">
        <v>37374</v>
      </c>
      <c r="M210" s="179">
        <v>3888</v>
      </c>
      <c r="N210" s="179">
        <v>18693</v>
      </c>
      <c r="O210" s="179">
        <v>-4103</v>
      </c>
      <c r="P210" s="179">
        <v>18478</v>
      </c>
    </row>
    <row r="211" spans="1:16">
      <c r="A211" s="193" t="s">
        <v>591</v>
      </c>
      <c r="B211" s="163" t="s">
        <v>69</v>
      </c>
      <c r="C211" s="179">
        <v>154</v>
      </c>
      <c r="D211" s="179">
        <v>234</v>
      </c>
      <c r="E211" s="179">
        <v>0</v>
      </c>
      <c r="F211" s="179">
        <v>388</v>
      </c>
      <c r="H211" s="179">
        <v>2227</v>
      </c>
      <c r="I211" s="179">
        <v>1230</v>
      </c>
      <c r="J211" s="179">
        <v>0</v>
      </c>
      <c r="K211" s="179">
        <v>3457</v>
      </c>
      <c r="M211" s="179">
        <v>83</v>
      </c>
      <c r="N211" s="179">
        <v>401</v>
      </c>
      <c r="O211" s="179">
        <v>0</v>
      </c>
      <c r="P211" s="179">
        <v>484</v>
      </c>
    </row>
    <row r="212" spans="1:16">
      <c r="A212" s="193" t="s">
        <v>225</v>
      </c>
      <c r="B212" s="163" t="s">
        <v>524</v>
      </c>
      <c r="C212" s="179">
        <v>1105</v>
      </c>
      <c r="D212" s="179">
        <v>9842</v>
      </c>
      <c r="E212" s="179">
        <v>-6454</v>
      </c>
      <c r="F212" s="179">
        <v>4493</v>
      </c>
      <c r="H212" s="179">
        <v>2058</v>
      </c>
      <c r="I212" s="179">
        <v>10379</v>
      </c>
      <c r="J212" s="179">
        <v>-5667</v>
      </c>
      <c r="K212" s="179">
        <v>6770</v>
      </c>
      <c r="M212" s="179">
        <v>4718</v>
      </c>
      <c r="N212" s="179">
        <v>5766</v>
      </c>
      <c r="O212" s="179">
        <v>-2732</v>
      </c>
      <c r="P212" s="179">
        <v>7752</v>
      </c>
    </row>
    <row r="213" spans="1:16">
      <c r="A213" s="193" t="s">
        <v>219</v>
      </c>
      <c r="B213" s="163" t="s">
        <v>64</v>
      </c>
      <c r="C213" s="179">
        <v>587</v>
      </c>
      <c r="D213" s="179">
        <v>3204</v>
      </c>
      <c r="E213" s="179">
        <v>0</v>
      </c>
      <c r="F213" s="179">
        <v>3791</v>
      </c>
      <c r="H213" s="179">
        <v>587</v>
      </c>
      <c r="I213" s="179">
        <v>2465</v>
      </c>
      <c r="J213" s="179">
        <v>0</v>
      </c>
      <c r="K213" s="179">
        <v>3052</v>
      </c>
      <c r="M213" s="179">
        <v>748</v>
      </c>
      <c r="N213" s="179">
        <v>2850</v>
      </c>
      <c r="O213" s="179">
        <v>0</v>
      </c>
      <c r="P213" s="179">
        <v>3598</v>
      </c>
    </row>
    <row r="214" spans="1:16">
      <c r="A214" s="193" t="s">
        <v>592</v>
      </c>
      <c r="B214" s="163" t="s">
        <v>65</v>
      </c>
      <c r="C214" s="179">
        <v>1</v>
      </c>
      <c r="D214" s="179">
        <v>0</v>
      </c>
      <c r="E214" s="179">
        <v>0</v>
      </c>
      <c r="F214" s="179">
        <v>1</v>
      </c>
      <c r="H214" s="179">
        <v>1</v>
      </c>
      <c r="I214" s="179">
        <v>0</v>
      </c>
      <c r="J214" s="179">
        <v>0</v>
      </c>
      <c r="K214" s="179">
        <v>1</v>
      </c>
      <c r="M214" s="179">
        <v>71</v>
      </c>
      <c r="N214" s="179">
        <v>76</v>
      </c>
      <c r="O214" s="179">
        <v>0</v>
      </c>
      <c r="P214" s="179">
        <v>147</v>
      </c>
    </row>
    <row r="215" spans="1:16">
      <c r="A215" s="193" t="s">
        <v>539</v>
      </c>
      <c r="B215" s="163" t="s">
        <v>66</v>
      </c>
      <c r="C215" s="179">
        <v>45385</v>
      </c>
      <c r="D215" s="179">
        <v>2721</v>
      </c>
      <c r="E215" s="179">
        <v>0</v>
      </c>
      <c r="F215" s="179">
        <v>48106</v>
      </c>
      <c r="H215" s="179">
        <v>41040</v>
      </c>
      <c r="I215" s="179">
        <v>2600</v>
      </c>
      <c r="J215" s="179">
        <v>0</v>
      </c>
      <c r="K215" s="179">
        <v>43640</v>
      </c>
      <c r="M215" s="179">
        <v>51293</v>
      </c>
      <c r="N215" s="179">
        <v>1286</v>
      </c>
      <c r="O215" s="179">
        <v>0</v>
      </c>
      <c r="P215" s="179">
        <v>52579</v>
      </c>
    </row>
    <row r="216" spans="1:16">
      <c r="A216" s="192" t="s">
        <v>540</v>
      </c>
      <c r="B216" s="151" t="s">
        <v>525</v>
      </c>
      <c r="C216" s="191">
        <v>941396</v>
      </c>
      <c r="D216" s="191">
        <v>81419</v>
      </c>
      <c r="E216" s="191">
        <v>-22823</v>
      </c>
      <c r="F216" s="191">
        <v>999992</v>
      </c>
      <c r="H216" s="191">
        <v>918945</v>
      </c>
      <c r="I216" s="191">
        <v>85818</v>
      </c>
      <c r="J216" s="191">
        <v>-23250</v>
      </c>
      <c r="K216" s="191">
        <v>981513</v>
      </c>
      <c r="M216" s="191">
        <v>873820</v>
      </c>
      <c r="N216" s="191">
        <v>55777</v>
      </c>
      <c r="O216" s="191">
        <v>-20862</v>
      </c>
      <c r="P216" s="191">
        <v>908735</v>
      </c>
    </row>
    <row r="217" spans="1:16">
      <c r="A217" s="176" t="s">
        <v>541</v>
      </c>
    </row>
    <row r="224" spans="1:16">
      <c r="A224" s="156"/>
      <c r="B224" s="156"/>
    </row>
    <row r="225" spans="1:2">
      <c r="A225" s="156"/>
      <c r="B225" s="156"/>
    </row>
    <row r="226" spans="1:2">
      <c r="A226" s="156"/>
      <c r="B226" s="156"/>
    </row>
    <row r="227" spans="1:2">
      <c r="A227" s="156"/>
      <c r="B227" s="156"/>
    </row>
    <row r="228" spans="1:2">
      <c r="A228" s="156"/>
      <c r="B228" s="156"/>
    </row>
    <row r="229" spans="1:2">
      <c r="A229" s="156"/>
      <c r="B229" s="156"/>
    </row>
    <row r="230" spans="1:2">
      <c r="A230" s="156"/>
      <c r="B230" s="156"/>
    </row>
    <row r="231" spans="1:2">
      <c r="A231" s="156"/>
      <c r="B231" s="156"/>
    </row>
    <row r="232" spans="1:2">
      <c r="A232" s="156"/>
      <c r="B232" s="156"/>
    </row>
    <row r="233" spans="1:2">
      <c r="A233" s="156"/>
      <c r="B233" s="156"/>
    </row>
    <row r="234" spans="1:2">
      <c r="A234" s="156"/>
      <c r="B234" s="156"/>
    </row>
    <row r="235" spans="1:2">
      <c r="A235" s="156"/>
      <c r="B235" s="156"/>
    </row>
    <row r="236" spans="1:2">
      <c r="A236" s="156"/>
      <c r="B236" s="156"/>
    </row>
    <row r="237" spans="1:2">
      <c r="A237" s="156"/>
      <c r="B237" s="156"/>
    </row>
    <row r="238" spans="1:2">
      <c r="A238" s="156"/>
      <c r="B238" s="156"/>
    </row>
    <row r="239" spans="1:2">
      <c r="A239" s="156"/>
      <c r="B239" s="156"/>
    </row>
    <row r="240" spans="1:2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325" spans="21:21">
      <c r="U325" s="156">
        <v>1.42</v>
      </c>
    </row>
  </sheetData>
  <mergeCells count="31">
    <mergeCell ref="M190:P190"/>
    <mergeCell ref="M191:M192"/>
    <mergeCell ref="N191:N192"/>
    <mergeCell ref="H155:K155"/>
    <mergeCell ref="M140:P140"/>
    <mergeCell ref="M141:M142"/>
    <mergeCell ref="N141:N142"/>
    <mergeCell ref="M167:P167"/>
    <mergeCell ref="M168:M169"/>
    <mergeCell ref="N168:N169"/>
    <mergeCell ref="C190:F190"/>
    <mergeCell ref="H190:K190"/>
    <mergeCell ref="A191:A192"/>
    <mergeCell ref="B191:B192"/>
    <mergeCell ref="C191:C192"/>
    <mergeCell ref="D191:D192"/>
    <mergeCell ref="H191:H192"/>
    <mergeCell ref="I191:I192"/>
    <mergeCell ref="C167:F167"/>
    <mergeCell ref="H167:K167"/>
    <mergeCell ref="A168:A169"/>
    <mergeCell ref="B168:B169"/>
    <mergeCell ref="C168:C169"/>
    <mergeCell ref="D168:D169"/>
    <mergeCell ref="H168:H169"/>
    <mergeCell ref="I168:I169"/>
    <mergeCell ref="C140:F140"/>
    <mergeCell ref="A141:A142"/>
    <mergeCell ref="B141:B142"/>
    <mergeCell ref="C141:C142"/>
    <mergeCell ref="D141:D1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F322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21" width="12.33203125" style="156" customWidth="1"/>
    <col min="22" max="23" width="8.33203125" style="156"/>
    <col min="24" max="24" width="9" style="156" bestFit="1" customWidth="1"/>
    <col min="25" max="16384" width="8.33203125" style="156"/>
  </cols>
  <sheetData>
    <row r="1" spans="1:4">
      <c r="A1" s="154" t="s">
        <v>637</v>
      </c>
    </row>
    <row r="2" spans="1:4">
      <c r="A2" s="154" t="s">
        <v>638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06" t="s">
        <v>404</v>
      </c>
      <c r="B6" s="206" t="s">
        <v>405</v>
      </c>
      <c r="C6" s="100" t="s">
        <v>635</v>
      </c>
      <c r="D6" s="100" t="s">
        <v>636</v>
      </c>
    </row>
    <row r="7" spans="1:4">
      <c r="A7" s="158" t="s">
        <v>151</v>
      </c>
      <c r="B7" s="158" t="s">
        <v>0</v>
      </c>
      <c r="C7" s="159">
        <v>463184</v>
      </c>
      <c r="D7" s="159">
        <v>583903</v>
      </c>
    </row>
    <row r="8" spans="1:4">
      <c r="A8" s="160" t="s">
        <v>152</v>
      </c>
      <c r="B8" s="160" t="s">
        <v>1</v>
      </c>
      <c r="C8" s="161">
        <v>346841</v>
      </c>
      <c r="D8" s="161">
        <v>470464</v>
      </c>
    </row>
    <row r="9" spans="1:4">
      <c r="A9" s="160" t="s">
        <v>153</v>
      </c>
      <c r="B9" s="160" t="s">
        <v>2</v>
      </c>
      <c r="C9" s="161">
        <v>98</v>
      </c>
      <c r="D9" s="161">
        <v>92</v>
      </c>
    </row>
    <row r="10" spans="1:4">
      <c r="A10" s="160" t="s">
        <v>154</v>
      </c>
      <c r="B10" s="160" t="s">
        <v>492</v>
      </c>
      <c r="C10" s="161">
        <v>116245</v>
      </c>
      <c r="D10" s="161">
        <v>113347</v>
      </c>
    </row>
    <row r="11" spans="1:4">
      <c r="A11" s="158" t="s">
        <v>631</v>
      </c>
      <c r="B11" s="158" t="s">
        <v>630</v>
      </c>
      <c r="C11" s="159">
        <v>82174</v>
      </c>
      <c r="D11" s="159">
        <v>113238</v>
      </c>
    </row>
    <row r="12" spans="1:4">
      <c r="A12" s="160" t="s">
        <v>156</v>
      </c>
      <c r="B12" s="160" t="s">
        <v>494</v>
      </c>
      <c r="C12" s="161">
        <v>1273</v>
      </c>
      <c r="D12" s="161">
        <v>33160</v>
      </c>
    </row>
    <row r="13" spans="1:4">
      <c r="A13" s="160" t="s">
        <v>157</v>
      </c>
      <c r="B13" s="160" t="s">
        <v>495</v>
      </c>
      <c r="C13" s="161">
        <v>80901</v>
      </c>
      <c r="D13" s="161">
        <v>80078</v>
      </c>
    </row>
    <row r="14" spans="1:4">
      <c r="A14" s="162" t="s">
        <v>158</v>
      </c>
      <c r="B14" s="162" t="s">
        <v>496</v>
      </c>
      <c r="C14" s="159">
        <v>381010</v>
      </c>
      <c r="D14" s="159">
        <v>470665</v>
      </c>
    </row>
    <row r="15" spans="1:4">
      <c r="A15" s="163" t="s">
        <v>159</v>
      </c>
      <c r="B15" s="163" t="s">
        <v>8</v>
      </c>
      <c r="C15" s="161">
        <v>5645</v>
      </c>
      <c r="D15" s="161">
        <v>2459</v>
      </c>
    </row>
    <row r="16" spans="1:4">
      <c r="A16" s="163" t="s">
        <v>160</v>
      </c>
      <c r="B16" s="163" t="s">
        <v>9</v>
      </c>
      <c r="C16" s="161">
        <v>110673</v>
      </c>
      <c r="D16" s="161">
        <v>138508</v>
      </c>
    </row>
    <row r="17" spans="1:4">
      <c r="A17" s="163" t="s">
        <v>161</v>
      </c>
      <c r="B17" s="163" t="s">
        <v>10</v>
      </c>
      <c r="C17" s="161">
        <v>32228</v>
      </c>
      <c r="D17" s="161">
        <v>25339</v>
      </c>
    </row>
    <row r="18" spans="1:4">
      <c r="A18" s="163" t="s">
        <v>162</v>
      </c>
      <c r="B18" s="163" t="s">
        <v>11</v>
      </c>
      <c r="C18" s="161">
        <v>2814</v>
      </c>
      <c r="D18" s="161">
        <v>5650</v>
      </c>
    </row>
    <row r="19" spans="1:4">
      <c r="A19" s="162" t="s">
        <v>163</v>
      </c>
      <c r="B19" s="162" t="s">
        <v>497</v>
      </c>
      <c r="C19" s="159">
        <v>240940</v>
      </c>
      <c r="D19" s="159">
        <v>303627</v>
      </c>
    </row>
    <row r="20" spans="1:4">
      <c r="A20" s="163" t="s">
        <v>164</v>
      </c>
      <c r="B20" s="163" t="s">
        <v>13</v>
      </c>
      <c r="C20" s="161">
        <v>10856</v>
      </c>
      <c r="D20" s="161">
        <v>8587</v>
      </c>
    </row>
    <row r="21" spans="1:4">
      <c r="A21" s="163" t="s">
        <v>165</v>
      </c>
      <c r="B21" s="163" t="s">
        <v>14</v>
      </c>
      <c r="C21" s="161">
        <v>4391</v>
      </c>
      <c r="D21" s="161">
        <v>276</v>
      </c>
    </row>
    <row r="22" spans="1:4">
      <c r="A22" s="162" t="s">
        <v>503</v>
      </c>
      <c r="B22" s="162" t="s">
        <v>498</v>
      </c>
      <c r="C22" s="159">
        <v>247405</v>
      </c>
      <c r="D22" s="159">
        <v>311938</v>
      </c>
    </row>
    <row r="23" spans="1:4">
      <c r="A23" s="163" t="s">
        <v>168</v>
      </c>
      <c r="B23" s="163" t="s">
        <v>17</v>
      </c>
      <c r="C23" s="161">
        <v>47135</v>
      </c>
      <c r="D23" s="161">
        <v>61424</v>
      </c>
    </row>
    <row r="24" spans="1:4">
      <c r="A24" s="162"/>
      <c r="B24" s="162"/>
      <c r="C24" s="159"/>
      <c r="D24" s="159"/>
    </row>
    <row r="25" spans="1:4">
      <c r="A25" s="162" t="s">
        <v>232</v>
      </c>
      <c r="B25" s="162" t="s">
        <v>500</v>
      </c>
      <c r="C25" s="159">
        <v>200270</v>
      </c>
      <c r="D25" s="159">
        <v>250514</v>
      </c>
    </row>
    <row r="26" spans="1:4">
      <c r="A26" s="163"/>
      <c r="B26" s="163"/>
      <c r="C26" s="161"/>
      <c r="D26" s="161"/>
    </row>
    <row r="27" spans="1:4">
      <c r="A27" s="162" t="s">
        <v>505</v>
      </c>
      <c r="B27" s="162" t="s">
        <v>502</v>
      </c>
      <c r="C27" s="159">
        <v>200270</v>
      </c>
      <c r="D27" s="159">
        <v>250514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2.08</v>
      </c>
      <c r="D31" s="199">
        <v>2.63</v>
      </c>
    </row>
    <row r="32" spans="1:4">
      <c r="A32" s="172" t="s">
        <v>177</v>
      </c>
      <c r="B32" s="172" t="s">
        <v>24</v>
      </c>
      <c r="C32" s="199">
        <v>2.0099999999999998</v>
      </c>
      <c r="D32" s="199">
        <v>2.59</v>
      </c>
    </row>
    <row r="33" spans="1:4">
      <c r="A33" s="154"/>
    </row>
    <row r="35" spans="1:4">
      <c r="A35" s="169" t="s">
        <v>232</v>
      </c>
      <c r="B35" s="169" t="s">
        <v>500</v>
      </c>
      <c r="C35" s="159">
        <v>200270</v>
      </c>
      <c r="D35" s="159">
        <v>250514</v>
      </c>
    </row>
    <row r="36" spans="1:4">
      <c r="A36" s="173" t="s">
        <v>510</v>
      </c>
      <c r="B36" s="173" t="s">
        <v>513</v>
      </c>
      <c r="C36" s="174">
        <v>-3800</v>
      </c>
      <c r="D36" s="174">
        <v>1403</v>
      </c>
    </row>
    <row r="37" spans="1:4">
      <c r="A37" s="175" t="s">
        <v>315</v>
      </c>
      <c r="B37" s="175" t="s">
        <v>634</v>
      </c>
      <c r="C37" s="161">
        <v>-3800</v>
      </c>
      <c r="D37" s="161">
        <v>1404</v>
      </c>
    </row>
    <row r="38" spans="1:4">
      <c r="A38" s="84" t="s">
        <v>316</v>
      </c>
      <c r="B38" s="175" t="s">
        <v>308</v>
      </c>
      <c r="C38" s="207">
        <v>0</v>
      </c>
      <c r="D38" s="207">
        <v>-1</v>
      </c>
    </row>
    <row r="39" spans="1:4">
      <c r="A39" s="175" t="s">
        <v>511</v>
      </c>
      <c r="B39" s="175" t="s">
        <v>515</v>
      </c>
      <c r="C39" s="161">
        <v>0</v>
      </c>
      <c r="D39" s="161">
        <v>0</v>
      </c>
    </row>
    <row r="40" spans="1:4">
      <c r="A40" s="169" t="s">
        <v>312</v>
      </c>
      <c r="B40" s="169" t="s">
        <v>516</v>
      </c>
      <c r="C40" s="159">
        <v>196470</v>
      </c>
      <c r="D40" s="159">
        <v>251917</v>
      </c>
    </row>
    <row r="41" spans="1:4">
      <c r="A41" s="175" t="s">
        <v>313</v>
      </c>
      <c r="B41" s="175" t="s">
        <v>480</v>
      </c>
      <c r="C41" s="161">
        <v>0</v>
      </c>
      <c r="D41" s="161">
        <v>0</v>
      </c>
    </row>
    <row r="42" spans="1:4" ht="26">
      <c r="A42" s="169" t="s">
        <v>512</v>
      </c>
      <c r="B42" s="169" t="s">
        <v>517</v>
      </c>
      <c r="C42" s="159">
        <v>196470</v>
      </c>
      <c r="D42" s="159">
        <v>251917</v>
      </c>
    </row>
    <row r="43" spans="1:4">
      <c r="A43" s="176" t="s">
        <v>541</v>
      </c>
    </row>
    <row r="45" spans="1:4" ht="26">
      <c r="A45" s="149" t="s">
        <v>433</v>
      </c>
      <c r="B45" s="149" t="s">
        <v>434</v>
      </c>
    </row>
    <row r="46" spans="1:4">
      <c r="A46" s="206" t="s">
        <v>203</v>
      </c>
      <c r="B46" s="206" t="s">
        <v>73</v>
      </c>
      <c r="C46" s="202">
        <v>43100</v>
      </c>
      <c r="D46" s="202" t="s">
        <v>484</v>
      </c>
    </row>
    <row r="47" spans="1:4">
      <c r="A47" s="177" t="s">
        <v>526</v>
      </c>
      <c r="B47" s="177" t="s">
        <v>488</v>
      </c>
      <c r="C47" s="178">
        <v>255535</v>
      </c>
      <c r="D47" s="178">
        <v>170644</v>
      </c>
    </row>
    <row r="48" spans="1:4">
      <c r="A48" s="163" t="s">
        <v>182</v>
      </c>
      <c r="B48" s="163" t="s">
        <v>27</v>
      </c>
      <c r="C48" s="179">
        <v>18832</v>
      </c>
      <c r="D48" s="179">
        <v>14423</v>
      </c>
    </row>
    <row r="49" spans="1:4">
      <c r="A49" s="163" t="s">
        <v>527</v>
      </c>
      <c r="B49" s="163" t="s">
        <v>475</v>
      </c>
      <c r="C49" s="179">
        <v>46853</v>
      </c>
      <c r="D49" s="179">
        <v>47112</v>
      </c>
    </row>
    <row r="50" spans="1:4">
      <c r="A50" s="180" t="s">
        <v>528</v>
      </c>
      <c r="B50" s="180" t="s">
        <v>416</v>
      </c>
      <c r="C50" s="181">
        <v>142486</v>
      </c>
      <c r="D50" s="181">
        <v>62011</v>
      </c>
    </row>
    <row r="51" spans="1:4">
      <c r="A51" s="163" t="s">
        <v>184</v>
      </c>
      <c r="B51" s="163" t="s">
        <v>29</v>
      </c>
      <c r="C51" s="179">
        <v>46417</v>
      </c>
      <c r="D51" s="179">
        <v>46417</v>
      </c>
    </row>
    <row r="52" spans="1:4">
      <c r="A52" s="163" t="s">
        <v>626</v>
      </c>
      <c r="B52" s="163" t="s">
        <v>632</v>
      </c>
      <c r="C52" s="179">
        <v>452</v>
      </c>
      <c r="D52" s="179">
        <v>0</v>
      </c>
    </row>
    <row r="53" spans="1:4">
      <c r="A53" s="163" t="s">
        <v>189</v>
      </c>
      <c r="B53" s="163" t="s">
        <v>34</v>
      </c>
      <c r="C53" s="179">
        <v>0</v>
      </c>
      <c r="D53" s="179">
        <v>194</v>
      </c>
    </row>
    <row r="54" spans="1:4">
      <c r="A54" s="163" t="s">
        <v>529</v>
      </c>
      <c r="B54" s="163" t="s">
        <v>35</v>
      </c>
      <c r="C54" s="179">
        <v>0</v>
      </c>
      <c r="D54" s="179">
        <v>0</v>
      </c>
    </row>
    <row r="55" spans="1:4">
      <c r="A55" s="163" t="s">
        <v>466</v>
      </c>
      <c r="B55" s="163" t="s">
        <v>465</v>
      </c>
      <c r="C55" s="179">
        <v>495</v>
      </c>
      <c r="D55" s="179">
        <v>487</v>
      </c>
    </row>
    <row r="56" spans="1:4">
      <c r="A56" s="177" t="s">
        <v>530</v>
      </c>
      <c r="B56" s="177" t="s">
        <v>489</v>
      </c>
      <c r="C56" s="178">
        <v>725978</v>
      </c>
      <c r="D56" s="178">
        <v>704316</v>
      </c>
    </row>
    <row r="57" spans="1:4">
      <c r="A57" s="163" t="s">
        <v>193</v>
      </c>
      <c r="B57" s="163" t="s">
        <v>38</v>
      </c>
      <c r="C57" s="179">
        <v>323</v>
      </c>
      <c r="D57" s="179">
        <v>401</v>
      </c>
    </row>
    <row r="58" spans="1:4">
      <c r="A58" s="163" t="s">
        <v>194</v>
      </c>
      <c r="B58" s="163" t="s">
        <v>39</v>
      </c>
      <c r="C58" s="179">
        <v>46261</v>
      </c>
      <c r="D58" s="179">
        <v>71554</v>
      </c>
    </row>
    <row r="59" spans="1:4">
      <c r="A59" s="163" t="s">
        <v>531</v>
      </c>
      <c r="B59" s="163" t="s">
        <v>40</v>
      </c>
      <c r="C59" s="179">
        <v>0</v>
      </c>
      <c r="D59" s="179">
        <v>112</v>
      </c>
    </row>
    <row r="60" spans="1:4">
      <c r="A60" s="163" t="s">
        <v>196</v>
      </c>
      <c r="B60" s="163" t="s">
        <v>490</v>
      </c>
      <c r="C60" s="179">
        <v>17582</v>
      </c>
      <c r="D60" s="179">
        <v>20268</v>
      </c>
    </row>
    <row r="61" spans="1:4">
      <c r="A61" s="163" t="s">
        <v>189</v>
      </c>
      <c r="B61" s="163" t="s">
        <v>34</v>
      </c>
      <c r="C61" s="179">
        <v>0</v>
      </c>
      <c r="D61" s="179">
        <v>53</v>
      </c>
    </row>
    <row r="62" spans="1:4">
      <c r="A62" s="163" t="s">
        <v>199</v>
      </c>
      <c r="B62" s="163" t="s">
        <v>44</v>
      </c>
      <c r="C62" s="179">
        <v>14296</v>
      </c>
      <c r="D62" s="179">
        <v>14724</v>
      </c>
    </row>
    <row r="63" spans="1:4">
      <c r="A63" s="182" t="s">
        <v>200</v>
      </c>
      <c r="B63" s="182" t="s">
        <v>482</v>
      </c>
      <c r="C63" s="183">
        <v>66987</v>
      </c>
      <c r="D63" s="183">
        <v>217369</v>
      </c>
    </row>
    <row r="64" spans="1:4">
      <c r="A64" s="163" t="s">
        <v>486</v>
      </c>
      <c r="B64" s="163" t="s">
        <v>483</v>
      </c>
      <c r="C64" s="179">
        <v>580529</v>
      </c>
      <c r="D64" s="179">
        <v>379835</v>
      </c>
    </row>
    <row r="65" spans="1:4">
      <c r="A65" s="177" t="s">
        <v>532</v>
      </c>
      <c r="B65" s="177" t="s">
        <v>491</v>
      </c>
      <c r="C65" s="178">
        <v>981513</v>
      </c>
      <c r="D65" s="178">
        <v>874960</v>
      </c>
    </row>
    <row r="66" spans="1:4">
      <c r="C66" s="184"/>
      <c r="D66" s="184"/>
    </row>
    <row r="67" spans="1:4">
      <c r="A67" s="206" t="s">
        <v>229</v>
      </c>
      <c r="B67" s="206" t="s">
        <v>48</v>
      </c>
      <c r="C67" s="202">
        <v>43100</v>
      </c>
      <c r="D67" s="202" t="s">
        <v>484</v>
      </c>
    </row>
    <row r="68" spans="1:4">
      <c r="A68" s="177" t="s">
        <v>533</v>
      </c>
      <c r="B68" s="177" t="s">
        <v>518</v>
      </c>
      <c r="C68" s="178">
        <v>882899</v>
      </c>
      <c r="D68" s="178">
        <v>776938</v>
      </c>
    </row>
    <row r="69" spans="1:4">
      <c r="A69" s="177" t="s">
        <v>534</v>
      </c>
      <c r="B69" s="177" t="s">
        <v>50</v>
      </c>
      <c r="C69" s="178">
        <v>882899</v>
      </c>
      <c r="D69" s="178">
        <v>776938</v>
      </c>
    </row>
    <row r="70" spans="1:4">
      <c r="A70" s="163" t="s">
        <v>206</v>
      </c>
      <c r="B70" s="163" t="s">
        <v>51</v>
      </c>
      <c r="C70" s="179">
        <v>96120</v>
      </c>
      <c r="D70" s="179">
        <v>96120</v>
      </c>
    </row>
    <row r="71" spans="1:4">
      <c r="A71" s="163" t="s">
        <v>470</v>
      </c>
      <c r="B71" s="163" t="s">
        <v>519</v>
      </c>
      <c r="C71" s="179">
        <v>549335</v>
      </c>
      <c r="D71" s="179">
        <v>403001</v>
      </c>
    </row>
    <row r="72" spans="1:4">
      <c r="A72" s="163" t="s">
        <v>209</v>
      </c>
      <c r="B72" s="163" t="s">
        <v>54</v>
      </c>
      <c r="C72" s="179">
        <v>15212</v>
      </c>
      <c r="D72" s="179">
        <v>4795</v>
      </c>
    </row>
    <row r="73" spans="1:4">
      <c r="A73" s="163" t="s">
        <v>210</v>
      </c>
      <c r="B73" s="163" t="s">
        <v>520</v>
      </c>
      <c r="C73" s="179">
        <v>118</v>
      </c>
      <c r="D73" s="179">
        <v>3918</v>
      </c>
    </row>
    <row r="74" spans="1:4">
      <c r="A74" s="163" t="s">
        <v>211</v>
      </c>
      <c r="B74" s="163" t="s">
        <v>56</v>
      </c>
      <c r="C74" s="179">
        <v>21844</v>
      </c>
      <c r="D74" s="179">
        <v>18590</v>
      </c>
    </row>
    <row r="75" spans="1:4">
      <c r="A75" s="163" t="s">
        <v>212</v>
      </c>
      <c r="B75" s="163" t="s">
        <v>57</v>
      </c>
      <c r="C75" s="179">
        <v>200270</v>
      </c>
      <c r="D75" s="179">
        <v>250514</v>
      </c>
    </row>
    <row r="76" spans="1:4">
      <c r="A76" s="158" t="s">
        <v>535</v>
      </c>
      <c r="B76" s="158" t="s">
        <v>58</v>
      </c>
      <c r="C76" s="185">
        <v>0</v>
      </c>
      <c r="D76" s="185">
        <v>0</v>
      </c>
    </row>
    <row r="77" spans="1:4">
      <c r="A77" s="177" t="s">
        <v>536</v>
      </c>
      <c r="B77" s="177" t="s">
        <v>521</v>
      </c>
      <c r="C77" s="178">
        <v>4130</v>
      </c>
      <c r="D77" s="178">
        <v>8275</v>
      </c>
    </row>
    <row r="78" spans="1:4">
      <c r="A78" s="163" t="s">
        <v>216</v>
      </c>
      <c r="B78" s="163" t="s">
        <v>61</v>
      </c>
      <c r="C78" s="179">
        <v>148</v>
      </c>
      <c r="D78" s="179">
        <v>76</v>
      </c>
    </row>
    <row r="79" spans="1:4">
      <c r="A79" s="163" t="s">
        <v>218</v>
      </c>
      <c r="B79" s="163" t="s">
        <v>63</v>
      </c>
      <c r="C79" s="179">
        <v>1878</v>
      </c>
      <c r="D79" s="179">
        <v>7198</v>
      </c>
    </row>
    <row r="80" spans="1:4">
      <c r="A80" s="163" t="s">
        <v>219</v>
      </c>
      <c r="B80" s="163" t="s">
        <v>64</v>
      </c>
      <c r="C80" s="179">
        <v>2023</v>
      </c>
      <c r="D80" s="179">
        <v>944</v>
      </c>
    </row>
    <row r="81" spans="1:4">
      <c r="A81" s="163" t="s">
        <v>220</v>
      </c>
      <c r="B81" s="163" t="s">
        <v>522</v>
      </c>
      <c r="C81" s="179">
        <v>81</v>
      </c>
      <c r="D81" s="179">
        <v>57</v>
      </c>
    </row>
    <row r="82" spans="1:4">
      <c r="A82" s="177" t="s">
        <v>537</v>
      </c>
      <c r="B82" s="177" t="s">
        <v>523</v>
      </c>
      <c r="C82" s="178">
        <v>94484</v>
      </c>
      <c r="D82" s="178">
        <v>89747</v>
      </c>
    </row>
    <row r="83" spans="1:4">
      <c r="A83" s="163" t="s">
        <v>215</v>
      </c>
      <c r="B83" s="163" t="s">
        <v>60</v>
      </c>
      <c r="C83" s="179">
        <v>0</v>
      </c>
      <c r="D83" s="179">
        <v>0</v>
      </c>
    </row>
    <row r="84" spans="1:4">
      <c r="A84" s="163" t="s">
        <v>216</v>
      </c>
      <c r="B84" s="163" t="s">
        <v>61</v>
      </c>
      <c r="C84" s="179">
        <v>190</v>
      </c>
      <c r="D84" s="179">
        <v>63</v>
      </c>
    </row>
    <row r="85" spans="1:4">
      <c r="A85" s="163" t="s">
        <v>223</v>
      </c>
      <c r="B85" s="163" t="s">
        <v>68</v>
      </c>
      <c r="C85" s="179">
        <v>37374</v>
      </c>
      <c r="D85" s="179">
        <v>27906</v>
      </c>
    </row>
    <row r="86" spans="1:4">
      <c r="A86" s="163" t="s">
        <v>538</v>
      </c>
      <c r="B86" s="163" t="s">
        <v>69</v>
      </c>
      <c r="C86" s="179">
        <v>3457</v>
      </c>
      <c r="D86" s="179">
        <v>3762</v>
      </c>
    </row>
    <row r="87" spans="1:4">
      <c r="A87" s="163" t="s">
        <v>225</v>
      </c>
      <c r="B87" s="163" t="s">
        <v>524</v>
      </c>
      <c r="C87" s="179">
        <v>6770</v>
      </c>
      <c r="D87" s="179">
        <v>9827</v>
      </c>
    </row>
    <row r="88" spans="1:4">
      <c r="A88" s="163" t="s">
        <v>219</v>
      </c>
      <c r="B88" s="163" t="s">
        <v>64</v>
      </c>
      <c r="C88" s="179">
        <v>3052</v>
      </c>
      <c r="D88" s="179">
        <v>2864</v>
      </c>
    </row>
    <row r="89" spans="1:4">
      <c r="A89" s="163" t="s">
        <v>220</v>
      </c>
      <c r="B89" s="163" t="s">
        <v>522</v>
      </c>
      <c r="C89" s="179">
        <v>1</v>
      </c>
      <c r="D89" s="179">
        <v>294</v>
      </c>
    </row>
    <row r="90" spans="1:4">
      <c r="A90" s="163" t="s">
        <v>539</v>
      </c>
      <c r="B90" s="163" t="s">
        <v>66</v>
      </c>
      <c r="C90" s="179">
        <v>43640</v>
      </c>
      <c r="D90" s="179">
        <v>45031</v>
      </c>
    </row>
    <row r="91" spans="1:4">
      <c r="A91" s="177" t="s">
        <v>540</v>
      </c>
      <c r="B91" s="177" t="s">
        <v>525</v>
      </c>
      <c r="C91" s="178">
        <v>981513</v>
      </c>
      <c r="D91" s="178">
        <v>874960</v>
      </c>
    </row>
    <row r="92" spans="1:4">
      <c r="A92" s="176" t="s">
        <v>541</v>
      </c>
    </row>
    <row r="94" spans="1:4" ht="26">
      <c r="A94" s="149" t="s">
        <v>435</v>
      </c>
      <c r="B94" s="149" t="s">
        <v>436</v>
      </c>
    </row>
    <row r="95" spans="1:4" ht="24">
      <c r="A95" s="206" t="s">
        <v>280</v>
      </c>
      <c r="B95" s="206" t="s">
        <v>119</v>
      </c>
      <c r="C95" s="100" t="s">
        <v>635</v>
      </c>
      <c r="D95" s="100" t="s">
        <v>636</v>
      </c>
    </row>
    <row r="96" spans="1:4">
      <c r="A96" s="151" t="s">
        <v>542</v>
      </c>
      <c r="B96" s="151" t="s">
        <v>74</v>
      </c>
      <c r="C96" s="5"/>
      <c r="D96" s="5"/>
    </row>
    <row r="97" spans="1:4">
      <c r="A97" s="152" t="s">
        <v>543</v>
      </c>
      <c r="B97" s="152" t="s">
        <v>500</v>
      </c>
      <c r="C97" s="5">
        <v>200270</v>
      </c>
      <c r="D97" s="5">
        <v>250514</v>
      </c>
    </row>
    <row r="98" spans="1:4">
      <c r="A98" s="152" t="s">
        <v>233</v>
      </c>
      <c r="B98" s="152" t="s">
        <v>75</v>
      </c>
      <c r="C98" s="5">
        <v>37016</v>
      </c>
      <c r="D98" s="5">
        <v>8809</v>
      </c>
    </row>
    <row r="99" spans="1:4">
      <c r="A99" s="187" t="s">
        <v>544</v>
      </c>
      <c r="B99" s="187" t="s">
        <v>563</v>
      </c>
      <c r="C99" s="186">
        <v>4906</v>
      </c>
      <c r="D99" s="186">
        <v>4963</v>
      </c>
    </row>
    <row r="100" spans="1:4">
      <c r="A100" s="187" t="s">
        <v>545</v>
      </c>
      <c r="B100" s="187" t="s">
        <v>424</v>
      </c>
      <c r="C100" s="186">
        <v>0</v>
      </c>
      <c r="D100" s="186">
        <v>31398</v>
      </c>
    </row>
    <row r="101" spans="1:4">
      <c r="A101" s="188" t="s">
        <v>235</v>
      </c>
      <c r="B101" s="188" t="s">
        <v>633</v>
      </c>
      <c r="C101" s="186">
        <v>-10425</v>
      </c>
      <c r="D101" s="186">
        <v>-6959</v>
      </c>
    </row>
    <row r="102" spans="1:4">
      <c r="A102" s="187" t="s">
        <v>547</v>
      </c>
      <c r="B102" s="187" t="s">
        <v>564</v>
      </c>
      <c r="C102" s="186">
        <v>906</v>
      </c>
      <c r="D102" s="186">
        <v>325</v>
      </c>
    </row>
    <row r="103" spans="1:4">
      <c r="A103" s="187" t="s">
        <v>237</v>
      </c>
      <c r="B103" s="187" t="s">
        <v>80</v>
      </c>
      <c r="C103" s="186">
        <v>-1660</v>
      </c>
      <c r="D103" s="186">
        <v>-11261</v>
      </c>
    </row>
    <row r="104" spans="1:4">
      <c r="A104" s="187" t="s">
        <v>238</v>
      </c>
      <c r="B104" s="187" t="s">
        <v>81</v>
      </c>
      <c r="C104" s="186">
        <v>78</v>
      </c>
      <c r="D104" s="186">
        <v>218</v>
      </c>
    </row>
    <row r="105" spans="1:4">
      <c r="A105" s="187" t="s">
        <v>239</v>
      </c>
      <c r="B105" s="187" t="s">
        <v>82</v>
      </c>
      <c r="C105" s="186">
        <v>27971</v>
      </c>
      <c r="D105" s="186">
        <v>22140</v>
      </c>
    </row>
    <row r="106" spans="1:4">
      <c r="A106" s="187" t="s">
        <v>240</v>
      </c>
      <c r="B106" s="187" t="s">
        <v>565</v>
      </c>
      <c r="C106" s="186">
        <v>6433</v>
      </c>
      <c r="D106" s="186">
        <v>-32944</v>
      </c>
    </row>
    <row r="107" spans="1:4">
      <c r="A107" s="187" t="s">
        <v>241</v>
      </c>
      <c r="B107" s="187" t="s">
        <v>566</v>
      </c>
      <c r="C107" s="186">
        <v>1695</v>
      </c>
      <c r="D107" s="186">
        <v>-6687</v>
      </c>
    </row>
    <row r="108" spans="1:4">
      <c r="A108" s="187" t="s">
        <v>242</v>
      </c>
      <c r="B108" s="187" t="s">
        <v>84</v>
      </c>
      <c r="C108" s="186">
        <v>7112</v>
      </c>
      <c r="D108" s="186">
        <v>7616</v>
      </c>
    </row>
    <row r="109" spans="1:4">
      <c r="A109" s="152" t="s">
        <v>548</v>
      </c>
      <c r="B109" s="152" t="s">
        <v>85</v>
      </c>
      <c r="C109" s="5">
        <v>237286</v>
      </c>
      <c r="D109" s="5">
        <v>259323</v>
      </c>
    </row>
    <row r="110" spans="1:4">
      <c r="A110" s="187" t="s">
        <v>244</v>
      </c>
      <c r="B110" s="187" t="s">
        <v>567</v>
      </c>
      <c r="C110" s="186">
        <v>47135</v>
      </c>
      <c r="D110" s="186">
        <v>61424</v>
      </c>
    </row>
    <row r="111" spans="1:4">
      <c r="A111" s="187" t="s">
        <v>246</v>
      </c>
      <c r="B111" s="187" t="s">
        <v>86</v>
      </c>
      <c r="C111" s="186">
        <v>-52733</v>
      </c>
      <c r="D111" s="186">
        <v>-61291</v>
      </c>
    </row>
    <row r="112" spans="1:4">
      <c r="A112" s="151" t="s">
        <v>549</v>
      </c>
      <c r="B112" s="151" t="s">
        <v>569</v>
      </c>
      <c r="C112" s="5">
        <v>231688</v>
      </c>
      <c r="D112" s="5">
        <v>259456</v>
      </c>
    </row>
    <row r="113" spans="1:4">
      <c r="A113" s="151" t="s">
        <v>248</v>
      </c>
      <c r="B113" s="151" t="s">
        <v>88</v>
      </c>
      <c r="C113" s="5"/>
      <c r="D113" s="5"/>
    </row>
    <row r="114" spans="1:4">
      <c r="A114" s="152" t="s">
        <v>249</v>
      </c>
      <c r="B114" s="152" t="s">
        <v>89</v>
      </c>
      <c r="C114" s="5">
        <v>1101872</v>
      </c>
      <c r="D114" s="5">
        <v>608633</v>
      </c>
    </row>
    <row r="115" spans="1:4">
      <c r="A115" s="187" t="s">
        <v>550</v>
      </c>
      <c r="B115" s="187" t="s">
        <v>487</v>
      </c>
      <c r="C115" s="186">
        <v>65</v>
      </c>
      <c r="D115" s="186">
        <v>181</v>
      </c>
    </row>
    <row r="116" spans="1:4">
      <c r="A116" s="187" t="s">
        <v>551</v>
      </c>
      <c r="B116" s="187" t="s">
        <v>92</v>
      </c>
      <c r="C116" s="186">
        <v>0</v>
      </c>
      <c r="D116" s="186">
        <v>85</v>
      </c>
    </row>
    <row r="117" spans="1:4">
      <c r="A117" s="188" t="s">
        <v>616</v>
      </c>
      <c r="B117" s="188" t="s">
        <v>615</v>
      </c>
      <c r="C117" s="186">
        <v>1091382</v>
      </c>
      <c r="D117" s="186">
        <v>601408</v>
      </c>
    </row>
    <row r="118" spans="1:4">
      <c r="A118" s="187" t="s">
        <v>552</v>
      </c>
      <c r="B118" s="187" t="s">
        <v>570</v>
      </c>
      <c r="C118" s="186">
        <v>10425</v>
      </c>
      <c r="D118" s="186">
        <v>6959</v>
      </c>
    </row>
    <row r="119" spans="1:4">
      <c r="A119" s="152" t="s">
        <v>255</v>
      </c>
      <c r="B119" s="152" t="s">
        <v>94</v>
      </c>
      <c r="C119" s="5">
        <v>1382137</v>
      </c>
      <c r="D119" s="5">
        <v>766881</v>
      </c>
    </row>
    <row r="120" spans="1:4">
      <c r="A120" s="187" t="s">
        <v>553</v>
      </c>
      <c r="B120" s="187" t="s">
        <v>571</v>
      </c>
      <c r="C120" s="186">
        <v>13436</v>
      </c>
      <c r="D120" s="186">
        <v>12041</v>
      </c>
    </row>
    <row r="121" spans="1:4">
      <c r="A121" s="187" t="s">
        <v>528</v>
      </c>
      <c r="B121" s="187" t="s">
        <v>416</v>
      </c>
      <c r="C121" s="186">
        <v>76625</v>
      </c>
      <c r="D121" s="186">
        <v>55605</v>
      </c>
    </row>
    <row r="122" spans="1:4">
      <c r="A122" s="187" t="s">
        <v>554</v>
      </c>
      <c r="B122" s="187" t="s">
        <v>572</v>
      </c>
      <c r="C122" s="186">
        <v>1292076</v>
      </c>
      <c r="D122" s="186">
        <v>699235</v>
      </c>
    </row>
    <row r="123" spans="1:4">
      <c r="A123" s="151" t="s">
        <v>555</v>
      </c>
      <c r="B123" s="151" t="s">
        <v>573</v>
      </c>
      <c r="C123" s="5">
        <v>-280265</v>
      </c>
      <c r="D123" s="5">
        <v>-158248</v>
      </c>
    </row>
    <row r="124" spans="1:4">
      <c r="A124" s="151" t="s">
        <v>261</v>
      </c>
      <c r="B124" s="151" t="s">
        <v>580</v>
      </c>
      <c r="C124" s="5"/>
      <c r="D124" s="5"/>
    </row>
    <row r="125" spans="1:4">
      <c r="A125" s="152" t="s">
        <v>249</v>
      </c>
      <c r="B125" s="152" t="s">
        <v>89</v>
      </c>
      <c r="C125" s="5">
        <v>0</v>
      </c>
      <c r="D125" s="5">
        <v>5031</v>
      </c>
    </row>
    <row r="126" spans="1:4">
      <c r="A126" s="188" t="s">
        <v>556</v>
      </c>
      <c r="B126" s="188" t="s">
        <v>574</v>
      </c>
      <c r="C126" s="186">
        <v>0</v>
      </c>
      <c r="D126" s="186">
        <v>5031</v>
      </c>
    </row>
    <row r="127" spans="1:4">
      <c r="A127" s="187" t="s">
        <v>215</v>
      </c>
      <c r="B127" s="187" t="s">
        <v>60</v>
      </c>
      <c r="C127" s="186">
        <v>0</v>
      </c>
      <c r="D127" s="186">
        <v>0</v>
      </c>
    </row>
    <row r="128" spans="1:4">
      <c r="A128" s="152" t="s">
        <v>255</v>
      </c>
      <c r="B128" s="152" t="s">
        <v>94</v>
      </c>
      <c r="C128" s="5">
        <v>101805</v>
      </c>
      <c r="D128" s="5">
        <v>499</v>
      </c>
    </row>
    <row r="129" spans="1:32">
      <c r="A129" s="187" t="s">
        <v>629</v>
      </c>
      <c r="B129" s="187" t="s">
        <v>628</v>
      </c>
      <c r="C129" s="186">
        <v>452</v>
      </c>
      <c r="D129" s="186">
        <v>0</v>
      </c>
    </row>
    <row r="130" spans="1:32">
      <c r="A130" s="187" t="s">
        <v>266</v>
      </c>
      <c r="B130" s="187" t="s">
        <v>105</v>
      </c>
      <c r="C130" s="186">
        <v>100926</v>
      </c>
      <c r="D130" s="186">
        <v>0</v>
      </c>
    </row>
    <row r="131" spans="1:32">
      <c r="A131" s="187" t="s">
        <v>557</v>
      </c>
      <c r="B131" s="187" t="s">
        <v>110</v>
      </c>
      <c r="C131" s="186">
        <v>427</v>
      </c>
      <c r="D131" s="186">
        <v>499</v>
      </c>
    </row>
    <row r="132" spans="1:32">
      <c r="A132" s="151" t="s">
        <v>558</v>
      </c>
      <c r="B132" s="151" t="s">
        <v>575</v>
      </c>
      <c r="C132" s="5">
        <v>-101805</v>
      </c>
      <c r="D132" s="5">
        <v>4532</v>
      </c>
    </row>
    <row r="133" spans="1:32">
      <c r="A133" s="151" t="s">
        <v>559</v>
      </c>
      <c r="B133" s="151" t="s">
        <v>576</v>
      </c>
      <c r="C133" s="5">
        <v>-150382</v>
      </c>
      <c r="D133" s="5">
        <v>105740</v>
      </c>
    </row>
    <row r="134" spans="1:32">
      <c r="A134" s="151" t="s">
        <v>560</v>
      </c>
      <c r="B134" s="151" t="s">
        <v>577</v>
      </c>
      <c r="C134" s="5">
        <v>-150382</v>
      </c>
      <c r="D134" s="5">
        <v>105740</v>
      </c>
    </row>
    <row r="135" spans="1:32">
      <c r="A135" s="151" t="s">
        <v>561</v>
      </c>
      <c r="B135" s="151" t="s">
        <v>578</v>
      </c>
      <c r="C135" s="5">
        <v>217369</v>
      </c>
      <c r="D135" s="5">
        <v>111629</v>
      </c>
    </row>
    <row r="136" spans="1:32">
      <c r="A136" s="151" t="s">
        <v>562</v>
      </c>
      <c r="B136" s="151" t="s">
        <v>579</v>
      </c>
      <c r="C136" s="5">
        <v>66987</v>
      </c>
      <c r="D136" s="5">
        <v>217369</v>
      </c>
    </row>
    <row r="137" spans="1:32">
      <c r="A137" s="176" t="s">
        <v>541</v>
      </c>
      <c r="B137" s="189"/>
      <c r="C137" s="190"/>
      <c r="D137" s="190"/>
    </row>
    <row r="138" spans="1:32">
      <c r="A138" s="176"/>
      <c r="B138" s="189"/>
      <c r="C138" s="190"/>
      <c r="D138" s="190"/>
    </row>
    <row r="139" spans="1:32" ht="26">
      <c r="A139" s="149" t="s">
        <v>605</v>
      </c>
      <c r="B139" s="150" t="s">
        <v>604</v>
      </c>
      <c r="C139" s="249" t="s">
        <v>635</v>
      </c>
      <c r="D139" s="250"/>
      <c r="E139" s="250"/>
      <c r="F139" s="251"/>
      <c r="H139" s="249" t="s">
        <v>636</v>
      </c>
      <c r="I139" s="250"/>
      <c r="J139" s="250"/>
      <c r="K139" s="251"/>
    </row>
    <row r="140" spans="1:32" ht="52">
      <c r="A140" s="256" t="s">
        <v>403</v>
      </c>
      <c r="B140" s="257" t="s">
        <v>118</v>
      </c>
      <c r="C140" s="254" t="s">
        <v>413</v>
      </c>
      <c r="D140" s="254" t="s">
        <v>414</v>
      </c>
      <c r="E140" s="153" t="s">
        <v>120</v>
      </c>
      <c r="F140" s="153" t="s">
        <v>121</v>
      </c>
      <c r="H140" s="254" t="s">
        <v>413</v>
      </c>
      <c r="I140" s="254" t="s">
        <v>414</v>
      </c>
      <c r="J140" s="153" t="s">
        <v>120</v>
      </c>
      <c r="K140" s="153" t="s">
        <v>121</v>
      </c>
      <c r="Q140" s="155"/>
      <c r="R140" s="155"/>
      <c r="X140" s="155"/>
      <c r="Y140" s="155"/>
      <c r="AE140" s="155"/>
      <c r="AF140" s="155"/>
    </row>
    <row r="141" spans="1:32" ht="65">
      <c r="A141" s="256"/>
      <c r="B141" s="257"/>
      <c r="C141" s="255"/>
      <c r="D141" s="255"/>
      <c r="E141" s="153" t="s">
        <v>586</v>
      </c>
      <c r="F141" s="153" t="s">
        <v>285</v>
      </c>
      <c r="H141" s="255"/>
      <c r="I141" s="255"/>
      <c r="J141" s="153" t="s">
        <v>586</v>
      </c>
      <c r="K141" s="153" t="s">
        <v>285</v>
      </c>
      <c r="Q141" s="155"/>
      <c r="R141" s="155"/>
      <c r="X141" s="155"/>
      <c r="Y141" s="155"/>
      <c r="AE141" s="155"/>
      <c r="AF141" s="155"/>
    </row>
    <row r="142" spans="1:32">
      <c r="A142" s="192" t="s">
        <v>151</v>
      </c>
      <c r="B142" s="151" t="s">
        <v>0</v>
      </c>
      <c r="C142" s="194">
        <v>330304</v>
      </c>
      <c r="D142" s="194">
        <v>169550</v>
      </c>
      <c r="E142" s="194">
        <v>-36670</v>
      </c>
      <c r="F142" s="194">
        <v>463184</v>
      </c>
      <c r="H142" s="194">
        <v>478058</v>
      </c>
      <c r="I142" s="194">
        <v>133518</v>
      </c>
      <c r="J142" s="194">
        <v>-27673</v>
      </c>
      <c r="K142" s="194">
        <v>583903</v>
      </c>
      <c r="Q142" s="155"/>
      <c r="R142" s="155"/>
      <c r="X142" s="155"/>
      <c r="Y142" s="155"/>
      <c r="AE142" s="155"/>
      <c r="AF142" s="155"/>
    </row>
    <row r="143" spans="1:32">
      <c r="A143" s="195" t="s">
        <v>152</v>
      </c>
      <c r="B143" s="160" t="s">
        <v>1</v>
      </c>
      <c r="C143" s="179">
        <v>319481</v>
      </c>
      <c r="D143" s="179">
        <v>13469</v>
      </c>
      <c r="E143" s="179">
        <v>13891</v>
      </c>
      <c r="F143" s="179">
        <v>346841</v>
      </c>
      <c r="H143" s="161">
        <v>457700</v>
      </c>
      <c r="I143" s="161">
        <v>4704</v>
      </c>
      <c r="J143" s="161">
        <v>8060</v>
      </c>
      <c r="K143" s="179">
        <v>470464</v>
      </c>
      <c r="Q143" s="155"/>
      <c r="R143" s="155"/>
      <c r="X143" s="155"/>
      <c r="Y143" s="155"/>
      <c r="AE143" s="155"/>
      <c r="AF143" s="155"/>
    </row>
    <row r="144" spans="1:32">
      <c r="A144" s="195" t="s">
        <v>153</v>
      </c>
      <c r="B144" s="160" t="s">
        <v>593</v>
      </c>
      <c r="C144" s="179">
        <v>4237</v>
      </c>
      <c r="D144" s="179">
        <v>0</v>
      </c>
      <c r="E144" s="179">
        <v>-4139</v>
      </c>
      <c r="F144" s="179">
        <v>98</v>
      </c>
      <c r="H144" s="161">
        <v>4122</v>
      </c>
      <c r="I144" s="161">
        <v>0</v>
      </c>
      <c r="J144" s="161">
        <v>-4030</v>
      </c>
      <c r="K144" s="179">
        <v>92</v>
      </c>
      <c r="Q144" s="155"/>
      <c r="R144" s="155"/>
      <c r="X144" s="155"/>
      <c r="Y144" s="155"/>
      <c r="AE144" s="155"/>
      <c r="AF144" s="155"/>
    </row>
    <row r="145" spans="1:32">
      <c r="A145" s="195" t="s">
        <v>154</v>
      </c>
      <c r="B145" s="160" t="s">
        <v>594</v>
      </c>
      <c r="C145" s="179">
        <v>6586</v>
      </c>
      <c r="D145" s="179">
        <v>156081</v>
      </c>
      <c r="E145" s="179">
        <v>-46422</v>
      </c>
      <c r="F145" s="179">
        <v>116245</v>
      </c>
      <c r="H145" s="161">
        <v>16236</v>
      </c>
      <c r="I145" s="161">
        <v>128814</v>
      </c>
      <c r="J145" s="161">
        <v>-31703</v>
      </c>
      <c r="K145" s="179">
        <v>113347</v>
      </c>
      <c r="Q145" s="155"/>
      <c r="R145" s="155"/>
      <c r="X145" s="155"/>
      <c r="Y145" s="155"/>
      <c r="AE145" s="155"/>
      <c r="AF145" s="155"/>
    </row>
    <row r="146" spans="1:32">
      <c r="A146" s="192" t="s">
        <v>631</v>
      </c>
      <c r="B146" s="151" t="s">
        <v>630</v>
      </c>
      <c r="C146" s="194">
        <v>13715</v>
      </c>
      <c r="D146" s="194">
        <v>107297</v>
      </c>
      <c r="E146" s="194">
        <v>-38838</v>
      </c>
      <c r="F146" s="194">
        <v>82174</v>
      </c>
      <c r="H146" s="194">
        <v>50566</v>
      </c>
      <c r="I146" s="194">
        <v>88227</v>
      </c>
      <c r="J146" s="194">
        <v>-25555</v>
      </c>
      <c r="K146" s="194">
        <v>113238</v>
      </c>
      <c r="Q146" s="155"/>
      <c r="R146" s="155"/>
      <c r="X146" s="155"/>
      <c r="Y146" s="155"/>
      <c r="AE146" s="155"/>
      <c r="AF146" s="155"/>
    </row>
    <row r="147" spans="1:32">
      <c r="A147" s="195" t="s">
        <v>156</v>
      </c>
      <c r="B147" s="160" t="s">
        <v>595</v>
      </c>
      <c r="C147" s="179">
        <v>7312</v>
      </c>
      <c r="D147" s="179">
        <v>268</v>
      </c>
      <c r="E147" s="179">
        <v>-6307</v>
      </c>
      <c r="F147" s="179">
        <v>1273</v>
      </c>
      <c r="H147" s="161">
        <v>35074</v>
      </c>
      <c r="I147" s="161">
        <v>0</v>
      </c>
      <c r="J147" s="161">
        <v>-1914</v>
      </c>
      <c r="K147" s="179">
        <v>33160</v>
      </c>
      <c r="Q147" s="155"/>
      <c r="R147" s="155"/>
      <c r="X147" s="155"/>
      <c r="Y147" s="155"/>
      <c r="AE147" s="155"/>
      <c r="AF147" s="155"/>
    </row>
    <row r="148" spans="1:32">
      <c r="A148" s="195" t="s">
        <v>157</v>
      </c>
      <c r="B148" s="160" t="s">
        <v>6</v>
      </c>
      <c r="C148" s="179">
        <v>6403</v>
      </c>
      <c r="D148" s="179">
        <v>107029</v>
      </c>
      <c r="E148" s="179">
        <v>-32531</v>
      </c>
      <c r="F148" s="179">
        <v>80901</v>
      </c>
      <c r="H148" s="161">
        <v>15492</v>
      </c>
      <c r="I148" s="161">
        <v>88227</v>
      </c>
      <c r="J148" s="161">
        <v>-23641</v>
      </c>
      <c r="K148" s="179">
        <v>80078</v>
      </c>
      <c r="Q148" s="155"/>
      <c r="R148" s="155"/>
      <c r="X148" s="155"/>
      <c r="Y148" s="155"/>
      <c r="AE148" s="155"/>
      <c r="AF148" s="155"/>
    </row>
    <row r="149" spans="1:32">
      <c r="A149" s="196" t="s">
        <v>158</v>
      </c>
      <c r="B149" s="197" t="s">
        <v>596</v>
      </c>
      <c r="C149" s="194">
        <v>316589</v>
      </c>
      <c r="D149" s="194">
        <v>62253</v>
      </c>
      <c r="E149" s="194">
        <v>2168</v>
      </c>
      <c r="F149" s="194">
        <v>381010</v>
      </c>
      <c r="H149" s="194">
        <v>427492</v>
      </c>
      <c r="I149" s="194">
        <v>45291</v>
      </c>
      <c r="J149" s="194">
        <v>-2118</v>
      </c>
      <c r="K149" s="194">
        <v>470665</v>
      </c>
      <c r="Q149" s="155"/>
      <c r="R149" s="155"/>
      <c r="X149" s="155"/>
      <c r="Y149" s="155"/>
      <c r="AE149" s="155"/>
      <c r="AF149" s="155"/>
    </row>
    <row r="150" spans="1:32">
      <c r="A150" s="193" t="s">
        <v>159</v>
      </c>
      <c r="B150" s="163" t="s">
        <v>8</v>
      </c>
      <c r="C150" s="179">
        <v>6064</v>
      </c>
      <c r="D150" s="179">
        <v>759</v>
      </c>
      <c r="E150" s="179">
        <v>-1178</v>
      </c>
      <c r="F150" s="179">
        <v>5645</v>
      </c>
      <c r="H150" s="161">
        <v>2713</v>
      </c>
      <c r="I150" s="161">
        <v>508</v>
      </c>
      <c r="J150" s="161">
        <v>-762</v>
      </c>
      <c r="K150" s="179">
        <v>2459</v>
      </c>
      <c r="Q150" s="155"/>
      <c r="R150" s="155"/>
      <c r="X150" s="155"/>
      <c r="Y150" s="155"/>
      <c r="AE150" s="155"/>
      <c r="AF150" s="155"/>
    </row>
    <row r="151" spans="1:32">
      <c r="A151" s="193" t="s">
        <v>160</v>
      </c>
      <c r="B151" s="163" t="s">
        <v>9</v>
      </c>
      <c r="C151" s="179">
        <v>70032</v>
      </c>
      <c r="D151" s="179">
        <v>38310</v>
      </c>
      <c r="E151" s="179">
        <v>2331</v>
      </c>
      <c r="F151" s="179">
        <v>110673</v>
      </c>
      <c r="H151" s="161">
        <v>104667</v>
      </c>
      <c r="I151" s="161">
        <v>34783</v>
      </c>
      <c r="J151" s="161">
        <v>-942</v>
      </c>
      <c r="K151" s="179">
        <v>138508</v>
      </c>
      <c r="Q151" s="155"/>
      <c r="R151" s="155"/>
      <c r="X151" s="155"/>
      <c r="Y151" s="155"/>
      <c r="AE151" s="155"/>
      <c r="AF151" s="155"/>
    </row>
    <row r="152" spans="1:32">
      <c r="A152" s="193" t="s">
        <v>601</v>
      </c>
      <c r="B152" s="163" t="s">
        <v>10</v>
      </c>
      <c r="C152" s="179">
        <v>26483</v>
      </c>
      <c r="D152" s="179">
        <v>5908</v>
      </c>
      <c r="E152" s="179">
        <v>-163</v>
      </c>
      <c r="F152" s="179">
        <v>32228</v>
      </c>
      <c r="H152" s="161">
        <v>22902</v>
      </c>
      <c r="I152" s="161">
        <v>3799</v>
      </c>
      <c r="J152" s="161">
        <v>-1362</v>
      </c>
      <c r="K152" s="179">
        <v>25339</v>
      </c>
      <c r="Q152" s="155"/>
      <c r="R152" s="155"/>
      <c r="X152" s="155"/>
      <c r="Y152" s="155"/>
      <c r="AE152" s="155"/>
      <c r="AF152" s="155"/>
    </row>
    <row r="153" spans="1:32">
      <c r="A153" s="193" t="s">
        <v>162</v>
      </c>
      <c r="B153" s="163" t="s">
        <v>11</v>
      </c>
      <c r="C153" s="179">
        <v>3590</v>
      </c>
      <c r="D153" s="179">
        <v>402</v>
      </c>
      <c r="E153" s="179">
        <v>-1178</v>
      </c>
      <c r="F153" s="179">
        <v>2814</v>
      </c>
      <c r="H153" s="161">
        <v>5408</v>
      </c>
      <c r="I153" s="161">
        <v>818</v>
      </c>
      <c r="J153" s="161">
        <v>-576</v>
      </c>
      <c r="K153" s="179">
        <v>5650</v>
      </c>
      <c r="Q153" s="155"/>
      <c r="R153" s="155"/>
      <c r="X153" s="155"/>
      <c r="Y153" s="155"/>
      <c r="AE153" s="155"/>
      <c r="AF153" s="155"/>
    </row>
    <row r="154" spans="1:32">
      <c r="A154" s="196" t="s">
        <v>163</v>
      </c>
      <c r="B154" s="197" t="s">
        <v>497</v>
      </c>
      <c r="C154" s="194">
        <v>222548</v>
      </c>
      <c r="D154" s="194">
        <v>18392</v>
      </c>
      <c r="E154" s="194">
        <v>0</v>
      </c>
      <c r="F154" s="194">
        <v>240940</v>
      </c>
      <c r="H154" s="194">
        <v>297228</v>
      </c>
      <c r="I154" s="194">
        <v>6399</v>
      </c>
      <c r="J154" s="194">
        <v>0</v>
      </c>
      <c r="K154" s="194">
        <v>303627</v>
      </c>
      <c r="Q154" s="155"/>
      <c r="R154" s="155"/>
      <c r="X154" s="155"/>
      <c r="Y154" s="155"/>
      <c r="AE154" s="155"/>
      <c r="AF154" s="155"/>
    </row>
    <row r="155" spans="1:32">
      <c r="A155" s="193" t="s">
        <v>164</v>
      </c>
      <c r="B155" s="163" t="s">
        <v>13</v>
      </c>
      <c r="C155" s="179">
        <v>10762</v>
      </c>
      <c r="D155" s="179">
        <v>136</v>
      </c>
      <c r="E155" s="179">
        <v>-42</v>
      </c>
      <c r="F155" s="179">
        <v>10856</v>
      </c>
      <c r="H155" s="161">
        <v>12900</v>
      </c>
      <c r="I155" s="161">
        <v>41</v>
      </c>
      <c r="J155" s="161">
        <v>-4354</v>
      </c>
      <c r="K155" s="179">
        <v>8587</v>
      </c>
      <c r="Q155" s="155"/>
      <c r="R155" s="155"/>
      <c r="X155" s="155"/>
      <c r="Y155" s="155"/>
      <c r="AE155" s="155"/>
      <c r="AF155" s="155"/>
    </row>
    <row r="156" spans="1:32">
      <c r="A156" s="193" t="s">
        <v>165</v>
      </c>
      <c r="B156" s="163" t="s">
        <v>14</v>
      </c>
      <c r="C156" s="179">
        <v>4069</v>
      </c>
      <c r="D156" s="179">
        <v>364</v>
      </c>
      <c r="E156" s="179">
        <v>-42</v>
      </c>
      <c r="F156" s="179">
        <v>4391</v>
      </c>
      <c r="H156" s="161">
        <v>192</v>
      </c>
      <c r="I156" s="161">
        <v>565</v>
      </c>
      <c r="J156" s="161">
        <v>-481</v>
      </c>
      <c r="K156" s="179">
        <v>276</v>
      </c>
      <c r="Q156" s="155"/>
      <c r="R156" s="155"/>
      <c r="X156" s="155"/>
      <c r="Y156" s="155"/>
      <c r="AE156" s="155"/>
      <c r="AF156" s="155"/>
    </row>
    <row r="157" spans="1:32">
      <c r="A157" s="196" t="s">
        <v>167</v>
      </c>
      <c r="B157" s="197" t="s">
        <v>597</v>
      </c>
      <c r="C157" s="194">
        <v>229241</v>
      </c>
      <c r="D157" s="194">
        <v>18164</v>
      </c>
      <c r="E157" s="194">
        <v>0</v>
      </c>
      <c r="F157" s="194">
        <v>247405</v>
      </c>
      <c r="H157" s="194">
        <v>309936</v>
      </c>
      <c r="I157" s="194">
        <v>5875</v>
      </c>
      <c r="J157" s="194">
        <v>-3873</v>
      </c>
      <c r="K157" s="194">
        <v>311938</v>
      </c>
      <c r="Q157" s="155"/>
      <c r="R157" s="155"/>
      <c r="X157" s="155"/>
      <c r="Y157" s="155"/>
      <c r="AE157" s="155"/>
      <c r="AF157" s="155"/>
    </row>
    <row r="158" spans="1:32">
      <c r="A158" s="193" t="s">
        <v>168</v>
      </c>
      <c r="B158" s="163" t="s">
        <v>598</v>
      </c>
      <c r="C158" s="179">
        <v>44969</v>
      </c>
      <c r="D158" s="179">
        <v>2166</v>
      </c>
      <c r="E158" s="179">
        <v>0</v>
      </c>
      <c r="F158" s="179">
        <v>47135</v>
      </c>
      <c r="H158" s="161">
        <v>60360</v>
      </c>
      <c r="I158" s="161">
        <v>1064</v>
      </c>
      <c r="J158" s="161">
        <v>0</v>
      </c>
      <c r="K158" s="179">
        <v>61424</v>
      </c>
      <c r="Q158" s="155"/>
      <c r="R158" s="155"/>
      <c r="X158" s="155"/>
      <c r="Y158" s="155"/>
      <c r="AE158" s="155"/>
      <c r="AF158" s="155"/>
    </row>
    <row r="159" spans="1:32">
      <c r="A159" s="196" t="s">
        <v>170</v>
      </c>
      <c r="B159" s="197" t="s">
        <v>599</v>
      </c>
      <c r="C159" s="194">
        <v>184272</v>
      </c>
      <c r="D159" s="194">
        <v>15998</v>
      </c>
      <c r="E159" s="194">
        <v>0</v>
      </c>
      <c r="F159" s="194">
        <v>200270</v>
      </c>
      <c r="H159" s="194">
        <v>249576</v>
      </c>
      <c r="I159" s="194">
        <v>4811</v>
      </c>
      <c r="J159" s="194">
        <v>-3873</v>
      </c>
      <c r="K159" s="194">
        <v>250514</v>
      </c>
      <c r="Q159" s="155"/>
      <c r="X159" s="155"/>
      <c r="Y159" s="155"/>
      <c r="AE159" s="155"/>
      <c r="AF159" s="155"/>
    </row>
    <row r="160" spans="1:32">
      <c r="A160" s="193" t="s">
        <v>171</v>
      </c>
      <c r="B160" s="163" t="s">
        <v>600</v>
      </c>
      <c r="C160" s="179">
        <v>0</v>
      </c>
      <c r="D160" s="179">
        <v>0</v>
      </c>
      <c r="E160" s="179">
        <v>0</v>
      </c>
      <c r="F160" s="179">
        <v>0</v>
      </c>
      <c r="H160" s="161">
        <v>0</v>
      </c>
      <c r="I160" s="161">
        <v>0</v>
      </c>
      <c r="J160" s="161">
        <v>0</v>
      </c>
      <c r="K160" s="179">
        <v>0</v>
      </c>
      <c r="X160" s="155"/>
      <c r="Y160" s="155"/>
      <c r="AE160" s="155"/>
      <c r="AF160" s="155"/>
    </row>
    <row r="161" spans="1:32">
      <c r="A161" s="196" t="s">
        <v>232</v>
      </c>
      <c r="B161" s="197" t="s">
        <v>500</v>
      </c>
      <c r="C161" s="194">
        <v>184272</v>
      </c>
      <c r="D161" s="194">
        <v>15998</v>
      </c>
      <c r="E161" s="194">
        <v>0</v>
      </c>
      <c r="F161" s="194">
        <v>200270</v>
      </c>
      <c r="H161" s="194">
        <v>249576</v>
      </c>
      <c r="I161" s="194">
        <v>4811</v>
      </c>
      <c r="J161" s="194">
        <v>-3873</v>
      </c>
      <c r="K161" s="194">
        <v>250514</v>
      </c>
      <c r="Q161" s="155"/>
      <c r="R161" s="155"/>
      <c r="X161" s="155"/>
      <c r="Y161" s="155"/>
      <c r="AE161" s="155"/>
      <c r="AF161" s="155"/>
    </row>
    <row r="162" spans="1:32">
      <c r="A162" s="193" t="s">
        <v>602</v>
      </c>
      <c r="B162" s="163" t="s">
        <v>501</v>
      </c>
      <c r="C162" s="179">
        <v>0</v>
      </c>
      <c r="D162" s="179">
        <v>0</v>
      </c>
      <c r="E162" s="179">
        <v>0</v>
      </c>
      <c r="F162" s="179">
        <v>0</v>
      </c>
      <c r="H162" s="161">
        <v>0</v>
      </c>
      <c r="I162" s="161">
        <v>0</v>
      </c>
      <c r="J162" s="161">
        <v>0</v>
      </c>
      <c r="K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603</v>
      </c>
      <c r="B163" s="197" t="s">
        <v>502</v>
      </c>
      <c r="C163" s="194">
        <v>184272</v>
      </c>
      <c r="D163" s="194">
        <v>15998</v>
      </c>
      <c r="E163" s="194">
        <v>0</v>
      </c>
      <c r="F163" s="194">
        <v>200270</v>
      </c>
      <c r="H163" s="194">
        <v>249576</v>
      </c>
      <c r="I163" s="194">
        <v>4811</v>
      </c>
      <c r="J163" s="194">
        <v>-3873</v>
      </c>
      <c r="K163" s="194">
        <v>250514</v>
      </c>
      <c r="Q163" s="155"/>
      <c r="R163" s="155"/>
      <c r="X163" s="155"/>
      <c r="Y163" s="155"/>
      <c r="AE163" s="155"/>
      <c r="AF163" s="155"/>
    </row>
    <row r="165" spans="1:32" ht="26">
      <c r="A165" s="149" t="s">
        <v>437</v>
      </c>
      <c r="B165" s="149" t="s">
        <v>438</v>
      </c>
      <c r="C165" s="249">
        <v>43100</v>
      </c>
      <c r="D165" s="250"/>
      <c r="E165" s="250"/>
      <c r="F165" s="251"/>
      <c r="H165" s="249" t="s">
        <v>484</v>
      </c>
      <c r="I165" s="250"/>
      <c r="J165" s="250"/>
      <c r="K165" s="251"/>
    </row>
    <row r="166" spans="1:32" ht="52">
      <c r="A166" s="252" t="s">
        <v>203</v>
      </c>
      <c r="B166" s="252" t="s">
        <v>73</v>
      </c>
      <c r="C166" s="254" t="s">
        <v>413</v>
      </c>
      <c r="D166" s="254" t="s">
        <v>414</v>
      </c>
      <c r="E166" s="153" t="s">
        <v>120</v>
      </c>
      <c r="F166" s="153" t="s">
        <v>121</v>
      </c>
      <c r="H166" s="254" t="s">
        <v>413</v>
      </c>
      <c r="I166" s="254" t="s">
        <v>414</v>
      </c>
      <c r="J166" s="153" t="s">
        <v>120</v>
      </c>
      <c r="K166" s="153" t="s">
        <v>121</v>
      </c>
      <c r="Q166" s="155"/>
      <c r="R166" s="155"/>
      <c r="X166" s="155"/>
      <c r="Y166" s="155"/>
    </row>
    <row r="167" spans="1:32" ht="65">
      <c r="A167" s="253"/>
      <c r="B167" s="253"/>
      <c r="C167" s="255"/>
      <c r="D167" s="255"/>
      <c r="E167" s="153" t="s">
        <v>586</v>
      </c>
      <c r="F167" s="153" t="s">
        <v>285</v>
      </c>
      <c r="H167" s="255"/>
      <c r="I167" s="255"/>
      <c r="J167" s="153" t="s">
        <v>586</v>
      </c>
      <c r="K167" s="153" t="s">
        <v>285</v>
      </c>
      <c r="V167" s="155"/>
      <c r="W167" s="155"/>
      <c r="AB167" s="155"/>
      <c r="AC167" s="155"/>
    </row>
    <row r="168" spans="1:32">
      <c r="A168" s="151" t="s">
        <v>181</v>
      </c>
      <c r="B168" s="151" t="s">
        <v>488</v>
      </c>
      <c r="C168" s="191">
        <v>258617</v>
      </c>
      <c r="D168" s="191">
        <v>13150</v>
      </c>
      <c r="E168" s="191">
        <v>-16232</v>
      </c>
      <c r="F168" s="191">
        <v>255535</v>
      </c>
      <c r="H168" s="191">
        <v>176047</v>
      </c>
      <c r="I168" s="191">
        <v>8483</v>
      </c>
      <c r="J168" s="191">
        <v>-13886</v>
      </c>
      <c r="K168" s="191">
        <v>170644</v>
      </c>
      <c r="V168" s="155"/>
      <c r="W168" s="155"/>
    </row>
    <row r="169" spans="1:32">
      <c r="A169" s="163" t="s">
        <v>182</v>
      </c>
      <c r="B169" s="163" t="s">
        <v>27</v>
      </c>
      <c r="C169" s="179">
        <v>16022</v>
      </c>
      <c r="D169" s="179">
        <v>2810</v>
      </c>
      <c r="E169" s="179">
        <v>0</v>
      </c>
      <c r="F169" s="179">
        <v>18832</v>
      </c>
      <c r="H169" s="179">
        <v>11551</v>
      </c>
      <c r="I169" s="179">
        <v>2872</v>
      </c>
      <c r="J169" s="179">
        <v>0</v>
      </c>
      <c r="K169" s="179">
        <v>14423</v>
      </c>
      <c r="V169" s="155"/>
      <c r="W169" s="155"/>
    </row>
    <row r="170" spans="1:32">
      <c r="A170" s="163" t="s">
        <v>183</v>
      </c>
      <c r="B170" s="163" t="s">
        <v>475</v>
      </c>
      <c r="C170" s="179">
        <v>44741</v>
      </c>
      <c r="D170" s="179">
        <v>2112</v>
      </c>
      <c r="E170" s="179">
        <v>0</v>
      </c>
      <c r="F170" s="179">
        <v>46853</v>
      </c>
      <c r="H170" s="179">
        <v>43660</v>
      </c>
      <c r="I170" s="179">
        <v>3452</v>
      </c>
      <c r="J170" s="179">
        <v>0</v>
      </c>
      <c r="K170" s="179">
        <v>47112</v>
      </c>
      <c r="V170" s="155"/>
      <c r="W170" s="155"/>
    </row>
    <row r="171" spans="1:32">
      <c r="A171" s="163" t="s">
        <v>528</v>
      </c>
      <c r="B171" s="163" t="s">
        <v>416</v>
      </c>
      <c r="C171" s="179">
        <v>135210</v>
      </c>
      <c r="D171" s="179">
        <v>7276</v>
      </c>
      <c r="E171" s="179">
        <v>0</v>
      </c>
      <c r="F171" s="179">
        <v>142486</v>
      </c>
      <c r="H171" s="179">
        <v>60050</v>
      </c>
      <c r="I171" s="179">
        <v>1961</v>
      </c>
      <c r="J171" s="179">
        <v>0</v>
      </c>
      <c r="K171" s="179">
        <v>62011</v>
      </c>
      <c r="V171" s="155"/>
      <c r="W171" s="155"/>
    </row>
    <row r="172" spans="1:32">
      <c r="A172" s="163" t="s">
        <v>184</v>
      </c>
      <c r="B172" s="163" t="s">
        <v>29</v>
      </c>
      <c r="C172" s="179">
        <v>46417</v>
      </c>
      <c r="D172" s="179">
        <v>0</v>
      </c>
      <c r="E172" s="179">
        <v>0</v>
      </c>
      <c r="F172" s="179">
        <v>46417</v>
      </c>
      <c r="H172" s="179">
        <v>46417</v>
      </c>
      <c r="I172" s="179">
        <v>0</v>
      </c>
      <c r="J172" s="179">
        <v>0</v>
      </c>
      <c r="K172" s="179">
        <v>46417</v>
      </c>
      <c r="V172" s="155"/>
      <c r="W172" s="155"/>
    </row>
    <row r="173" spans="1:32">
      <c r="A173" s="163" t="s">
        <v>186</v>
      </c>
      <c r="B173" s="163" t="s">
        <v>31</v>
      </c>
      <c r="C173" s="179">
        <v>15280</v>
      </c>
      <c r="D173" s="179">
        <v>0</v>
      </c>
      <c r="E173" s="179">
        <v>-15280</v>
      </c>
      <c r="F173" s="179">
        <v>0</v>
      </c>
      <c r="H173" s="179">
        <v>13688</v>
      </c>
      <c r="I173" s="179">
        <v>0</v>
      </c>
      <c r="J173" s="179">
        <v>-13688</v>
      </c>
      <c r="K173" s="179">
        <v>0</v>
      </c>
      <c r="V173" s="155"/>
      <c r="W173" s="155"/>
    </row>
    <row r="174" spans="1:32">
      <c r="A174" s="180" t="s">
        <v>626</v>
      </c>
      <c r="B174" s="180" t="s">
        <v>632</v>
      </c>
      <c r="C174" s="179">
        <v>452</v>
      </c>
      <c r="D174" s="179">
        <v>0</v>
      </c>
      <c r="E174" s="179">
        <v>0</v>
      </c>
      <c r="F174" s="179">
        <v>452</v>
      </c>
      <c r="H174" s="179">
        <v>194</v>
      </c>
      <c r="I174" s="179">
        <v>0</v>
      </c>
      <c r="J174" s="179">
        <v>0</v>
      </c>
      <c r="K174" s="179">
        <v>194</v>
      </c>
      <c r="V174" s="155"/>
      <c r="W174" s="155"/>
    </row>
    <row r="175" spans="1:32">
      <c r="A175" s="163" t="s">
        <v>529</v>
      </c>
      <c r="B175" s="163" t="s">
        <v>583</v>
      </c>
      <c r="C175" s="179">
        <v>0</v>
      </c>
      <c r="D175" s="179">
        <v>952</v>
      </c>
      <c r="E175" s="179">
        <v>-952</v>
      </c>
      <c r="F175" s="179">
        <v>0</v>
      </c>
      <c r="H175" s="179">
        <v>0</v>
      </c>
      <c r="I175" s="179">
        <v>198</v>
      </c>
      <c r="J175" s="179">
        <v>-198</v>
      </c>
      <c r="K175" s="179">
        <v>0</v>
      </c>
      <c r="V175" s="155"/>
      <c r="W175" s="155"/>
    </row>
    <row r="176" spans="1:32">
      <c r="A176" s="163" t="s">
        <v>466</v>
      </c>
      <c r="B176" s="163" t="s">
        <v>465</v>
      </c>
      <c r="C176" s="179">
        <v>495</v>
      </c>
      <c r="D176" s="179">
        <v>0</v>
      </c>
      <c r="E176" s="179">
        <v>0</v>
      </c>
      <c r="F176" s="179">
        <v>495</v>
      </c>
      <c r="H176" s="179">
        <v>487</v>
      </c>
      <c r="I176" s="179">
        <v>0</v>
      </c>
      <c r="J176" s="179">
        <v>0</v>
      </c>
      <c r="K176" s="179">
        <v>487</v>
      </c>
      <c r="V176" s="155"/>
      <c r="W176" s="155"/>
    </row>
    <row r="177" spans="1:23">
      <c r="A177" s="151" t="s">
        <v>530</v>
      </c>
      <c r="B177" s="151" t="s">
        <v>489</v>
      </c>
      <c r="C177" s="191">
        <v>660328</v>
      </c>
      <c r="D177" s="191">
        <v>72668</v>
      </c>
      <c r="E177" s="191">
        <v>-7018</v>
      </c>
      <c r="F177" s="191">
        <v>725978</v>
      </c>
      <c r="H177" s="191">
        <v>658721</v>
      </c>
      <c r="I177" s="191">
        <v>56558</v>
      </c>
      <c r="J177" s="191">
        <v>-10963</v>
      </c>
      <c r="K177" s="191">
        <v>704316</v>
      </c>
      <c r="V177" s="155"/>
      <c r="W177" s="155"/>
    </row>
    <row r="178" spans="1:23">
      <c r="A178" s="163" t="s">
        <v>193</v>
      </c>
      <c r="B178" s="163" t="s">
        <v>584</v>
      </c>
      <c r="C178" s="179">
        <v>323</v>
      </c>
      <c r="D178" s="179">
        <v>0</v>
      </c>
      <c r="E178" s="179">
        <v>0</v>
      </c>
      <c r="F178" s="179">
        <v>323</v>
      </c>
      <c r="H178" s="179">
        <v>401</v>
      </c>
      <c r="I178" s="179">
        <v>0</v>
      </c>
      <c r="J178" s="179">
        <v>0</v>
      </c>
      <c r="K178" s="179">
        <v>401</v>
      </c>
      <c r="V178" s="155"/>
      <c r="W178" s="155"/>
    </row>
    <row r="179" spans="1:23">
      <c r="A179" s="163" t="s">
        <v>194</v>
      </c>
      <c r="B179" s="163" t="s">
        <v>39</v>
      </c>
      <c r="C179" s="179">
        <v>37253</v>
      </c>
      <c r="D179" s="179">
        <v>10208</v>
      </c>
      <c r="E179" s="179">
        <v>-1200</v>
      </c>
      <c r="F179" s="179">
        <v>46261</v>
      </c>
      <c r="H179" s="179">
        <v>73654</v>
      </c>
      <c r="I179" s="179">
        <v>3904</v>
      </c>
      <c r="J179" s="179">
        <v>-6004</v>
      </c>
      <c r="K179" s="179">
        <v>71554</v>
      </c>
      <c r="V179" s="155"/>
      <c r="W179" s="155"/>
    </row>
    <row r="180" spans="1:23">
      <c r="A180" s="163" t="s">
        <v>531</v>
      </c>
      <c r="B180" s="163" t="s">
        <v>40</v>
      </c>
      <c r="C180" s="179">
        <v>0</v>
      </c>
      <c r="D180" s="179">
        <v>0</v>
      </c>
      <c r="E180" s="179">
        <v>0</v>
      </c>
      <c r="F180" s="179">
        <v>0</v>
      </c>
      <c r="H180" s="179">
        <v>0</v>
      </c>
      <c r="I180" s="179">
        <v>112</v>
      </c>
      <c r="J180" s="179">
        <v>0</v>
      </c>
      <c r="K180" s="179">
        <v>112</v>
      </c>
      <c r="V180" s="155"/>
      <c r="W180" s="155"/>
    </row>
    <row r="181" spans="1:23">
      <c r="A181" s="163" t="s">
        <v>196</v>
      </c>
      <c r="B181" s="163" t="s">
        <v>41</v>
      </c>
      <c r="C181" s="179">
        <v>22278</v>
      </c>
      <c r="D181" s="179">
        <v>1122</v>
      </c>
      <c r="E181" s="179">
        <v>-5818</v>
      </c>
      <c r="F181" s="179">
        <v>17582</v>
      </c>
      <c r="H181" s="179">
        <v>22769</v>
      </c>
      <c r="I181" s="179">
        <v>2532</v>
      </c>
      <c r="J181" s="179">
        <v>-5033</v>
      </c>
      <c r="K181" s="179">
        <v>20268</v>
      </c>
      <c r="V181" s="155"/>
      <c r="W181" s="155"/>
    </row>
    <row r="182" spans="1:23">
      <c r="A182" s="180" t="s">
        <v>189</v>
      </c>
      <c r="B182" s="180" t="s">
        <v>34</v>
      </c>
      <c r="C182" s="181">
        <v>0</v>
      </c>
      <c r="D182" s="181">
        <v>0</v>
      </c>
      <c r="E182" s="181">
        <v>0</v>
      </c>
      <c r="F182" s="181">
        <v>0</v>
      </c>
      <c r="H182" s="181">
        <v>53</v>
      </c>
      <c r="I182" s="181">
        <v>0</v>
      </c>
      <c r="J182" s="181">
        <v>0</v>
      </c>
      <c r="K182" s="181">
        <v>53</v>
      </c>
      <c r="V182" s="155"/>
      <c r="W182" s="155"/>
    </row>
    <row r="183" spans="1:23">
      <c r="A183" s="163" t="s">
        <v>199</v>
      </c>
      <c r="B183" s="163" t="s">
        <v>44</v>
      </c>
      <c r="C183" s="179">
        <v>934</v>
      </c>
      <c r="D183" s="179">
        <v>13362</v>
      </c>
      <c r="E183" s="179">
        <v>0</v>
      </c>
      <c r="F183" s="179">
        <v>14296</v>
      </c>
      <c r="H183" s="179">
        <v>1012</v>
      </c>
      <c r="I183" s="179">
        <v>13712</v>
      </c>
      <c r="J183" s="179">
        <v>0</v>
      </c>
      <c r="K183" s="179">
        <v>14724</v>
      </c>
      <c r="V183" s="155"/>
      <c r="W183" s="155"/>
    </row>
    <row r="184" spans="1:23">
      <c r="A184" s="163" t="s">
        <v>200</v>
      </c>
      <c r="B184" s="163" t="s">
        <v>482</v>
      </c>
      <c r="C184" s="179">
        <v>19011</v>
      </c>
      <c r="D184" s="179">
        <v>47976</v>
      </c>
      <c r="E184" s="179">
        <v>0</v>
      </c>
      <c r="F184" s="179">
        <v>66987</v>
      </c>
      <c r="H184" s="179">
        <v>180997</v>
      </c>
      <c r="I184" s="179">
        <v>36298</v>
      </c>
      <c r="J184" s="179">
        <v>74</v>
      </c>
      <c r="K184" s="179">
        <v>217369</v>
      </c>
      <c r="V184" s="155"/>
      <c r="W184" s="155"/>
    </row>
    <row r="185" spans="1:23">
      <c r="A185" s="163" t="s">
        <v>585</v>
      </c>
      <c r="B185" s="163" t="s">
        <v>483</v>
      </c>
      <c r="C185" s="181">
        <v>580529</v>
      </c>
      <c r="D185" s="181">
        <v>0</v>
      </c>
      <c r="E185" s="181">
        <v>0</v>
      </c>
      <c r="F185" s="181">
        <v>580529</v>
      </c>
      <c r="H185" s="181">
        <v>379835</v>
      </c>
      <c r="I185" s="181">
        <v>0</v>
      </c>
      <c r="J185" s="181">
        <v>0</v>
      </c>
      <c r="K185" s="181">
        <v>379835</v>
      </c>
      <c r="V185" s="155"/>
      <c r="W185" s="155"/>
    </row>
    <row r="186" spans="1:23">
      <c r="A186" s="151" t="s">
        <v>532</v>
      </c>
      <c r="B186" s="151" t="s">
        <v>491</v>
      </c>
      <c r="C186" s="191">
        <v>918945</v>
      </c>
      <c r="D186" s="191">
        <v>85818</v>
      </c>
      <c r="E186" s="191">
        <v>-23250</v>
      </c>
      <c r="F186" s="191">
        <v>981513</v>
      </c>
      <c r="H186" s="191">
        <v>834768</v>
      </c>
      <c r="I186" s="191">
        <v>65041</v>
      </c>
      <c r="J186" s="191">
        <v>-24849</v>
      </c>
      <c r="K186" s="191">
        <v>874960</v>
      </c>
      <c r="V186" s="155"/>
      <c r="W186" s="155"/>
    </row>
    <row r="187" spans="1:23">
      <c r="A187" s="176"/>
    </row>
    <row r="188" spans="1:23">
      <c r="A188" s="149"/>
      <c r="B188" s="149"/>
      <c r="C188" s="249">
        <v>43100</v>
      </c>
      <c r="D188" s="250"/>
      <c r="E188" s="250"/>
      <c r="F188" s="251"/>
      <c r="H188" s="249" t="s">
        <v>484</v>
      </c>
      <c r="I188" s="250"/>
      <c r="J188" s="250"/>
      <c r="K188" s="251"/>
      <c r="V188" s="155"/>
      <c r="W188" s="155"/>
    </row>
    <row r="189" spans="1:23" ht="52">
      <c r="A189" s="252" t="s">
        <v>229</v>
      </c>
      <c r="B189" s="252" t="s">
        <v>48</v>
      </c>
      <c r="C189" s="254" t="s">
        <v>413</v>
      </c>
      <c r="D189" s="254" t="s">
        <v>414</v>
      </c>
      <c r="E189" s="153" t="s">
        <v>120</v>
      </c>
      <c r="F189" s="153" t="s">
        <v>121</v>
      </c>
      <c r="H189" s="254" t="s">
        <v>413</v>
      </c>
      <c r="I189" s="254" t="s">
        <v>414</v>
      </c>
      <c r="J189" s="153" t="s">
        <v>120</v>
      </c>
      <c r="K189" s="153" t="s">
        <v>121</v>
      </c>
      <c r="V189" s="155"/>
      <c r="W189" s="155"/>
    </row>
    <row r="190" spans="1:23" ht="65">
      <c r="A190" s="253"/>
      <c r="B190" s="253"/>
      <c r="C190" s="255"/>
      <c r="D190" s="255"/>
      <c r="E190" s="153" t="s">
        <v>586</v>
      </c>
      <c r="F190" s="153" t="s">
        <v>285</v>
      </c>
      <c r="H190" s="255"/>
      <c r="I190" s="255"/>
      <c r="J190" s="153" t="s">
        <v>586</v>
      </c>
      <c r="K190" s="153" t="s">
        <v>285</v>
      </c>
    </row>
    <row r="191" spans="1:23">
      <c r="A191" s="192" t="s">
        <v>533</v>
      </c>
      <c r="B191" s="151" t="s">
        <v>518</v>
      </c>
      <c r="C191" s="191">
        <v>858547</v>
      </c>
      <c r="D191" s="191">
        <v>39632</v>
      </c>
      <c r="E191" s="191">
        <v>-15280</v>
      </c>
      <c r="F191" s="191">
        <v>882899</v>
      </c>
      <c r="H191" s="191">
        <v>764350</v>
      </c>
      <c r="I191" s="191">
        <v>26276</v>
      </c>
      <c r="J191" s="191">
        <v>-13688</v>
      </c>
      <c r="K191" s="191">
        <v>776938</v>
      </c>
      <c r="V191" s="155"/>
      <c r="W191" s="155"/>
    </row>
    <row r="192" spans="1:23">
      <c r="A192" s="192" t="s">
        <v>534</v>
      </c>
      <c r="B192" s="151" t="s">
        <v>50</v>
      </c>
      <c r="C192" s="191">
        <v>858547</v>
      </c>
      <c r="D192" s="191">
        <v>39632</v>
      </c>
      <c r="E192" s="191">
        <v>-15280</v>
      </c>
      <c r="F192" s="191">
        <v>882899</v>
      </c>
      <c r="H192" s="191">
        <v>764350</v>
      </c>
      <c r="I192" s="191">
        <v>26276</v>
      </c>
      <c r="J192" s="191">
        <v>-13688</v>
      </c>
      <c r="K192" s="191">
        <v>776938</v>
      </c>
      <c r="V192" s="155"/>
      <c r="W192" s="155"/>
    </row>
    <row r="193" spans="1:23">
      <c r="A193" s="193" t="s">
        <v>206</v>
      </c>
      <c r="B193" s="163" t="s">
        <v>51</v>
      </c>
      <c r="C193" s="179">
        <v>96120</v>
      </c>
      <c r="D193" s="179">
        <v>136</v>
      </c>
      <c r="E193" s="179">
        <v>-136</v>
      </c>
      <c r="F193" s="179">
        <v>96120</v>
      </c>
      <c r="H193" s="179">
        <v>96120</v>
      </c>
      <c r="I193" s="179">
        <v>136</v>
      </c>
      <c r="J193" s="179">
        <v>-136</v>
      </c>
      <c r="K193" s="179">
        <v>96120</v>
      </c>
      <c r="V193" s="155"/>
      <c r="W193" s="155"/>
    </row>
    <row r="194" spans="1:23">
      <c r="A194" s="193" t="s">
        <v>470</v>
      </c>
      <c r="B194" s="163" t="s">
        <v>469</v>
      </c>
      <c r="C194" s="179">
        <v>550780</v>
      </c>
      <c r="D194" s="179">
        <v>3227</v>
      </c>
      <c r="E194" s="179">
        <v>-4672</v>
      </c>
      <c r="F194" s="179">
        <v>549335</v>
      </c>
      <c r="H194" s="179">
        <v>402004</v>
      </c>
      <c r="I194" s="179">
        <v>5669</v>
      </c>
      <c r="J194" s="179">
        <v>-4672</v>
      </c>
      <c r="K194" s="179">
        <v>403001</v>
      </c>
      <c r="V194" s="155"/>
      <c r="W194" s="155"/>
    </row>
    <row r="195" spans="1:23">
      <c r="A195" s="193" t="s">
        <v>209</v>
      </c>
      <c r="B195" s="163" t="s">
        <v>587</v>
      </c>
      <c r="C195" s="179">
        <v>15212</v>
      </c>
      <c r="D195" s="179">
        <v>1592</v>
      </c>
      <c r="E195" s="179">
        <v>-1592</v>
      </c>
      <c r="F195" s="179">
        <v>15212</v>
      </c>
      <c r="H195" s="179">
        <v>4271</v>
      </c>
      <c r="I195" s="179">
        <v>524</v>
      </c>
      <c r="J195" s="179">
        <v>0</v>
      </c>
      <c r="K195" s="179">
        <v>4795</v>
      </c>
      <c r="V195" s="155"/>
      <c r="W195" s="155"/>
    </row>
    <row r="196" spans="1:23">
      <c r="A196" s="193" t="s">
        <v>315</v>
      </c>
      <c r="B196" s="163" t="s">
        <v>588</v>
      </c>
      <c r="C196" s="179">
        <v>-37</v>
      </c>
      <c r="D196" s="179">
        <v>-315</v>
      </c>
      <c r="E196" s="179">
        <v>470</v>
      </c>
      <c r="F196" s="179">
        <v>118</v>
      </c>
      <c r="H196" s="179">
        <v>54</v>
      </c>
      <c r="I196" s="179">
        <v>3394</v>
      </c>
      <c r="J196" s="179">
        <v>470</v>
      </c>
      <c r="K196" s="179">
        <v>3918</v>
      </c>
      <c r="V196" s="155"/>
      <c r="W196" s="155"/>
    </row>
    <row r="197" spans="1:23">
      <c r="A197" s="193" t="s">
        <v>211</v>
      </c>
      <c r="B197" s="163" t="s">
        <v>589</v>
      </c>
      <c r="C197" s="179">
        <v>12200</v>
      </c>
      <c r="D197" s="179">
        <v>18994</v>
      </c>
      <c r="E197" s="179">
        <v>-9350</v>
      </c>
      <c r="F197" s="179">
        <v>21844</v>
      </c>
      <c r="H197" s="179">
        <v>12325</v>
      </c>
      <c r="I197" s="179">
        <v>11742</v>
      </c>
      <c r="J197" s="179">
        <v>-5477</v>
      </c>
      <c r="K197" s="179">
        <v>18590</v>
      </c>
      <c r="V197" s="155"/>
      <c r="W197" s="155"/>
    </row>
    <row r="198" spans="1:23">
      <c r="A198" s="193" t="s">
        <v>212</v>
      </c>
      <c r="B198" s="163" t="s">
        <v>57</v>
      </c>
      <c r="C198" s="179">
        <v>184272</v>
      </c>
      <c r="D198" s="179">
        <v>15998</v>
      </c>
      <c r="E198" s="179">
        <v>0</v>
      </c>
      <c r="F198" s="179">
        <v>200270</v>
      </c>
      <c r="H198" s="179">
        <v>249576</v>
      </c>
      <c r="I198" s="179">
        <v>4811</v>
      </c>
      <c r="J198" s="179">
        <v>-3873</v>
      </c>
      <c r="K198" s="179">
        <v>250514</v>
      </c>
      <c r="V198" s="155"/>
      <c r="W198" s="155"/>
    </row>
    <row r="199" spans="1:23">
      <c r="A199" s="151" t="s">
        <v>590</v>
      </c>
      <c r="B199" s="151" t="s">
        <v>58</v>
      </c>
      <c r="C199" s="191">
        <v>0</v>
      </c>
      <c r="D199" s="191">
        <v>0</v>
      </c>
      <c r="E199" s="191">
        <v>0</v>
      </c>
      <c r="F199" s="191">
        <v>0</v>
      </c>
      <c r="H199" s="191">
        <v>0</v>
      </c>
      <c r="I199" s="191">
        <v>0</v>
      </c>
      <c r="J199" s="191">
        <v>0</v>
      </c>
      <c r="K199" s="191">
        <v>0</v>
      </c>
      <c r="V199" s="155"/>
      <c r="W199" s="155"/>
    </row>
    <row r="200" spans="1:23">
      <c r="A200" s="192" t="s">
        <v>536</v>
      </c>
      <c r="B200" s="151" t="s">
        <v>521</v>
      </c>
      <c r="C200" s="191">
        <v>5039</v>
      </c>
      <c r="D200" s="191">
        <v>43</v>
      </c>
      <c r="E200" s="191">
        <v>-952</v>
      </c>
      <c r="F200" s="191">
        <v>4130</v>
      </c>
      <c r="H200" s="191">
        <v>8464</v>
      </c>
      <c r="I200" s="191">
        <v>9</v>
      </c>
      <c r="J200" s="191">
        <v>-198</v>
      </c>
      <c r="K200" s="191">
        <v>8275</v>
      </c>
      <c r="V200" s="155"/>
      <c r="W200" s="155"/>
    </row>
    <row r="201" spans="1:23">
      <c r="A201" s="193" t="s">
        <v>216</v>
      </c>
      <c r="B201" s="163" t="s">
        <v>61</v>
      </c>
      <c r="C201" s="179">
        <v>148</v>
      </c>
      <c r="D201" s="179">
        <v>0</v>
      </c>
      <c r="E201" s="179">
        <v>0</v>
      </c>
      <c r="F201" s="179">
        <v>148</v>
      </c>
      <c r="H201" s="179">
        <v>76</v>
      </c>
      <c r="I201" s="179">
        <v>0</v>
      </c>
      <c r="J201" s="179">
        <v>0</v>
      </c>
      <c r="K201" s="179">
        <v>76</v>
      </c>
      <c r="V201" s="155"/>
      <c r="W201" s="155"/>
    </row>
    <row r="202" spans="1:23">
      <c r="A202" s="193" t="s">
        <v>218</v>
      </c>
      <c r="B202" s="163" t="s">
        <v>63</v>
      </c>
      <c r="C202" s="179">
        <v>2830</v>
      </c>
      <c r="D202" s="179">
        <v>0</v>
      </c>
      <c r="E202" s="179">
        <v>-952</v>
      </c>
      <c r="F202" s="179">
        <v>1878</v>
      </c>
      <c r="H202" s="179">
        <v>7396</v>
      </c>
      <c r="I202" s="179">
        <v>0</v>
      </c>
      <c r="J202" s="179">
        <v>-198</v>
      </c>
      <c r="K202" s="179">
        <v>7198</v>
      </c>
      <c r="V202" s="155"/>
      <c r="W202" s="155"/>
    </row>
    <row r="203" spans="1:23">
      <c r="A203" s="193" t="s">
        <v>219</v>
      </c>
      <c r="B203" s="163" t="s">
        <v>64</v>
      </c>
      <c r="C203" s="179">
        <v>1983</v>
      </c>
      <c r="D203" s="179">
        <v>40</v>
      </c>
      <c r="E203" s="179">
        <v>0</v>
      </c>
      <c r="F203" s="179">
        <v>2023</v>
      </c>
      <c r="H203" s="179">
        <v>937</v>
      </c>
      <c r="I203" s="179">
        <v>7</v>
      </c>
      <c r="J203" s="179">
        <v>0</v>
      </c>
      <c r="K203" s="179">
        <v>944</v>
      </c>
      <c r="V203" s="155"/>
      <c r="W203" s="155"/>
    </row>
    <row r="204" spans="1:23">
      <c r="A204" s="193" t="s">
        <v>220</v>
      </c>
      <c r="B204" s="163" t="s">
        <v>65</v>
      </c>
      <c r="C204" s="179">
        <v>78</v>
      </c>
      <c r="D204" s="179">
        <v>3</v>
      </c>
      <c r="E204" s="179">
        <v>0</v>
      </c>
      <c r="F204" s="179">
        <v>81</v>
      </c>
      <c r="H204" s="179">
        <v>55</v>
      </c>
      <c r="I204" s="179">
        <v>2</v>
      </c>
      <c r="J204" s="179">
        <v>0</v>
      </c>
      <c r="K204" s="179">
        <v>57</v>
      </c>
      <c r="V204" s="155"/>
      <c r="W204" s="155"/>
    </row>
    <row r="205" spans="1:23">
      <c r="A205" s="192" t="s">
        <v>537</v>
      </c>
      <c r="B205" s="151" t="s">
        <v>523</v>
      </c>
      <c r="C205" s="191">
        <v>55359</v>
      </c>
      <c r="D205" s="191">
        <v>46143</v>
      </c>
      <c r="E205" s="191">
        <v>-7018</v>
      </c>
      <c r="F205" s="191">
        <v>94484</v>
      </c>
      <c r="H205" s="191">
        <v>61954</v>
      </c>
      <c r="I205" s="191">
        <v>38756</v>
      </c>
      <c r="J205" s="191">
        <v>-10963</v>
      </c>
      <c r="K205" s="191">
        <v>89747</v>
      </c>
      <c r="V205" s="155"/>
      <c r="W205" s="155"/>
    </row>
    <row r="206" spans="1:23">
      <c r="A206" s="193" t="s">
        <v>215</v>
      </c>
      <c r="B206" s="163" t="s">
        <v>60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3">
      <c r="A207" s="193" t="s">
        <v>216</v>
      </c>
      <c r="B207" s="163" t="s">
        <v>61</v>
      </c>
      <c r="C207" s="179">
        <v>190</v>
      </c>
      <c r="D207" s="179">
        <v>0</v>
      </c>
      <c r="E207" s="179">
        <v>0</v>
      </c>
      <c r="F207" s="179">
        <v>190</v>
      </c>
      <c r="H207" s="179">
        <v>63</v>
      </c>
      <c r="I207" s="179">
        <v>0</v>
      </c>
      <c r="J207" s="179">
        <v>0</v>
      </c>
      <c r="K207" s="179">
        <v>63</v>
      </c>
      <c r="V207" s="155"/>
      <c r="W207" s="155"/>
    </row>
    <row r="208" spans="1:23">
      <c r="A208" s="193" t="s">
        <v>223</v>
      </c>
      <c r="B208" s="163" t="s">
        <v>68</v>
      </c>
      <c r="C208" s="179">
        <v>9256</v>
      </c>
      <c r="D208" s="179">
        <v>29469</v>
      </c>
      <c r="E208" s="179">
        <v>-1351</v>
      </c>
      <c r="F208" s="179">
        <v>37374</v>
      </c>
      <c r="H208" s="179">
        <v>5705</v>
      </c>
      <c r="I208" s="179">
        <v>28131</v>
      </c>
      <c r="J208" s="179">
        <v>-5930</v>
      </c>
      <c r="K208" s="179">
        <v>27906</v>
      </c>
      <c r="V208" s="155"/>
      <c r="W208" s="155"/>
    </row>
    <row r="209" spans="1:23">
      <c r="A209" s="193" t="s">
        <v>591</v>
      </c>
      <c r="B209" s="163" t="s">
        <v>69</v>
      </c>
      <c r="C209" s="179">
        <v>2227</v>
      </c>
      <c r="D209" s="179">
        <v>1230</v>
      </c>
      <c r="E209" s="179">
        <v>0</v>
      </c>
      <c r="F209" s="179">
        <v>3457</v>
      </c>
      <c r="H209" s="179">
        <v>3678</v>
      </c>
      <c r="I209" s="179">
        <v>84</v>
      </c>
      <c r="J209" s="179">
        <v>0</v>
      </c>
      <c r="K209" s="179">
        <v>3762</v>
      </c>
      <c r="V209" s="155"/>
      <c r="W209" s="155"/>
    </row>
    <row r="210" spans="1:23">
      <c r="A210" s="193" t="s">
        <v>225</v>
      </c>
      <c r="B210" s="163" t="s">
        <v>524</v>
      </c>
      <c r="C210" s="179">
        <v>2058</v>
      </c>
      <c r="D210" s="179">
        <v>10379</v>
      </c>
      <c r="E210" s="179">
        <v>-5667</v>
      </c>
      <c r="F210" s="179">
        <v>6770</v>
      </c>
      <c r="H210" s="179">
        <v>8240</v>
      </c>
      <c r="I210" s="179">
        <v>6620</v>
      </c>
      <c r="J210" s="179">
        <v>-5033</v>
      </c>
      <c r="K210" s="179">
        <v>9827</v>
      </c>
      <c r="V210" s="155"/>
      <c r="W210" s="155"/>
    </row>
    <row r="211" spans="1:23">
      <c r="A211" s="193" t="s">
        <v>219</v>
      </c>
      <c r="B211" s="163" t="s">
        <v>64</v>
      </c>
      <c r="C211" s="179">
        <v>587</v>
      </c>
      <c r="D211" s="179">
        <v>2465</v>
      </c>
      <c r="E211" s="179">
        <v>0</v>
      </c>
      <c r="F211" s="179">
        <v>3052</v>
      </c>
      <c r="H211" s="179">
        <v>587</v>
      </c>
      <c r="I211" s="179">
        <v>2277</v>
      </c>
      <c r="J211" s="179">
        <v>0</v>
      </c>
      <c r="K211" s="179">
        <v>2864</v>
      </c>
      <c r="V211" s="155"/>
      <c r="W211" s="155"/>
    </row>
    <row r="212" spans="1:23">
      <c r="A212" s="193" t="s">
        <v>592</v>
      </c>
      <c r="B212" s="163" t="s">
        <v>65</v>
      </c>
      <c r="C212" s="179">
        <v>1</v>
      </c>
      <c r="D212" s="179">
        <v>0</v>
      </c>
      <c r="E212" s="179">
        <v>0</v>
      </c>
      <c r="F212" s="179">
        <v>1</v>
      </c>
      <c r="H212" s="179">
        <v>182</v>
      </c>
      <c r="I212" s="179">
        <v>112</v>
      </c>
      <c r="J212" s="179">
        <v>0</v>
      </c>
      <c r="K212" s="179">
        <v>294</v>
      </c>
      <c r="V212" s="155"/>
      <c r="W212" s="155"/>
    </row>
    <row r="213" spans="1:23">
      <c r="A213" s="193" t="s">
        <v>539</v>
      </c>
      <c r="B213" s="163" t="s">
        <v>66</v>
      </c>
      <c r="C213" s="179">
        <v>41040</v>
      </c>
      <c r="D213" s="179">
        <v>2600</v>
      </c>
      <c r="E213" s="179">
        <v>0</v>
      </c>
      <c r="F213" s="179">
        <v>43640</v>
      </c>
      <c r="H213" s="179">
        <v>43499</v>
      </c>
      <c r="I213" s="179">
        <v>1532</v>
      </c>
      <c r="J213" s="179">
        <v>0</v>
      </c>
      <c r="K213" s="179">
        <v>45031</v>
      </c>
      <c r="V213" s="155"/>
      <c r="W213" s="155"/>
    </row>
    <row r="214" spans="1:23">
      <c r="A214" s="192" t="s">
        <v>540</v>
      </c>
      <c r="B214" s="151" t="s">
        <v>525</v>
      </c>
      <c r="C214" s="191">
        <v>918945</v>
      </c>
      <c r="D214" s="191">
        <v>85818</v>
      </c>
      <c r="E214" s="191">
        <v>-23250</v>
      </c>
      <c r="F214" s="191">
        <v>981513</v>
      </c>
      <c r="H214" s="191">
        <v>834768</v>
      </c>
      <c r="I214" s="191">
        <v>65041</v>
      </c>
      <c r="J214" s="191">
        <v>-24849</v>
      </c>
      <c r="K214" s="191">
        <v>874960</v>
      </c>
      <c r="V214" s="155"/>
      <c r="W214" s="155"/>
    </row>
    <row r="215" spans="1:23">
      <c r="A215" s="176" t="s">
        <v>541</v>
      </c>
    </row>
    <row r="222" spans="1:23">
      <c r="A222" s="156"/>
      <c r="B222" s="156"/>
    </row>
    <row r="223" spans="1:23">
      <c r="A223" s="156"/>
      <c r="B223" s="156"/>
    </row>
    <row r="224" spans="1:23">
      <c r="A224" s="156"/>
      <c r="B224" s="156"/>
    </row>
    <row r="225" spans="1:2">
      <c r="A225" s="156"/>
      <c r="B225" s="156"/>
    </row>
    <row r="226" spans="1:2">
      <c r="A226" s="156"/>
      <c r="B226" s="156"/>
    </row>
    <row r="227" spans="1:2">
      <c r="A227" s="156"/>
      <c r="B227" s="156"/>
    </row>
    <row r="228" spans="1:2">
      <c r="A228" s="156"/>
      <c r="B228" s="156"/>
    </row>
    <row r="229" spans="1:2">
      <c r="A229" s="156"/>
      <c r="B229" s="156"/>
    </row>
    <row r="230" spans="1:2">
      <c r="A230" s="156"/>
      <c r="B230" s="156"/>
    </row>
    <row r="231" spans="1:2">
      <c r="A231" s="156"/>
      <c r="B231" s="156"/>
    </row>
    <row r="232" spans="1:2">
      <c r="A232" s="156"/>
      <c r="B232" s="156"/>
    </row>
    <row r="233" spans="1:2">
      <c r="A233" s="156"/>
      <c r="B233" s="156"/>
    </row>
    <row r="234" spans="1:2">
      <c r="A234" s="156"/>
      <c r="B234" s="156"/>
    </row>
    <row r="235" spans="1:2">
      <c r="A235" s="156"/>
      <c r="B235" s="156"/>
    </row>
    <row r="236" spans="1:2">
      <c r="A236" s="156"/>
      <c r="B236" s="156"/>
    </row>
    <row r="237" spans="1:2">
      <c r="A237" s="156"/>
      <c r="B237" s="156"/>
    </row>
    <row r="238" spans="1:2">
      <c r="A238" s="156"/>
      <c r="B238" s="156"/>
    </row>
    <row r="239" spans="1:2">
      <c r="A239" s="156"/>
      <c r="B239" s="156"/>
    </row>
    <row r="240" spans="1:2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322" spans="21:21">
      <c r="U322" s="156">
        <v>1.42</v>
      </c>
    </row>
  </sheetData>
  <mergeCells count="24">
    <mergeCell ref="H189:H190"/>
    <mergeCell ref="I189:I190"/>
    <mergeCell ref="A166:A167"/>
    <mergeCell ref="I166:I167"/>
    <mergeCell ref="C188:F188"/>
    <mergeCell ref="H188:K188"/>
    <mergeCell ref="A189:A190"/>
    <mergeCell ref="B189:B190"/>
    <mergeCell ref="C189:C190"/>
    <mergeCell ref="D189:D190"/>
    <mergeCell ref="B166:B167"/>
    <mergeCell ref="C166:C167"/>
    <mergeCell ref="D166:D167"/>
    <mergeCell ref="H166:H167"/>
    <mergeCell ref="I140:I141"/>
    <mergeCell ref="C165:F165"/>
    <mergeCell ref="H165:K165"/>
    <mergeCell ref="C139:F139"/>
    <mergeCell ref="H139:K139"/>
    <mergeCell ref="A140:A141"/>
    <mergeCell ref="B140:B141"/>
    <mergeCell ref="C140:C141"/>
    <mergeCell ref="D140:D141"/>
    <mergeCell ref="H140:H14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O327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6">
      <c r="A1" s="154" t="s">
        <v>619</v>
      </c>
    </row>
    <row r="2" spans="1:6">
      <c r="A2" s="154" t="s">
        <v>620</v>
      </c>
    </row>
    <row r="3" spans="1:6">
      <c r="A3" s="154"/>
    </row>
    <row r="4" spans="1:6">
      <c r="A4" s="154"/>
    </row>
    <row r="5" spans="1:6" ht="26">
      <c r="A5" s="149" t="s">
        <v>431</v>
      </c>
      <c r="B5" s="150" t="s">
        <v>432</v>
      </c>
    </row>
    <row r="6" spans="1:6" ht="24">
      <c r="A6" s="205" t="s">
        <v>404</v>
      </c>
      <c r="B6" s="205" t="s">
        <v>405</v>
      </c>
      <c r="C6" s="100" t="s">
        <v>621</v>
      </c>
      <c r="D6" s="100" t="s">
        <v>622</v>
      </c>
      <c r="E6" s="100" t="s">
        <v>623</v>
      </c>
      <c r="F6" s="100" t="s">
        <v>624</v>
      </c>
    </row>
    <row r="7" spans="1:6">
      <c r="A7" s="158" t="s">
        <v>151</v>
      </c>
      <c r="B7" s="158" t="s">
        <v>0</v>
      </c>
      <c r="C7" s="159">
        <v>84889</v>
      </c>
      <c r="D7" s="159">
        <v>339571</v>
      </c>
      <c r="E7" s="159">
        <v>100903</v>
      </c>
      <c r="F7" s="159">
        <v>419803</v>
      </c>
    </row>
    <row r="8" spans="1:6">
      <c r="A8" s="160" t="s">
        <v>152</v>
      </c>
      <c r="B8" s="160" t="s">
        <v>1</v>
      </c>
      <c r="C8" s="161">
        <v>59087</v>
      </c>
      <c r="D8" s="161">
        <v>258583</v>
      </c>
      <c r="E8" s="161">
        <v>75776</v>
      </c>
      <c r="F8" s="161">
        <v>334604</v>
      </c>
    </row>
    <row r="9" spans="1:6">
      <c r="A9" s="160" t="s">
        <v>153</v>
      </c>
      <c r="B9" s="160" t="s">
        <v>2</v>
      </c>
      <c r="C9" s="161">
        <v>30</v>
      </c>
      <c r="D9" s="161">
        <v>98</v>
      </c>
      <c r="E9" s="161">
        <v>51</v>
      </c>
      <c r="F9" s="161">
        <v>186</v>
      </c>
    </row>
    <row r="10" spans="1:6">
      <c r="A10" s="160" t="s">
        <v>154</v>
      </c>
      <c r="B10" s="160" t="s">
        <v>492</v>
      </c>
      <c r="C10" s="161">
        <v>25772</v>
      </c>
      <c r="D10" s="161">
        <v>80890</v>
      </c>
      <c r="E10" s="161">
        <v>25076</v>
      </c>
      <c r="F10" s="161">
        <v>85013</v>
      </c>
    </row>
    <row r="11" spans="1:6">
      <c r="A11" s="158" t="s">
        <v>155</v>
      </c>
      <c r="B11" s="158" t="s">
        <v>493</v>
      </c>
      <c r="C11" s="159">
        <v>18833</v>
      </c>
      <c r="D11" s="159">
        <v>56938</v>
      </c>
      <c r="E11" s="159">
        <v>18516</v>
      </c>
      <c r="F11" s="159">
        <v>93376</v>
      </c>
    </row>
    <row r="12" spans="1:6">
      <c r="A12" s="160" t="s">
        <v>156</v>
      </c>
      <c r="B12" s="160" t="s">
        <v>494</v>
      </c>
      <c r="C12" s="161">
        <v>403</v>
      </c>
      <c r="D12" s="161">
        <v>891</v>
      </c>
      <c r="E12" s="161">
        <v>134</v>
      </c>
      <c r="F12" s="161">
        <v>32397</v>
      </c>
    </row>
    <row r="13" spans="1:6">
      <c r="A13" s="160" t="s">
        <v>157</v>
      </c>
      <c r="B13" s="160" t="s">
        <v>495</v>
      </c>
      <c r="C13" s="161">
        <v>18430</v>
      </c>
      <c r="D13" s="161">
        <v>56047</v>
      </c>
      <c r="E13" s="161">
        <v>18382</v>
      </c>
      <c r="F13" s="161">
        <v>60979</v>
      </c>
    </row>
    <row r="14" spans="1:6">
      <c r="A14" s="162" t="s">
        <v>158</v>
      </c>
      <c r="B14" s="162" t="s">
        <v>496</v>
      </c>
      <c r="C14" s="159">
        <v>66056</v>
      </c>
      <c r="D14" s="159">
        <v>282633</v>
      </c>
      <c r="E14" s="159">
        <v>82387</v>
      </c>
      <c r="F14" s="159">
        <v>326427</v>
      </c>
    </row>
    <row r="15" spans="1:6">
      <c r="A15" s="163" t="s">
        <v>159</v>
      </c>
      <c r="B15" s="163" t="s">
        <v>8</v>
      </c>
      <c r="C15" s="161">
        <v>1351</v>
      </c>
      <c r="D15" s="161">
        <v>3944</v>
      </c>
      <c r="E15" s="161">
        <v>1233</v>
      </c>
      <c r="F15" s="161">
        <v>2063</v>
      </c>
    </row>
    <row r="16" spans="1:6">
      <c r="A16" s="163" t="s">
        <v>160</v>
      </c>
      <c r="B16" s="163" t="s">
        <v>9</v>
      </c>
      <c r="C16" s="161">
        <v>15535</v>
      </c>
      <c r="D16" s="161">
        <v>73823</v>
      </c>
      <c r="E16" s="161">
        <v>31655</v>
      </c>
      <c r="F16" s="161">
        <v>101840</v>
      </c>
    </row>
    <row r="17" spans="1:6">
      <c r="A17" s="163" t="s">
        <v>161</v>
      </c>
      <c r="B17" s="163" t="s">
        <v>10</v>
      </c>
      <c r="C17" s="161">
        <v>7638</v>
      </c>
      <c r="D17" s="161">
        <v>24177</v>
      </c>
      <c r="E17" s="161">
        <v>5959</v>
      </c>
      <c r="F17" s="161">
        <v>16855</v>
      </c>
    </row>
    <row r="18" spans="1:6">
      <c r="A18" s="163" t="s">
        <v>162</v>
      </c>
      <c r="B18" s="163" t="s">
        <v>11</v>
      </c>
      <c r="C18" s="161">
        <v>1064</v>
      </c>
      <c r="D18" s="161">
        <v>2351</v>
      </c>
      <c r="E18" s="161">
        <v>1164</v>
      </c>
      <c r="F18" s="161">
        <v>1850</v>
      </c>
    </row>
    <row r="19" spans="1:6">
      <c r="A19" s="162" t="s">
        <v>163</v>
      </c>
      <c r="B19" s="162" t="s">
        <v>497</v>
      </c>
      <c r="C19" s="159">
        <v>43170</v>
      </c>
      <c r="D19" s="159">
        <v>186226</v>
      </c>
      <c r="E19" s="159">
        <v>44842</v>
      </c>
      <c r="F19" s="159">
        <v>207945</v>
      </c>
    </row>
    <row r="20" spans="1:6">
      <c r="A20" s="163" t="s">
        <v>164</v>
      </c>
      <c r="B20" s="163" t="s">
        <v>13</v>
      </c>
      <c r="C20" s="161">
        <v>2187</v>
      </c>
      <c r="D20" s="161">
        <v>7648</v>
      </c>
      <c r="E20" s="161">
        <v>2859</v>
      </c>
      <c r="F20" s="161">
        <v>7624</v>
      </c>
    </row>
    <row r="21" spans="1:6">
      <c r="A21" s="163" t="s">
        <v>165</v>
      </c>
      <c r="B21" s="163" t="s">
        <v>14</v>
      </c>
      <c r="C21" s="161">
        <v>898</v>
      </c>
      <c r="D21" s="161">
        <v>3171</v>
      </c>
      <c r="E21" s="161">
        <v>1786</v>
      </c>
      <c r="F21" s="161">
        <v>2123</v>
      </c>
    </row>
    <row r="22" spans="1:6">
      <c r="A22" s="162" t="s">
        <v>503</v>
      </c>
      <c r="B22" s="162" t="s">
        <v>498</v>
      </c>
      <c r="C22" s="159">
        <v>44459</v>
      </c>
      <c r="D22" s="159">
        <v>190703</v>
      </c>
      <c r="E22" s="159">
        <v>45915</v>
      </c>
      <c r="F22" s="159">
        <v>213446</v>
      </c>
    </row>
    <row r="23" spans="1:6">
      <c r="A23" s="163" t="s">
        <v>168</v>
      </c>
      <c r="B23" s="163" t="s">
        <v>17</v>
      </c>
      <c r="C23" s="161">
        <v>8728</v>
      </c>
      <c r="D23" s="161">
        <v>36323</v>
      </c>
      <c r="E23" s="161">
        <v>9320</v>
      </c>
      <c r="F23" s="161">
        <v>42213</v>
      </c>
    </row>
    <row r="24" spans="1:6">
      <c r="A24" s="162" t="s">
        <v>504</v>
      </c>
      <c r="B24" s="162" t="s">
        <v>499</v>
      </c>
      <c r="C24" s="159">
        <v>35731</v>
      </c>
      <c r="D24" s="159">
        <v>154380</v>
      </c>
      <c r="E24" s="159">
        <v>36595</v>
      </c>
      <c r="F24" s="159">
        <v>171233</v>
      </c>
    </row>
    <row r="25" spans="1:6">
      <c r="A25" s="162" t="s">
        <v>232</v>
      </c>
      <c r="B25" s="162" t="s">
        <v>500</v>
      </c>
      <c r="C25" s="159">
        <v>35731</v>
      </c>
      <c r="D25" s="159">
        <v>154380</v>
      </c>
      <c r="E25" s="159">
        <v>36595</v>
      </c>
      <c r="F25" s="159">
        <v>171233</v>
      </c>
    </row>
    <row r="26" spans="1:6">
      <c r="A26" s="163" t="s">
        <v>172</v>
      </c>
      <c r="B26" s="163" t="s">
        <v>501</v>
      </c>
      <c r="C26" s="161"/>
      <c r="D26" s="161"/>
      <c r="E26" s="161"/>
      <c r="F26" s="161"/>
    </row>
    <row r="27" spans="1:6">
      <c r="A27" s="162" t="s">
        <v>505</v>
      </c>
      <c r="B27" s="162" t="s">
        <v>502</v>
      </c>
      <c r="C27" s="159">
        <v>35731</v>
      </c>
      <c r="D27" s="159">
        <v>154380</v>
      </c>
      <c r="E27" s="159">
        <v>36595</v>
      </c>
      <c r="F27" s="159">
        <v>171233</v>
      </c>
    </row>
    <row r="28" spans="1:6">
      <c r="A28" s="164"/>
      <c r="B28" s="165"/>
      <c r="C28" s="166"/>
      <c r="D28" s="166"/>
    </row>
    <row r="29" spans="1:6">
      <c r="A29" s="164"/>
      <c r="B29" s="167"/>
      <c r="C29" s="168"/>
      <c r="D29" s="168"/>
    </row>
    <row r="30" spans="1:6">
      <c r="A30" s="169" t="s">
        <v>175</v>
      </c>
      <c r="B30" s="169" t="s">
        <v>506</v>
      </c>
      <c r="C30" s="170"/>
      <c r="D30" s="170"/>
      <c r="E30" s="170"/>
      <c r="F30" s="170"/>
    </row>
    <row r="31" spans="1:6">
      <c r="A31" s="171" t="s">
        <v>176</v>
      </c>
      <c r="B31" s="171" t="s">
        <v>23</v>
      </c>
      <c r="C31" s="199">
        <v>0.37</v>
      </c>
      <c r="D31" s="199">
        <v>1.61</v>
      </c>
      <c r="E31" s="199">
        <v>0.4</v>
      </c>
      <c r="F31" s="199">
        <v>1.8</v>
      </c>
    </row>
    <row r="32" spans="1:6">
      <c r="A32" s="172" t="s">
        <v>177</v>
      </c>
      <c r="B32" s="172" t="s">
        <v>24</v>
      </c>
      <c r="C32" s="199">
        <v>0.36</v>
      </c>
      <c r="D32" s="199">
        <v>1.55</v>
      </c>
      <c r="E32" s="199">
        <v>0.37</v>
      </c>
      <c r="F32" s="199">
        <v>1.78</v>
      </c>
    </row>
    <row r="33" spans="1:6">
      <c r="A33" s="162" t="s">
        <v>178</v>
      </c>
      <c r="B33" s="162" t="s">
        <v>507</v>
      </c>
      <c r="C33" s="200"/>
      <c r="D33" s="200"/>
      <c r="E33" s="200"/>
      <c r="F33" s="200"/>
    </row>
    <row r="34" spans="1:6">
      <c r="A34" s="172" t="s">
        <v>176</v>
      </c>
      <c r="B34" s="172" t="s">
        <v>23</v>
      </c>
      <c r="C34" s="199">
        <v>0.37</v>
      </c>
      <c r="D34" s="199">
        <v>1.61</v>
      </c>
      <c r="E34" s="199">
        <v>0.4</v>
      </c>
      <c r="F34" s="199">
        <v>1.8</v>
      </c>
    </row>
    <row r="35" spans="1:6">
      <c r="A35" s="172" t="s">
        <v>177</v>
      </c>
      <c r="B35" s="172" t="s">
        <v>24</v>
      </c>
      <c r="C35" s="199">
        <v>0.36</v>
      </c>
      <c r="D35" s="199">
        <v>1.55</v>
      </c>
      <c r="E35" s="199">
        <v>0.37</v>
      </c>
      <c r="F35" s="199">
        <v>1.78</v>
      </c>
    </row>
    <row r="36" spans="1:6">
      <c r="A36" s="162" t="s">
        <v>509</v>
      </c>
      <c r="B36" s="162" t="s">
        <v>508</v>
      </c>
      <c r="C36" s="200"/>
      <c r="D36" s="200"/>
      <c r="E36" s="200"/>
      <c r="F36" s="200"/>
    </row>
    <row r="37" spans="1:6">
      <c r="A37" s="172" t="s">
        <v>176</v>
      </c>
      <c r="B37" s="172" t="s">
        <v>23</v>
      </c>
      <c r="C37" s="201">
        <v>0</v>
      </c>
      <c r="D37" s="201">
        <v>0</v>
      </c>
      <c r="E37" s="201">
        <v>0</v>
      </c>
      <c r="F37" s="201">
        <v>0</v>
      </c>
    </row>
    <row r="38" spans="1:6">
      <c r="A38" s="172" t="s">
        <v>177</v>
      </c>
      <c r="B38" s="172" t="s">
        <v>24</v>
      </c>
      <c r="C38" s="201">
        <v>0</v>
      </c>
      <c r="D38" s="201">
        <v>0</v>
      </c>
      <c r="E38" s="201">
        <v>0</v>
      </c>
      <c r="F38" s="201">
        <v>0</v>
      </c>
    </row>
    <row r="39" spans="1:6">
      <c r="A39" s="154"/>
    </row>
    <row r="41" spans="1:6">
      <c r="A41" s="169" t="s">
        <v>232</v>
      </c>
      <c r="B41" s="169" t="s">
        <v>500</v>
      </c>
      <c r="C41" s="159">
        <v>35731</v>
      </c>
      <c r="D41" s="159">
        <v>154380</v>
      </c>
      <c r="E41" s="159">
        <v>36595</v>
      </c>
      <c r="F41" s="159">
        <v>171233</v>
      </c>
    </row>
    <row r="42" spans="1:6">
      <c r="A42" s="173" t="s">
        <v>510</v>
      </c>
      <c r="B42" s="173" t="s">
        <v>513</v>
      </c>
      <c r="C42" s="174">
        <v>-279</v>
      </c>
      <c r="D42" s="174">
        <v>-3549</v>
      </c>
      <c r="E42" s="174">
        <v>-720</v>
      </c>
      <c r="F42" s="174">
        <v>-297</v>
      </c>
    </row>
    <row r="43" spans="1:6">
      <c r="A43" s="175" t="s">
        <v>315</v>
      </c>
      <c r="B43" s="175" t="s">
        <v>514</v>
      </c>
      <c r="C43" s="161">
        <v>-279</v>
      </c>
      <c r="D43" s="161">
        <v>-3549</v>
      </c>
      <c r="E43" s="161">
        <v>-720</v>
      </c>
      <c r="F43" s="161">
        <v>-295</v>
      </c>
    </row>
    <row r="44" spans="1:6">
      <c r="A44" s="175" t="s">
        <v>511</v>
      </c>
      <c r="B44" s="175" t="s">
        <v>515</v>
      </c>
      <c r="C44" s="161"/>
      <c r="D44" s="161"/>
      <c r="E44" s="161"/>
      <c r="F44" s="161"/>
    </row>
    <row r="45" spans="1:6">
      <c r="A45" s="169" t="s">
        <v>312</v>
      </c>
      <c r="B45" s="169" t="s">
        <v>516</v>
      </c>
      <c r="C45" s="159">
        <v>35452</v>
      </c>
      <c r="D45" s="159">
        <v>150831</v>
      </c>
      <c r="E45" s="159">
        <v>35875</v>
      </c>
      <c r="F45" s="159">
        <v>170936</v>
      </c>
    </row>
    <row r="46" spans="1:6">
      <c r="A46" s="175" t="s">
        <v>313</v>
      </c>
      <c r="B46" s="175" t="s">
        <v>480</v>
      </c>
      <c r="C46" s="161"/>
      <c r="D46" s="161"/>
      <c r="E46" s="161"/>
      <c r="F46" s="161"/>
    </row>
    <row r="47" spans="1:6" ht="26">
      <c r="A47" s="169" t="s">
        <v>512</v>
      </c>
      <c r="B47" s="169" t="s">
        <v>517</v>
      </c>
      <c r="C47" s="159">
        <v>35452</v>
      </c>
      <c r="D47" s="159">
        <v>150831</v>
      </c>
      <c r="E47" s="159">
        <v>35875</v>
      </c>
      <c r="F47" s="159">
        <v>170936</v>
      </c>
    </row>
    <row r="48" spans="1:6">
      <c r="A48" s="176" t="s">
        <v>541</v>
      </c>
    </row>
    <row r="50" spans="1:8" ht="26">
      <c r="A50" s="149" t="s">
        <v>433</v>
      </c>
      <c r="B50" s="149" t="s">
        <v>434</v>
      </c>
    </row>
    <row r="51" spans="1:8">
      <c r="A51" s="205" t="s">
        <v>203</v>
      </c>
      <c r="B51" s="205" t="s">
        <v>73</v>
      </c>
      <c r="C51" s="202" t="s">
        <v>625</v>
      </c>
      <c r="D51" s="202" t="s">
        <v>627</v>
      </c>
      <c r="E51" s="202" t="s">
        <v>484</v>
      </c>
      <c r="G51" s="204"/>
      <c r="H51" s="204"/>
    </row>
    <row r="52" spans="1:8">
      <c r="A52" s="177" t="s">
        <v>526</v>
      </c>
      <c r="B52" s="177" t="s">
        <v>488</v>
      </c>
      <c r="C52" s="178">
        <v>232351</v>
      </c>
      <c r="D52" s="178">
        <v>209672</v>
      </c>
      <c r="E52" s="178">
        <v>170644</v>
      </c>
      <c r="G52" s="204"/>
      <c r="H52" s="204"/>
    </row>
    <row r="53" spans="1:8">
      <c r="A53" s="163" t="s">
        <v>182</v>
      </c>
      <c r="B53" s="163" t="s">
        <v>27</v>
      </c>
      <c r="C53" s="179">
        <v>18829</v>
      </c>
      <c r="D53" s="179">
        <v>18140</v>
      </c>
      <c r="E53" s="179">
        <v>14423</v>
      </c>
      <c r="G53" s="204"/>
      <c r="H53" s="204"/>
    </row>
    <row r="54" spans="1:8">
      <c r="A54" s="163" t="s">
        <v>527</v>
      </c>
      <c r="B54" s="163" t="s">
        <v>475</v>
      </c>
      <c r="C54" s="179">
        <v>46704</v>
      </c>
      <c r="D54" s="179">
        <v>47626</v>
      </c>
      <c r="E54" s="179">
        <v>47112</v>
      </c>
      <c r="G54" s="204"/>
      <c r="H54" s="204"/>
    </row>
    <row r="55" spans="1:8">
      <c r="A55" s="180" t="s">
        <v>528</v>
      </c>
      <c r="B55" s="180" t="s">
        <v>416</v>
      </c>
      <c r="C55" s="181">
        <v>116585</v>
      </c>
      <c r="D55" s="181">
        <v>96967</v>
      </c>
      <c r="E55" s="181">
        <v>62011</v>
      </c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  <c r="G56" s="204"/>
      <c r="H56" s="204"/>
    </row>
    <row r="57" spans="1:8">
      <c r="A57" s="163" t="s">
        <v>626</v>
      </c>
      <c r="B57" s="163" t="s">
        <v>32</v>
      </c>
      <c r="C57" s="179">
        <v>452</v>
      </c>
      <c r="D57" s="179">
        <v>0</v>
      </c>
      <c r="E57" s="179">
        <v>0</v>
      </c>
      <c r="G57" s="204"/>
      <c r="H57" s="204"/>
    </row>
    <row r="58" spans="1:8">
      <c r="A58" s="163" t="s">
        <v>189</v>
      </c>
      <c r="B58" s="163" t="s">
        <v>34</v>
      </c>
      <c r="C58" s="179">
        <v>0</v>
      </c>
      <c r="D58" s="179">
        <v>0</v>
      </c>
      <c r="E58" s="179">
        <v>194</v>
      </c>
      <c r="G58" s="204"/>
      <c r="H58" s="204"/>
    </row>
    <row r="59" spans="1:8">
      <c r="A59" s="163" t="s">
        <v>529</v>
      </c>
      <c r="B59" s="163" t="s">
        <v>35</v>
      </c>
      <c r="C59" s="179">
        <v>2842</v>
      </c>
      <c r="D59" s="179">
        <v>0</v>
      </c>
      <c r="E59" s="179">
        <v>0</v>
      </c>
      <c r="G59" s="204"/>
      <c r="H59" s="204"/>
    </row>
    <row r="60" spans="1:8">
      <c r="A60" s="163" t="s">
        <v>466</v>
      </c>
      <c r="B60" s="163" t="s">
        <v>465</v>
      </c>
      <c r="C60" s="179">
        <v>522</v>
      </c>
      <c r="D60" s="179">
        <v>522</v>
      </c>
      <c r="E60" s="179">
        <v>487</v>
      </c>
      <c r="G60" s="204"/>
      <c r="H60" s="204"/>
    </row>
    <row r="61" spans="1:8">
      <c r="A61" s="177" t="s">
        <v>530</v>
      </c>
      <c r="B61" s="177" t="s">
        <v>489</v>
      </c>
      <c r="C61" s="178">
        <v>698035</v>
      </c>
      <c r="D61" s="178">
        <v>692324</v>
      </c>
      <c r="E61" s="178">
        <v>704316</v>
      </c>
      <c r="G61" s="204"/>
      <c r="H61" s="204"/>
    </row>
    <row r="62" spans="1:8">
      <c r="A62" s="163" t="s">
        <v>193</v>
      </c>
      <c r="B62" s="163" t="s">
        <v>38</v>
      </c>
      <c r="C62" s="179">
        <v>501</v>
      </c>
      <c r="D62" s="179">
        <v>555</v>
      </c>
      <c r="E62" s="179">
        <v>401</v>
      </c>
      <c r="G62" s="204"/>
      <c r="H62" s="204"/>
    </row>
    <row r="63" spans="1:8">
      <c r="A63" s="163" t="s">
        <v>194</v>
      </c>
      <c r="B63" s="163" t="s">
        <v>39</v>
      </c>
      <c r="C63" s="179">
        <v>32908</v>
      </c>
      <c r="D63" s="179">
        <v>78139</v>
      </c>
      <c r="E63" s="179">
        <v>71554</v>
      </c>
      <c r="G63" s="204"/>
      <c r="H63" s="204"/>
    </row>
    <row r="64" spans="1:8">
      <c r="A64" s="163" t="s">
        <v>531</v>
      </c>
      <c r="B64" s="163" t="s">
        <v>40</v>
      </c>
      <c r="C64" s="179">
        <v>0</v>
      </c>
      <c r="D64" s="179">
        <v>2483</v>
      </c>
      <c r="E64" s="179">
        <v>112</v>
      </c>
      <c r="G64" s="204"/>
      <c r="H64" s="204"/>
    </row>
    <row r="65" spans="1:8">
      <c r="A65" s="163" t="s">
        <v>196</v>
      </c>
      <c r="B65" s="163" t="s">
        <v>490</v>
      </c>
      <c r="C65" s="179">
        <v>15438</v>
      </c>
      <c r="D65" s="179">
        <v>14507</v>
      </c>
      <c r="E65" s="179">
        <v>20268</v>
      </c>
      <c r="G65" s="204"/>
      <c r="H65" s="204"/>
    </row>
    <row r="66" spans="1:8">
      <c r="A66" s="163" t="s">
        <v>189</v>
      </c>
      <c r="B66" s="163" t="s">
        <v>34</v>
      </c>
      <c r="C66" s="179">
        <v>0</v>
      </c>
      <c r="D66" s="179">
        <v>0</v>
      </c>
      <c r="E66" s="179">
        <v>53</v>
      </c>
      <c r="G66" s="204"/>
    </row>
    <row r="67" spans="1:8">
      <c r="A67" s="163" t="s">
        <v>199</v>
      </c>
      <c r="B67" s="163" t="s">
        <v>44</v>
      </c>
      <c r="C67" s="179">
        <v>11165</v>
      </c>
      <c r="D67" s="179">
        <v>13924</v>
      </c>
      <c r="E67" s="179">
        <v>14724</v>
      </c>
      <c r="G67" s="204"/>
    </row>
    <row r="68" spans="1:8">
      <c r="A68" s="182" t="s">
        <v>200</v>
      </c>
      <c r="B68" s="182" t="s">
        <v>482</v>
      </c>
      <c r="C68" s="183">
        <v>50446</v>
      </c>
      <c r="D68" s="183">
        <v>85169</v>
      </c>
      <c r="E68" s="183">
        <v>217369</v>
      </c>
      <c r="G68" s="204"/>
    </row>
    <row r="69" spans="1:8">
      <c r="A69" s="163" t="s">
        <v>486</v>
      </c>
      <c r="B69" s="163" t="s">
        <v>483</v>
      </c>
      <c r="C69" s="179">
        <v>587577</v>
      </c>
      <c r="D69" s="179">
        <v>497547</v>
      </c>
      <c r="E69" s="179">
        <v>379835</v>
      </c>
      <c r="G69" s="204"/>
    </row>
    <row r="70" spans="1:8">
      <c r="A70" s="177" t="s">
        <v>532</v>
      </c>
      <c r="B70" s="177" t="s">
        <v>491</v>
      </c>
      <c r="C70" s="178">
        <v>930386</v>
      </c>
      <c r="D70" s="178">
        <v>901996</v>
      </c>
      <c r="E70" s="178">
        <v>874960</v>
      </c>
      <c r="G70" s="204"/>
    </row>
    <row r="71" spans="1:8">
      <c r="C71" s="184"/>
      <c r="D71" s="184"/>
    </row>
    <row r="72" spans="1:8">
      <c r="A72" s="205" t="s">
        <v>229</v>
      </c>
      <c r="B72" s="205" t="s">
        <v>48</v>
      </c>
      <c r="C72" s="202" t="s">
        <v>625</v>
      </c>
      <c r="D72" s="202" t="s">
        <v>627</v>
      </c>
      <c r="E72" s="202" t="s">
        <v>484</v>
      </c>
    </row>
    <row r="73" spans="1:8">
      <c r="A73" s="177" t="s">
        <v>533</v>
      </c>
      <c r="B73" s="177" t="s">
        <v>518</v>
      </c>
      <c r="C73" s="178">
        <v>834465</v>
      </c>
      <c r="D73" s="178">
        <v>796373</v>
      </c>
      <c r="E73" s="178">
        <v>776938</v>
      </c>
    </row>
    <row r="74" spans="1:8">
      <c r="A74" s="177" t="s">
        <v>534</v>
      </c>
      <c r="B74" s="177" t="s">
        <v>50</v>
      </c>
      <c r="C74" s="178">
        <v>834465</v>
      </c>
      <c r="D74" s="178">
        <v>796373</v>
      </c>
      <c r="E74" s="178">
        <v>776938</v>
      </c>
    </row>
    <row r="75" spans="1:8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8">
      <c r="A76" s="163" t="s">
        <v>470</v>
      </c>
      <c r="B76" s="163" t="s">
        <v>519</v>
      </c>
      <c r="C76" s="179">
        <v>549335</v>
      </c>
      <c r="D76" s="179">
        <v>549335</v>
      </c>
      <c r="E76" s="179">
        <v>403001</v>
      </c>
    </row>
    <row r="77" spans="1:8">
      <c r="A77" s="163" t="s">
        <v>209</v>
      </c>
      <c r="B77" s="163" t="s">
        <v>54</v>
      </c>
      <c r="C77" s="179">
        <v>12417</v>
      </c>
      <c r="D77" s="179">
        <v>9777</v>
      </c>
      <c r="E77" s="179">
        <v>4795</v>
      </c>
    </row>
    <row r="78" spans="1:8">
      <c r="A78" s="163" t="s">
        <v>210</v>
      </c>
      <c r="B78" s="163" t="s">
        <v>520</v>
      </c>
      <c r="C78" s="179">
        <v>369</v>
      </c>
      <c r="D78" s="179">
        <v>648</v>
      </c>
      <c r="E78" s="179">
        <v>3918</v>
      </c>
    </row>
    <row r="79" spans="1:8">
      <c r="A79" s="163" t="s">
        <v>211</v>
      </c>
      <c r="B79" s="163" t="s">
        <v>56</v>
      </c>
      <c r="C79" s="179">
        <v>21844</v>
      </c>
      <c r="D79" s="179">
        <v>21844</v>
      </c>
      <c r="E79" s="179">
        <v>18590</v>
      </c>
    </row>
    <row r="80" spans="1:8">
      <c r="A80" s="163" t="s">
        <v>212</v>
      </c>
      <c r="B80" s="163" t="s">
        <v>57</v>
      </c>
      <c r="C80" s="179">
        <v>154380</v>
      </c>
      <c r="D80" s="179">
        <v>118649</v>
      </c>
      <c r="E80" s="179">
        <v>250514</v>
      </c>
    </row>
    <row r="81" spans="1:5">
      <c r="A81" s="158" t="s">
        <v>535</v>
      </c>
      <c r="B81" s="158" t="s">
        <v>58</v>
      </c>
      <c r="C81" s="185"/>
      <c r="D81" s="185">
        <v>0</v>
      </c>
      <c r="E81" s="185">
        <v>0</v>
      </c>
    </row>
    <row r="82" spans="1:5">
      <c r="A82" s="177" t="s">
        <v>536</v>
      </c>
      <c r="B82" s="177" t="s">
        <v>521</v>
      </c>
      <c r="C82" s="178">
        <v>907</v>
      </c>
      <c r="D82" s="178">
        <v>6476</v>
      </c>
      <c r="E82" s="178">
        <v>8275</v>
      </c>
    </row>
    <row r="83" spans="1:5">
      <c r="A83" s="163" t="s">
        <v>216</v>
      </c>
      <c r="B83" s="163" t="s">
        <v>61</v>
      </c>
      <c r="C83" s="179">
        <v>177</v>
      </c>
      <c r="D83" s="179">
        <v>205</v>
      </c>
      <c r="E83" s="179">
        <v>76</v>
      </c>
    </row>
    <row r="84" spans="1:5">
      <c r="A84" s="163" t="s">
        <v>218</v>
      </c>
      <c r="B84" s="163" t="s">
        <v>63</v>
      </c>
      <c r="C84" s="179">
        <v>0</v>
      </c>
      <c r="D84" s="179">
        <v>5782</v>
      </c>
      <c r="E84" s="179">
        <v>7198</v>
      </c>
    </row>
    <row r="85" spans="1:5">
      <c r="A85" s="163" t="s">
        <v>219</v>
      </c>
      <c r="B85" s="163" t="s">
        <v>64</v>
      </c>
      <c r="C85" s="179">
        <v>673</v>
      </c>
      <c r="D85" s="179">
        <v>432</v>
      </c>
      <c r="E85" s="179">
        <v>944</v>
      </c>
    </row>
    <row r="86" spans="1:5">
      <c r="A86" s="163" t="s">
        <v>220</v>
      </c>
      <c r="B86" s="163" t="s">
        <v>522</v>
      </c>
      <c r="C86" s="179">
        <v>57</v>
      </c>
      <c r="D86" s="179">
        <v>57</v>
      </c>
      <c r="E86" s="179">
        <v>57</v>
      </c>
    </row>
    <row r="87" spans="1:5">
      <c r="A87" s="177" t="s">
        <v>537</v>
      </c>
      <c r="B87" s="177" t="s">
        <v>523</v>
      </c>
      <c r="C87" s="178">
        <v>95014</v>
      </c>
      <c r="D87" s="178">
        <v>99147</v>
      </c>
      <c r="E87" s="178">
        <v>89747</v>
      </c>
    </row>
    <row r="88" spans="1:5">
      <c r="A88" s="163" t="s">
        <v>215</v>
      </c>
      <c r="B88" s="163" t="s">
        <v>60</v>
      </c>
      <c r="C88" s="179">
        <v>0</v>
      </c>
      <c r="D88" s="179">
        <v>0</v>
      </c>
      <c r="E88" s="179">
        <v>0</v>
      </c>
    </row>
    <row r="89" spans="1:5">
      <c r="A89" s="163" t="s">
        <v>216</v>
      </c>
      <c r="B89" s="163" t="s">
        <v>61</v>
      </c>
      <c r="C89" s="179">
        <v>205</v>
      </c>
      <c r="D89" s="179">
        <v>220</v>
      </c>
      <c r="E89" s="179">
        <v>63</v>
      </c>
    </row>
    <row r="90" spans="1:5">
      <c r="A90" s="163" t="s">
        <v>223</v>
      </c>
      <c r="B90" s="163" t="s">
        <v>68</v>
      </c>
      <c r="C90" s="179">
        <v>22067</v>
      </c>
      <c r="D90" s="179">
        <v>28483</v>
      </c>
      <c r="E90" s="179">
        <v>27906</v>
      </c>
    </row>
    <row r="91" spans="1:5">
      <c r="A91" s="163" t="s">
        <v>538</v>
      </c>
      <c r="B91" s="163" t="s">
        <v>69</v>
      </c>
      <c r="C91" s="179">
        <v>5232</v>
      </c>
      <c r="D91" s="179">
        <v>1497</v>
      </c>
      <c r="E91" s="179">
        <v>3762</v>
      </c>
    </row>
    <row r="92" spans="1:5">
      <c r="A92" s="163" t="s">
        <v>225</v>
      </c>
      <c r="B92" s="163" t="s">
        <v>524</v>
      </c>
      <c r="C92" s="179">
        <v>5484</v>
      </c>
      <c r="D92" s="179">
        <v>12962</v>
      </c>
      <c r="E92" s="179">
        <v>9827</v>
      </c>
    </row>
    <row r="93" spans="1:5">
      <c r="A93" s="163" t="s">
        <v>219</v>
      </c>
      <c r="B93" s="163" t="s">
        <v>64</v>
      </c>
      <c r="C93" s="179">
        <v>2983</v>
      </c>
      <c r="D93" s="179">
        <v>2689</v>
      </c>
      <c r="E93" s="179">
        <v>2864</v>
      </c>
    </row>
    <row r="94" spans="1:5">
      <c r="A94" s="163" t="s">
        <v>220</v>
      </c>
      <c r="B94" s="163" t="s">
        <v>522</v>
      </c>
      <c r="C94" s="179">
        <v>52</v>
      </c>
      <c r="D94" s="179">
        <v>54</v>
      </c>
      <c r="E94" s="179">
        <v>294</v>
      </c>
    </row>
    <row r="95" spans="1:5">
      <c r="A95" s="163" t="s">
        <v>539</v>
      </c>
      <c r="B95" s="163" t="s">
        <v>66</v>
      </c>
      <c r="C95" s="179">
        <v>58991</v>
      </c>
      <c r="D95" s="179">
        <v>53242</v>
      </c>
      <c r="E95" s="179">
        <v>45031</v>
      </c>
    </row>
    <row r="96" spans="1:5">
      <c r="A96" s="177" t="s">
        <v>540</v>
      </c>
      <c r="B96" s="177" t="s">
        <v>525</v>
      </c>
      <c r="C96" s="178">
        <v>930386</v>
      </c>
      <c r="D96" s="178">
        <v>901996</v>
      </c>
      <c r="E96" s="178">
        <v>874960</v>
      </c>
    </row>
    <row r="97" spans="1:6">
      <c r="A97" s="176" t="s">
        <v>541</v>
      </c>
    </row>
    <row r="99" spans="1:6" ht="26">
      <c r="A99" s="149" t="s">
        <v>435</v>
      </c>
      <c r="B99" s="149" t="s">
        <v>436</v>
      </c>
    </row>
    <row r="100" spans="1:6" ht="24">
      <c r="A100" s="205" t="s">
        <v>280</v>
      </c>
      <c r="B100" s="205" t="s">
        <v>119</v>
      </c>
      <c r="C100" s="100" t="s">
        <v>621</v>
      </c>
      <c r="D100" s="100" t="s">
        <v>622</v>
      </c>
      <c r="E100" s="100" t="s">
        <v>623</v>
      </c>
      <c r="F100" s="100" t="s">
        <v>624</v>
      </c>
    </row>
    <row r="101" spans="1:6">
      <c r="A101" s="151" t="s">
        <v>542</v>
      </c>
      <c r="B101" s="151" t="s">
        <v>74</v>
      </c>
      <c r="C101" s="5"/>
      <c r="D101" s="5"/>
      <c r="E101" s="5"/>
      <c r="F101" s="5"/>
    </row>
    <row r="102" spans="1:6">
      <c r="A102" s="152" t="s">
        <v>543</v>
      </c>
      <c r="B102" s="152" t="s">
        <v>500</v>
      </c>
      <c r="C102" s="5">
        <v>35731</v>
      </c>
      <c r="D102" s="5">
        <v>154380</v>
      </c>
      <c r="E102" s="5">
        <v>36595</v>
      </c>
      <c r="F102" s="5">
        <v>171233</v>
      </c>
    </row>
    <row r="103" spans="1:6">
      <c r="A103" s="152" t="s">
        <v>233</v>
      </c>
      <c r="B103" s="152" t="s">
        <v>75</v>
      </c>
      <c r="C103" s="5">
        <v>40802</v>
      </c>
      <c r="D103" s="5">
        <v>52084</v>
      </c>
      <c r="E103" s="5">
        <v>26553</v>
      </c>
      <c r="F103" s="5">
        <v>41302</v>
      </c>
    </row>
    <row r="104" spans="1:6">
      <c r="A104" s="187" t="s">
        <v>544</v>
      </c>
      <c r="B104" s="187" t="s">
        <v>563</v>
      </c>
      <c r="C104" s="186">
        <v>1268</v>
      </c>
      <c r="D104" s="186">
        <v>3619</v>
      </c>
      <c r="E104" s="186">
        <v>1128</v>
      </c>
      <c r="F104" s="186">
        <v>3692</v>
      </c>
    </row>
    <row r="105" spans="1:6">
      <c r="A105" s="187" t="s">
        <v>545</v>
      </c>
      <c r="B105" s="187" t="s">
        <v>424</v>
      </c>
      <c r="C105" s="186">
        <v>0</v>
      </c>
      <c r="D105" s="186">
        <v>0</v>
      </c>
      <c r="E105" s="186">
        <v>0</v>
      </c>
      <c r="F105" s="186">
        <v>31397</v>
      </c>
    </row>
    <row r="106" spans="1:6">
      <c r="A106" s="188" t="s">
        <v>546</v>
      </c>
      <c r="B106" s="188" t="s">
        <v>78</v>
      </c>
      <c r="C106" s="186">
        <v>-2180</v>
      </c>
      <c r="D106" s="186">
        <v>-7222</v>
      </c>
      <c r="E106" s="186">
        <v>-2178</v>
      </c>
      <c r="F106" s="186">
        <v>-6148</v>
      </c>
    </row>
    <row r="107" spans="1:6">
      <c r="A107" s="187" t="s">
        <v>547</v>
      </c>
      <c r="B107" s="187" t="s">
        <v>564</v>
      </c>
      <c r="C107" s="186">
        <v>-2</v>
      </c>
      <c r="D107" s="186">
        <v>908</v>
      </c>
      <c r="E107" s="186">
        <v>356</v>
      </c>
      <c r="F107" s="186">
        <v>379</v>
      </c>
    </row>
    <row r="108" spans="1:6">
      <c r="A108" s="187" t="s">
        <v>237</v>
      </c>
      <c r="B108" s="187" t="s">
        <v>80</v>
      </c>
      <c r="C108" s="186">
        <v>5747</v>
      </c>
      <c r="D108" s="186">
        <v>13718</v>
      </c>
      <c r="E108" s="186">
        <v>-40039</v>
      </c>
      <c r="F108" s="186">
        <v>-30248</v>
      </c>
    </row>
    <row r="109" spans="1:6">
      <c r="A109" s="187" t="s">
        <v>238</v>
      </c>
      <c r="B109" s="187" t="s">
        <v>81</v>
      </c>
      <c r="C109" s="186">
        <v>54</v>
      </c>
      <c r="D109" s="186">
        <v>-100</v>
      </c>
      <c r="E109" s="186">
        <v>-14</v>
      </c>
      <c r="F109" s="186">
        <v>122</v>
      </c>
    </row>
    <row r="110" spans="1:6">
      <c r="A110" s="187" t="s">
        <v>239</v>
      </c>
      <c r="B110" s="187" t="s">
        <v>82</v>
      </c>
      <c r="C110" s="186">
        <v>44355</v>
      </c>
      <c r="D110" s="186">
        <v>43529</v>
      </c>
      <c r="E110" s="186">
        <v>36240</v>
      </c>
      <c r="F110" s="186">
        <v>51267</v>
      </c>
    </row>
    <row r="111" spans="1:6">
      <c r="A111" s="187" t="s">
        <v>240</v>
      </c>
      <c r="B111" s="187" t="s">
        <v>565</v>
      </c>
      <c r="C111" s="186">
        <v>-14135</v>
      </c>
      <c r="D111" s="186">
        <v>-10337</v>
      </c>
      <c r="E111" s="186">
        <v>29523</v>
      </c>
      <c r="F111" s="186">
        <v>-7274</v>
      </c>
    </row>
    <row r="112" spans="1:6">
      <c r="A112" s="187" t="s">
        <v>241</v>
      </c>
      <c r="B112" s="187" t="s">
        <v>566</v>
      </c>
      <c r="C112" s="186">
        <v>3294</v>
      </c>
      <c r="D112" s="186">
        <v>3407</v>
      </c>
      <c r="E112" s="186">
        <v>-288</v>
      </c>
      <c r="F112" s="186">
        <v>-5270</v>
      </c>
    </row>
    <row r="113" spans="1:6">
      <c r="A113" s="187" t="s">
        <v>242</v>
      </c>
      <c r="B113" s="187" t="s">
        <v>84</v>
      </c>
      <c r="C113" s="186">
        <v>2401</v>
      </c>
      <c r="D113" s="186">
        <v>4562</v>
      </c>
      <c r="E113" s="186">
        <v>1825</v>
      </c>
      <c r="F113" s="186">
        <v>3385</v>
      </c>
    </row>
    <row r="114" spans="1:6">
      <c r="A114" s="152" t="s">
        <v>548</v>
      </c>
      <c r="B114" s="152" t="s">
        <v>85</v>
      </c>
      <c r="C114" s="5">
        <v>76533</v>
      </c>
      <c r="D114" s="5">
        <v>206464</v>
      </c>
      <c r="E114" s="5">
        <v>63148</v>
      </c>
      <c r="F114" s="5">
        <v>212535</v>
      </c>
    </row>
    <row r="115" spans="1:6">
      <c r="A115" s="187" t="s">
        <v>244</v>
      </c>
      <c r="B115" s="187" t="s">
        <v>567</v>
      </c>
      <c r="C115" s="186">
        <v>8728</v>
      </c>
      <c r="D115" s="186">
        <v>36323</v>
      </c>
      <c r="E115" s="186">
        <v>9320</v>
      </c>
      <c r="F115" s="186">
        <v>42213</v>
      </c>
    </row>
    <row r="116" spans="1:6">
      <c r="A116" s="187" t="s">
        <v>246</v>
      </c>
      <c r="B116" s="187" t="s">
        <v>568</v>
      </c>
      <c r="C116" s="186">
        <v>-11162</v>
      </c>
      <c r="D116" s="186">
        <v>-44826</v>
      </c>
      <c r="E116" s="186">
        <v>-13347</v>
      </c>
      <c r="F116" s="186">
        <v>-55464</v>
      </c>
    </row>
    <row r="117" spans="1:6">
      <c r="A117" s="151" t="s">
        <v>549</v>
      </c>
      <c r="B117" s="151" t="s">
        <v>569</v>
      </c>
      <c r="C117" s="5">
        <v>74099</v>
      </c>
      <c r="D117" s="5">
        <v>197961</v>
      </c>
      <c r="E117" s="5">
        <v>59121</v>
      </c>
      <c r="F117" s="5">
        <v>199284</v>
      </c>
    </row>
    <row r="118" spans="1:6">
      <c r="A118" s="151" t="s">
        <v>248</v>
      </c>
      <c r="B118" s="151" t="s">
        <v>88</v>
      </c>
      <c r="C118" s="5"/>
      <c r="D118" s="5"/>
      <c r="E118" s="5"/>
      <c r="F118" s="5"/>
    </row>
    <row r="119" spans="1:6">
      <c r="A119" s="152" t="s">
        <v>249</v>
      </c>
      <c r="B119" s="152" t="s">
        <v>89</v>
      </c>
      <c r="C119" s="5">
        <v>228784</v>
      </c>
      <c r="D119" s="5">
        <v>695720</v>
      </c>
      <c r="E119" s="5">
        <v>164480</v>
      </c>
      <c r="F119" s="5">
        <v>476222</v>
      </c>
    </row>
    <row r="120" spans="1:6">
      <c r="A120" s="187" t="s">
        <v>550</v>
      </c>
      <c r="B120" s="187" t="s">
        <v>487</v>
      </c>
      <c r="C120" s="186">
        <v>4</v>
      </c>
      <c r="D120" s="186">
        <v>63</v>
      </c>
      <c r="E120" s="186">
        <v>2</v>
      </c>
      <c r="F120" s="186">
        <v>181</v>
      </c>
    </row>
    <row r="121" spans="1:6">
      <c r="A121" s="187" t="s">
        <v>551</v>
      </c>
      <c r="B121" s="187" t="s">
        <v>92</v>
      </c>
      <c r="C121" s="186">
        <v>0</v>
      </c>
      <c r="D121" s="186">
        <v>0</v>
      </c>
      <c r="E121" s="186">
        <v>0</v>
      </c>
      <c r="F121" s="186">
        <v>85</v>
      </c>
    </row>
    <row r="122" spans="1:6">
      <c r="A122" s="188" t="s">
        <v>616</v>
      </c>
      <c r="B122" s="188" t="s">
        <v>615</v>
      </c>
      <c r="C122" s="186">
        <v>226600</v>
      </c>
      <c r="D122" s="186">
        <v>688435</v>
      </c>
      <c r="E122" s="186">
        <v>162300</v>
      </c>
      <c r="F122" s="186">
        <v>469808</v>
      </c>
    </row>
    <row r="123" spans="1:6">
      <c r="A123" s="187" t="s">
        <v>552</v>
      </c>
      <c r="B123" s="187" t="s">
        <v>570</v>
      </c>
      <c r="C123" s="186">
        <v>2180</v>
      </c>
      <c r="D123" s="186">
        <v>7222</v>
      </c>
      <c r="E123" s="186">
        <v>2178</v>
      </c>
      <c r="F123" s="186">
        <v>6148</v>
      </c>
    </row>
    <row r="124" spans="1:6">
      <c r="A124" s="152" t="s">
        <v>255</v>
      </c>
      <c r="B124" s="152" t="s">
        <v>94</v>
      </c>
      <c r="C124" s="5">
        <v>337111</v>
      </c>
      <c r="D124" s="5">
        <v>958843</v>
      </c>
      <c r="E124" s="5">
        <v>487608</v>
      </c>
      <c r="F124" s="5">
        <v>709663</v>
      </c>
    </row>
    <row r="125" spans="1:6">
      <c r="A125" s="187" t="s">
        <v>553</v>
      </c>
      <c r="B125" s="187" t="s">
        <v>571</v>
      </c>
      <c r="C125" s="186">
        <v>2235</v>
      </c>
      <c r="D125" s="186">
        <v>11008</v>
      </c>
      <c r="E125" s="186">
        <v>3959</v>
      </c>
      <c r="F125" s="186">
        <v>9389</v>
      </c>
    </row>
    <row r="126" spans="1:6">
      <c r="A126" s="187" t="s">
        <v>528</v>
      </c>
      <c r="B126" s="187" t="s">
        <v>416</v>
      </c>
      <c r="C126" s="186">
        <v>18246</v>
      </c>
      <c r="D126" s="186">
        <v>51658</v>
      </c>
      <c r="E126" s="186">
        <v>12214</v>
      </c>
      <c r="F126" s="186">
        <v>41039</v>
      </c>
    </row>
    <row r="127" spans="1:6">
      <c r="A127" s="187" t="s">
        <v>554</v>
      </c>
      <c r="B127" s="187" t="s">
        <v>572</v>
      </c>
      <c r="C127" s="186">
        <v>316630</v>
      </c>
      <c r="D127" s="186">
        <v>896177</v>
      </c>
      <c r="E127" s="186">
        <v>471435</v>
      </c>
      <c r="F127" s="186">
        <v>659235</v>
      </c>
    </row>
    <row r="128" spans="1:6">
      <c r="A128" s="151" t="s">
        <v>555</v>
      </c>
      <c r="B128" s="151" t="s">
        <v>573</v>
      </c>
      <c r="C128" s="5">
        <v>-108327</v>
      </c>
      <c r="D128" s="5">
        <v>-263123</v>
      </c>
      <c r="E128" s="5">
        <v>-323128</v>
      </c>
      <c r="F128" s="5">
        <v>-233441</v>
      </c>
    </row>
    <row r="129" spans="1:21">
      <c r="A129" s="151" t="s">
        <v>261</v>
      </c>
      <c r="B129" s="151" t="s">
        <v>580</v>
      </c>
      <c r="C129" s="5"/>
      <c r="D129" s="5"/>
      <c r="E129" s="5"/>
      <c r="F129" s="5"/>
    </row>
    <row r="130" spans="1:21">
      <c r="A130" s="152" t="s">
        <v>249</v>
      </c>
      <c r="B130" s="152" t="s">
        <v>89</v>
      </c>
      <c r="C130" s="5">
        <v>0</v>
      </c>
      <c r="D130" s="5">
        <v>0</v>
      </c>
      <c r="E130" s="5">
        <v>2838</v>
      </c>
      <c r="F130" s="5">
        <v>3741</v>
      </c>
    </row>
    <row r="131" spans="1:21">
      <c r="A131" s="188" t="s">
        <v>556</v>
      </c>
      <c r="B131" s="188" t="s">
        <v>574</v>
      </c>
      <c r="C131" s="186">
        <v>0</v>
      </c>
      <c r="D131" s="186">
        <v>0</v>
      </c>
      <c r="E131" s="186">
        <v>2838</v>
      </c>
      <c r="F131" s="186">
        <v>3741</v>
      </c>
    </row>
    <row r="132" spans="1:21">
      <c r="A132" s="187" t="s">
        <v>215</v>
      </c>
      <c r="B132" s="187" t="s">
        <v>60</v>
      </c>
      <c r="C132" s="186">
        <v>0</v>
      </c>
      <c r="D132" s="186">
        <v>0</v>
      </c>
      <c r="E132" s="186">
        <v>0</v>
      </c>
      <c r="F132" s="186">
        <v>0</v>
      </c>
    </row>
    <row r="133" spans="1:21">
      <c r="A133" s="152" t="s">
        <v>255</v>
      </c>
      <c r="B133" s="152" t="s">
        <v>94</v>
      </c>
      <c r="C133" s="5">
        <v>495</v>
      </c>
      <c r="D133" s="5">
        <v>101761</v>
      </c>
      <c r="E133" s="5">
        <v>125</v>
      </c>
      <c r="F133" s="5">
        <v>484</v>
      </c>
    </row>
    <row r="134" spans="1:21">
      <c r="A134" s="187" t="s">
        <v>629</v>
      </c>
      <c r="B134" s="187" t="s">
        <v>628</v>
      </c>
      <c r="C134" s="186">
        <v>452</v>
      </c>
      <c r="D134" s="186">
        <v>452</v>
      </c>
      <c r="E134" s="186">
        <v>0</v>
      </c>
      <c r="F134" s="186">
        <v>0</v>
      </c>
    </row>
    <row r="135" spans="1:21">
      <c r="A135" s="187" t="s">
        <v>266</v>
      </c>
      <c r="B135" s="187" t="s">
        <v>105</v>
      </c>
      <c r="C135" s="186">
        <v>0</v>
      </c>
      <c r="D135" s="186">
        <v>100926</v>
      </c>
      <c r="E135" s="186">
        <v>0</v>
      </c>
      <c r="F135" s="186">
        <v>0</v>
      </c>
    </row>
    <row r="136" spans="1:21">
      <c r="A136" s="187" t="s">
        <v>557</v>
      </c>
      <c r="B136" s="187" t="s">
        <v>110</v>
      </c>
      <c r="C136" s="186">
        <v>43</v>
      </c>
      <c r="D136" s="186">
        <v>383</v>
      </c>
      <c r="E136" s="186">
        <v>125</v>
      </c>
      <c r="F136" s="186">
        <v>484</v>
      </c>
    </row>
    <row r="137" spans="1:21">
      <c r="A137" s="151" t="s">
        <v>558</v>
      </c>
      <c r="B137" s="151" t="s">
        <v>575</v>
      </c>
      <c r="C137" s="5">
        <v>-495</v>
      </c>
      <c r="D137" s="5">
        <v>-101761</v>
      </c>
      <c r="E137" s="5">
        <v>2713</v>
      </c>
      <c r="F137" s="5">
        <v>3257</v>
      </c>
    </row>
    <row r="138" spans="1:21">
      <c r="A138" s="151" t="s">
        <v>559</v>
      </c>
      <c r="B138" s="151" t="s">
        <v>576</v>
      </c>
      <c r="C138" s="5">
        <v>-34723</v>
      </c>
      <c r="D138" s="5">
        <v>-166923</v>
      </c>
      <c r="E138" s="5">
        <v>-261294</v>
      </c>
      <c r="F138" s="5">
        <v>-30900</v>
      </c>
    </row>
    <row r="139" spans="1:21">
      <c r="A139" s="151" t="s">
        <v>560</v>
      </c>
      <c r="B139" s="151" t="s">
        <v>577</v>
      </c>
      <c r="C139" s="5">
        <v>-34723</v>
      </c>
      <c r="D139" s="5">
        <v>-166923</v>
      </c>
      <c r="E139" s="5">
        <v>-261294</v>
      </c>
      <c r="F139" s="5">
        <v>-30900</v>
      </c>
    </row>
    <row r="140" spans="1:21">
      <c r="A140" s="151" t="s">
        <v>561</v>
      </c>
      <c r="B140" s="151" t="s">
        <v>578</v>
      </c>
      <c r="C140" s="5">
        <v>85169</v>
      </c>
      <c r="D140" s="5">
        <v>217369</v>
      </c>
      <c r="E140" s="5">
        <v>342023</v>
      </c>
      <c r="F140" s="5">
        <v>111629</v>
      </c>
    </row>
    <row r="141" spans="1:21">
      <c r="A141" s="151" t="s">
        <v>562</v>
      </c>
      <c r="B141" s="151" t="s">
        <v>579</v>
      </c>
      <c r="C141" s="5">
        <v>50446</v>
      </c>
      <c r="D141" s="5">
        <v>50446</v>
      </c>
      <c r="E141" s="5">
        <v>80729</v>
      </c>
      <c r="F141" s="5">
        <v>80729</v>
      </c>
    </row>
    <row r="142" spans="1:21">
      <c r="A142" s="176" t="s">
        <v>541</v>
      </c>
      <c r="B142" s="189"/>
      <c r="C142" s="190"/>
      <c r="D142" s="190"/>
    </row>
    <row r="143" spans="1:21">
      <c r="A143" s="176"/>
      <c r="B143" s="189"/>
      <c r="C143" s="190"/>
      <c r="D143" s="190"/>
    </row>
    <row r="144" spans="1:21" ht="26">
      <c r="A144" s="149" t="s">
        <v>605</v>
      </c>
      <c r="B144" s="150" t="s">
        <v>604</v>
      </c>
      <c r="C144" s="249" t="s">
        <v>621</v>
      </c>
      <c r="D144" s="250"/>
      <c r="E144" s="250"/>
      <c r="F144" s="251"/>
      <c r="H144" s="249" t="s">
        <v>622</v>
      </c>
      <c r="I144" s="250"/>
      <c r="J144" s="250"/>
      <c r="K144" s="251"/>
      <c r="M144" s="249" t="s">
        <v>623</v>
      </c>
      <c r="N144" s="250"/>
      <c r="O144" s="250"/>
      <c r="P144" s="251"/>
      <c r="R144" s="249" t="s">
        <v>624</v>
      </c>
      <c r="S144" s="250"/>
      <c r="T144" s="250"/>
      <c r="U144" s="251"/>
    </row>
    <row r="145" spans="1:41" ht="52">
      <c r="A145" s="256" t="s">
        <v>403</v>
      </c>
      <c r="B145" s="257" t="s">
        <v>118</v>
      </c>
      <c r="C145" s="254" t="s">
        <v>413</v>
      </c>
      <c r="D145" s="254" t="s">
        <v>414</v>
      </c>
      <c r="E145" s="153" t="s">
        <v>120</v>
      </c>
      <c r="F145" s="153" t="s">
        <v>121</v>
      </c>
      <c r="H145" s="254" t="s">
        <v>413</v>
      </c>
      <c r="I145" s="254" t="s">
        <v>414</v>
      </c>
      <c r="J145" s="153" t="s">
        <v>120</v>
      </c>
      <c r="K145" s="153" t="s">
        <v>121</v>
      </c>
      <c r="M145" s="254" t="s">
        <v>413</v>
      </c>
      <c r="N145" s="254" t="s">
        <v>414</v>
      </c>
      <c r="O145" s="153" t="s">
        <v>120</v>
      </c>
      <c r="P145" s="153" t="s">
        <v>121</v>
      </c>
      <c r="R145" s="254" t="s">
        <v>413</v>
      </c>
      <c r="S145" s="254" t="s">
        <v>414</v>
      </c>
      <c r="T145" s="153" t="s">
        <v>120</v>
      </c>
      <c r="U145" s="153" t="s">
        <v>121</v>
      </c>
      <c r="Z145" s="155"/>
      <c r="AA145" s="155"/>
      <c r="AG145" s="155"/>
      <c r="AH145" s="155"/>
      <c r="AN145" s="155"/>
      <c r="AO145" s="155"/>
    </row>
    <row r="146" spans="1:41" ht="65">
      <c r="A146" s="256"/>
      <c r="B146" s="257"/>
      <c r="C146" s="255"/>
      <c r="D146" s="255"/>
      <c r="E146" s="153" t="s">
        <v>586</v>
      </c>
      <c r="F146" s="153" t="s">
        <v>285</v>
      </c>
      <c r="H146" s="255"/>
      <c r="I146" s="255"/>
      <c r="J146" s="153" t="s">
        <v>586</v>
      </c>
      <c r="K146" s="153" t="s">
        <v>285</v>
      </c>
      <c r="M146" s="255"/>
      <c r="N146" s="255"/>
      <c r="O146" s="153" t="s">
        <v>586</v>
      </c>
      <c r="P146" s="153" t="s">
        <v>285</v>
      </c>
      <c r="R146" s="255"/>
      <c r="S146" s="255"/>
      <c r="T146" s="153" t="s">
        <v>586</v>
      </c>
      <c r="U146" s="153" t="s">
        <v>285</v>
      </c>
      <c r="Z146" s="155"/>
      <c r="AA146" s="155"/>
      <c r="AG146" s="155"/>
      <c r="AH146" s="155"/>
      <c r="AN146" s="155"/>
      <c r="AO146" s="155"/>
    </row>
    <row r="147" spans="1:41">
      <c r="A147" s="192" t="s">
        <v>151</v>
      </c>
      <c r="B147" s="151" t="s">
        <v>0</v>
      </c>
      <c r="C147" s="194">
        <v>58000</v>
      </c>
      <c r="D147" s="194">
        <v>33415</v>
      </c>
      <c r="E147" s="194">
        <v>-6526</v>
      </c>
      <c r="F147" s="194">
        <v>84889</v>
      </c>
      <c r="H147" s="194">
        <v>242837</v>
      </c>
      <c r="I147" s="194">
        <v>129146</v>
      </c>
      <c r="J147" s="194">
        <v>-32412</v>
      </c>
      <c r="K147" s="194">
        <v>339571</v>
      </c>
      <c r="M147" s="194">
        <v>80580</v>
      </c>
      <c r="N147" s="194">
        <v>23605</v>
      </c>
      <c r="O147" s="194">
        <v>-3282</v>
      </c>
      <c r="P147" s="194">
        <v>100903</v>
      </c>
      <c r="R147" s="194">
        <v>347046</v>
      </c>
      <c r="S147" s="194">
        <v>92797</v>
      </c>
      <c r="T147" s="194">
        <v>-20040</v>
      </c>
      <c r="U147" s="194">
        <v>419803</v>
      </c>
      <c r="Z147" s="155"/>
      <c r="AA147" s="155"/>
      <c r="AG147" s="155"/>
      <c r="AH147" s="155"/>
      <c r="AN147" s="155"/>
      <c r="AO147" s="155"/>
    </row>
    <row r="148" spans="1:41">
      <c r="A148" s="195" t="s">
        <v>152</v>
      </c>
      <c r="B148" s="160" t="s">
        <v>1</v>
      </c>
      <c r="C148" s="161">
        <v>55004</v>
      </c>
      <c r="D148" s="161">
        <v>1767</v>
      </c>
      <c r="E148" s="161">
        <v>2316</v>
      </c>
      <c r="F148" s="179">
        <v>59087</v>
      </c>
      <c r="H148" s="179">
        <v>234674</v>
      </c>
      <c r="I148" s="179">
        <v>11486</v>
      </c>
      <c r="J148" s="179">
        <v>12423</v>
      </c>
      <c r="K148" s="179">
        <v>258583</v>
      </c>
      <c r="M148" s="161">
        <v>74850</v>
      </c>
      <c r="N148" s="161">
        <v>11</v>
      </c>
      <c r="O148" s="161">
        <v>915</v>
      </c>
      <c r="P148" s="179">
        <v>75776</v>
      </c>
      <c r="R148" s="161">
        <v>328835</v>
      </c>
      <c r="S148" s="161">
        <v>29</v>
      </c>
      <c r="T148" s="161">
        <v>5740</v>
      </c>
      <c r="U148" s="179">
        <v>334604</v>
      </c>
      <c r="Z148" s="155"/>
      <c r="AA148" s="155"/>
      <c r="AG148" s="155"/>
      <c r="AH148" s="155"/>
      <c r="AN148" s="155"/>
      <c r="AO148" s="155"/>
    </row>
    <row r="149" spans="1:41">
      <c r="A149" s="195" t="s">
        <v>153</v>
      </c>
      <c r="B149" s="160" t="s">
        <v>593</v>
      </c>
      <c r="C149" s="161">
        <v>1032</v>
      </c>
      <c r="D149" s="161">
        <v>0</v>
      </c>
      <c r="E149" s="161">
        <v>-1002</v>
      </c>
      <c r="F149" s="179">
        <v>30</v>
      </c>
      <c r="H149" s="179">
        <v>3289</v>
      </c>
      <c r="I149" s="179">
        <v>0</v>
      </c>
      <c r="J149" s="179">
        <v>-3191</v>
      </c>
      <c r="K149" s="179">
        <v>98</v>
      </c>
      <c r="M149" s="161">
        <v>890</v>
      </c>
      <c r="N149" s="161">
        <v>0</v>
      </c>
      <c r="O149" s="161">
        <v>-839</v>
      </c>
      <c r="P149" s="179">
        <v>51</v>
      </c>
      <c r="R149" s="161">
        <v>2983</v>
      </c>
      <c r="S149" s="161">
        <v>0</v>
      </c>
      <c r="T149" s="161">
        <v>-2797</v>
      </c>
      <c r="U149" s="179">
        <v>186</v>
      </c>
      <c r="Z149" s="155"/>
      <c r="AA149" s="155"/>
      <c r="AG149" s="155"/>
      <c r="AH149" s="155"/>
      <c r="AN149" s="155"/>
      <c r="AO149" s="155"/>
    </row>
    <row r="150" spans="1:41">
      <c r="A150" s="195" t="s">
        <v>154</v>
      </c>
      <c r="B150" s="160" t="s">
        <v>594</v>
      </c>
      <c r="C150" s="161">
        <v>1964</v>
      </c>
      <c r="D150" s="161">
        <v>31648</v>
      </c>
      <c r="E150" s="161">
        <v>-7840</v>
      </c>
      <c r="F150" s="179">
        <v>25772</v>
      </c>
      <c r="H150" s="179">
        <v>4874</v>
      </c>
      <c r="I150" s="179">
        <v>117660</v>
      </c>
      <c r="J150" s="179">
        <v>-41644</v>
      </c>
      <c r="K150" s="179">
        <v>80890</v>
      </c>
      <c r="M150" s="161">
        <v>4840</v>
      </c>
      <c r="N150" s="161">
        <v>23594</v>
      </c>
      <c r="O150" s="161">
        <v>-3358</v>
      </c>
      <c r="P150" s="179">
        <v>25076</v>
      </c>
      <c r="R150" s="161">
        <v>15228</v>
      </c>
      <c r="S150" s="161">
        <v>92768</v>
      </c>
      <c r="T150" s="161">
        <v>-22983</v>
      </c>
      <c r="U150" s="179">
        <v>85013</v>
      </c>
      <c r="Z150" s="155"/>
      <c r="AA150" s="155"/>
      <c r="AG150" s="155"/>
      <c r="AH150" s="155"/>
      <c r="AN150" s="155"/>
      <c r="AO150" s="155"/>
    </row>
    <row r="151" spans="1:41">
      <c r="A151" s="192" t="s">
        <v>155</v>
      </c>
      <c r="B151" s="151" t="s">
        <v>4</v>
      </c>
      <c r="C151" s="194">
        <v>2621</v>
      </c>
      <c r="D151" s="194">
        <v>22120</v>
      </c>
      <c r="E151" s="194">
        <v>-5908</v>
      </c>
      <c r="F151" s="194">
        <v>18833</v>
      </c>
      <c r="H151" s="194">
        <v>9695</v>
      </c>
      <c r="I151" s="194">
        <v>80707</v>
      </c>
      <c r="J151" s="194">
        <v>-33464</v>
      </c>
      <c r="K151" s="194">
        <v>56938</v>
      </c>
      <c r="M151" s="194">
        <v>5341</v>
      </c>
      <c r="N151" s="194">
        <v>16046</v>
      </c>
      <c r="O151" s="194">
        <v>-2871</v>
      </c>
      <c r="P151" s="194">
        <v>18516</v>
      </c>
      <c r="R151" s="194">
        <v>48282</v>
      </c>
      <c r="S151" s="194">
        <v>63548</v>
      </c>
      <c r="T151" s="194">
        <v>-18454</v>
      </c>
      <c r="U151" s="194">
        <v>93376</v>
      </c>
      <c r="Z151" s="155"/>
      <c r="AA151" s="155"/>
      <c r="AG151" s="155"/>
      <c r="AH151" s="155"/>
      <c r="AN151" s="155"/>
      <c r="AO151" s="155"/>
    </row>
    <row r="152" spans="1:41">
      <c r="A152" s="195" t="s">
        <v>156</v>
      </c>
      <c r="B152" s="160" t="s">
        <v>595</v>
      </c>
      <c r="C152" s="161">
        <v>787</v>
      </c>
      <c r="D152" s="161">
        <v>0</v>
      </c>
      <c r="E152" s="161">
        <v>-384</v>
      </c>
      <c r="F152" s="179">
        <v>403</v>
      </c>
      <c r="H152" s="179">
        <v>5134</v>
      </c>
      <c r="I152" s="179">
        <v>0</v>
      </c>
      <c r="J152" s="179">
        <v>-4243</v>
      </c>
      <c r="K152" s="179">
        <v>891</v>
      </c>
      <c r="M152" s="161">
        <v>563</v>
      </c>
      <c r="N152" s="161">
        <v>0</v>
      </c>
      <c r="O152" s="161">
        <v>-429</v>
      </c>
      <c r="P152" s="179">
        <v>134</v>
      </c>
      <c r="R152" s="161">
        <v>33610</v>
      </c>
      <c r="S152" s="161">
        <v>0</v>
      </c>
      <c r="T152" s="161">
        <v>-1213</v>
      </c>
      <c r="U152" s="179">
        <v>32397</v>
      </c>
      <c r="Z152" s="155"/>
      <c r="AA152" s="155"/>
      <c r="AG152" s="155"/>
      <c r="AH152" s="155"/>
      <c r="AN152" s="155"/>
      <c r="AO152" s="155"/>
    </row>
    <row r="153" spans="1:41">
      <c r="A153" s="195" t="s">
        <v>157</v>
      </c>
      <c r="B153" s="160" t="s">
        <v>6</v>
      </c>
      <c r="C153" s="161">
        <v>1834</v>
      </c>
      <c r="D153" s="161">
        <v>22120</v>
      </c>
      <c r="E153" s="161">
        <v>-5524</v>
      </c>
      <c r="F153" s="179">
        <v>18430</v>
      </c>
      <c r="H153" s="179">
        <v>4561</v>
      </c>
      <c r="I153" s="179">
        <v>80707</v>
      </c>
      <c r="J153" s="179">
        <v>-29221</v>
      </c>
      <c r="K153" s="179">
        <v>56047</v>
      </c>
      <c r="M153" s="161">
        <v>4778</v>
      </c>
      <c r="N153" s="161">
        <v>16046</v>
      </c>
      <c r="O153" s="161">
        <v>-2442</v>
      </c>
      <c r="P153" s="179">
        <v>18382</v>
      </c>
      <c r="R153" s="161">
        <v>14672</v>
      </c>
      <c r="S153" s="161">
        <v>63548</v>
      </c>
      <c r="T153" s="161">
        <v>-17241</v>
      </c>
      <c r="U153" s="179">
        <v>60979</v>
      </c>
      <c r="Z153" s="155"/>
      <c r="AA153" s="155"/>
      <c r="AG153" s="155"/>
      <c r="AH153" s="155"/>
      <c r="AN153" s="155"/>
      <c r="AO153" s="155"/>
    </row>
    <row r="154" spans="1:41">
      <c r="A154" s="196" t="s">
        <v>158</v>
      </c>
      <c r="B154" s="197" t="s">
        <v>596</v>
      </c>
      <c r="C154" s="194">
        <v>55379</v>
      </c>
      <c r="D154" s="194">
        <v>11295</v>
      </c>
      <c r="E154" s="194">
        <v>-618</v>
      </c>
      <c r="F154" s="194">
        <v>66056</v>
      </c>
      <c r="H154" s="194">
        <v>233142</v>
      </c>
      <c r="I154" s="194">
        <v>48439</v>
      </c>
      <c r="J154" s="194">
        <v>1052</v>
      </c>
      <c r="K154" s="194">
        <v>282633</v>
      </c>
      <c r="M154" s="194">
        <v>75239</v>
      </c>
      <c r="N154" s="194">
        <v>7559</v>
      </c>
      <c r="O154" s="194">
        <v>-411</v>
      </c>
      <c r="P154" s="194">
        <v>82387</v>
      </c>
      <c r="R154" s="194">
        <v>298764</v>
      </c>
      <c r="S154" s="194">
        <v>29249</v>
      </c>
      <c r="T154" s="194">
        <v>-1586</v>
      </c>
      <c r="U154" s="194">
        <v>326427</v>
      </c>
      <c r="Z154" s="155"/>
      <c r="AA154" s="155"/>
      <c r="AG154" s="155"/>
      <c r="AH154" s="155"/>
      <c r="AN154" s="155"/>
      <c r="AO154" s="155"/>
    </row>
    <row r="155" spans="1:41">
      <c r="A155" s="193" t="s">
        <v>159</v>
      </c>
      <c r="B155" s="163" t="s">
        <v>8</v>
      </c>
      <c r="C155" s="161">
        <v>1793</v>
      </c>
      <c r="D155" s="161">
        <v>72</v>
      </c>
      <c r="E155" s="161">
        <v>-514</v>
      </c>
      <c r="F155" s="179">
        <v>1351</v>
      </c>
      <c r="H155" s="179">
        <v>4523</v>
      </c>
      <c r="I155" s="179">
        <v>289</v>
      </c>
      <c r="J155" s="179">
        <v>-868</v>
      </c>
      <c r="K155" s="179">
        <v>3944</v>
      </c>
      <c r="M155" s="161">
        <v>1456</v>
      </c>
      <c r="N155" s="161">
        <v>73</v>
      </c>
      <c r="O155" s="161">
        <v>-296</v>
      </c>
      <c r="P155" s="179">
        <v>1233</v>
      </c>
      <c r="R155" s="161">
        <v>2274</v>
      </c>
      <c r="S155" s="161">
        <v>425</v>
      </c>
      <c r="T155" s="161">
        <v>-636</v>
      </c>
      <c r="U155" s="179">
        <v>2063</v>
      </c>
      <c r="Z155" s="155"/>
      <c r="AA155" s="155"/>
      <c r="AG155" s="155"/>
      <c r="AH155" s="155"/>
      <c r="AN155" s="155"/>
      <c r="AO155" s="155"/>
    </row>
    <row r="156" spans="1:41">
      <c r="A156" s="193" t="s">
        <v>160</v>
      </c>
      <c r="B156" s="163" t="s">
        <v>9</v>
      </c>
      <c r="C156" s="161">
        <v>8592</v>
      </c>
      <c r="D156" s="161">
        <v>7507</v>
      </c>
      <c r="E156" s="161">
        <v>-564</v>
      </c>
      <c r="F156" s="179">
        <v>15535</v>
      </c>
      <c r="H156" s="179">
        <v>45058</v>
      </c>
      <c r="I156" s="179">
        <v>27587</v>
      </c>
      <c r="J156" s="179">
        <v>1178</v>
      </c>
      <c r="K156" s="179">
        <v>73823</v>
      </c>
      <c r="M156" s="161">
        <v>24982</v>
      </c>
      <c r="N156" s="161">
        <v>5892</v>
      </c>
      <c r="O156" s="161">
        <v>781</v>
      </c>
      <c r="P156" s="179">
        <v>31655</v>
      </c>
      <c r="R156" s="161">
        <v>83043</v>
      </c>
      <c r="S156" s="161">
        <v>19370</v>
      </c>
      <c r="T156" s="161">
        <v>-573</v>
      </c>
      <c r="U156" s="179">
        <v>101840</v>
      </c>
      <c r="Z156" s="155"/>
      <c r="AA156" s="155"/>
      <c r="AG156" s="155"/>
      <c r="AH156" s="155"/>
      <c r="AN156" s="155"/>
      <c r="AO156" s="155"/>
    </row>
    <row r="157" spans="1:41">
      <c r="A157" s="193" t="s">
        <v>601</v>
      </c>
      <c r="B157" s="163" t="s">
        <v>10</v>
      </c>
      <c r="C157" s="161">
        <v>6207</v>
      </c>
      <c r="D157" s="161">
        <v>1485</v>
      </c>
      <c r="E157" s="161">
        <v>-54</v>
      </c>
      <c r="F157" s="179">
        <v>7638</v>
      </c>
      <c r="H157" s="179">
        <v>19730</v>
      </c>
      <c r="I157" s="179">
        <v>4573</v>
      </c>
      <c r="J157" s="179">
        <v>-126</v>
      </c>
      <c r="K157" s="179">
        <v>24177</v>
      </c>
      <c r="M157" s="161">
        <v>6108</v>
      </c>
      <c r="N157" s="161">
        <v>1010</v>
      </c>
      <c r="O157" s="161">
        <v>-1159</v>
      </c>
      <c r="P157" s="179">
        <v>5959</v>
      </c>
      <c r="R157" s="161">
        <v>14567</v>
      </c>
      <c r="S157" s="161">
        <v>3269</v>
      </c>
      <c r="T157" s="161">
        <v>-981</v>
      </c>
      <c r="U157" s="179">
        <v>16855</v>
      </c>
      <c r="Z157" s="155"/>
      <c r="AA157" s="155"/>
      <c r="AG157" s="155"/>
      <c r="AH157" s="155"/>
      <c r="AN157" s="155"/>
      <c r="AO157" s="155"/>
    </row>
    <row r="158" spans="1:41">
      <c r="A158" s="193" t="s">
        <v>162</v>
      </c>
      <c r="B158" s="163" t="s">
        <v>11</v>
      </c>
      <c r="C158" s="161">
        <v>1468</v>
      </c>
      <c r="D158" s="161">
        <v>110</v>
      </c>
      <c r="E158" s="161">
        <v>-514</v>
      </c>
      <c r="F158" s="179">
        <v>1064</v>
      </c>
      <c r="H158" s="179">
        <v>2925</v>
      </c>
      <c r="I158" s="179">
        <v>294</v>
      </c>
      <c r="J158" s="179">
        <v>-868</v>
      </c>
      <c r="K158" s="179">
        <v>2351</v>
      </c>
      <c r="M158" s="161">
        <v>1391</v>
      </c>
      <c r="N158" s="161">
        <v>69</v>
      </c>
      <c r="O158" s="161">
        <v>-296</v>
      </c>
      <c r="P158" s="179">
        <v>1164</v>
      </c>
      <c r="R158" s="161">
        <v>2134</v>
      </c>
      <c r="S158" s="161">
        <v>352</v>
      </c>
      <c r="T158" s="161">
        <v>-636</v>
      </c>
      <c r="U158" s="179">
        <v>1850</v>
      </c>
      <c r="Z158" s="155"/>
      <c r="AA158" s="155"/>
      <c r="AG158" s="155"/>
      <c r="AH158" s="155"/>
      <c r="AN158" s="155"/>
      <c r="AO158" s="155"/>
    </row>
    <row r="159" spans="1:41">
      <c r="A159" s="196" t="s">
        <v>163</v>
      </c>
      <c r="B159" s="197" t="s">
        <v>497</v>
      </c>
      <c r="C159" s="194">
        <v>40905</v>
      </c>
      <c r="D159" s="194">
        <v>2265</v>
      </c>
      <c r="E159" s="194">
        <v>0</v>
      </c>
      <c r="F159" s="194">
        <v>43170</v>
      </c>
      <c r="H159" s="194">
        <v>169952</v>
      </c>
      <c r="I159" s="194">
        <v>16274</v>
      </c>
      <c r="J159" s="194">
        <v>0</v>
      </c>
      <c r="K159" s="194">
        <v>186226</v>
      </c>
      <c r="M159" s="194">
        <v>44214</v>
      </c>
      <c r="N159" s="194">
        <v>661</v>
      </c>
      <c r="O159" s="194">
        <v>-33</v>
      </c>
      <c r="P159" s="194">
        <v>44842</v>
      </c>
      <c r="R159" s="194">
        <v>201294</v>
      </c>
      <c r="S159" s="194">
        <v>6683</v>
      </c>
      <c r="T159" s="194">
        <v>-32</v>
      </c>
      <c r="U159" s="194">
        <v>207945</v>
      </c>
      <c r="Z159" s="155"/>
      <c r="AA159" s="155"/>
      <c r="AG159" s="155"/>
      <c r="AH159" s="155"/>
      <c r="AN159" s="155"/>
      <c r="AO159" s="155"/>
    </row>
    <row r="160" spans="1:41">
      <c r="A160" s="193" t="s">
        <v>164</v>
      </c>
      <c r="B160" s="163" t="s">
        <v>13</v>
      </c>
      <c r="C160" s="161">
        <v>2172</v>
      </c>
      <c r="D160" s="161">
        <v>46</v>
      </c>
      <c r="E160" s="161">
        <v>-31</v>
      </c>
      <c r="F160" s="179">
        <v>2187</v>
      </c>
      <c r="H160" s="179">
        <v>7598</v>
      </c>
      <c r="I160" s="179">
        <v>428</v>
      </c>
      <c r="J160" s="179">
        <v>-378</v>
      </c>
      <c r="K160" s="179">
        <v>7648</v>
      </c>
      <c r="M160" s="161">
        <v>6740</v>
      </c>
      <c r="N160" s="161">
        <v>4</v>
      </c>
      <c r="O160" s="161">
        <v>-3885</v>
      </c>
      <c r="P160" s="179">
        <v>2859</v>
      </c>
      <c r="R160" s="161">
        <v>11515</v>
      </c>
      <c r="S160" s="161">
        <v>10</v>
      </c>
      <c r="T160" s="161">
        <v>-3901</v>
      </c>
      <c r="U160" s="179">
        <v>7624</v>
      </c>
      <c r="Z160" s="155"/>
      <c r="AA160" s="155"/>
      <c r="AG160" s="155"/>
      <c r="AH160" s="155"/>
      <c r="AN160" s="155"/>
      <c r="AO160" s="155"/>
    </row>
    <row r="161" spans="1:41">
      <c r="A161" s="193" t="s">
        <v>165</v>
      </c>
      <c r="B161" s="163" t="s">
        <v>14</v>
      </c>
      <c r="C161" s="161">
        <v>908</v>
      </c>
      <c r="D161" s="161">
        <v>21</v>
      </c>
      <c r="E161" s="161">
        <v>-31</v>
      </c>
      <c r="F161" s="179">
        <v>898</v>
      </c>
      <c r="H161" s="179">
        <v>3515</v>
      </c>
      <c r="I161" s="179">
        <v>34</v>
      </c>
      <c r="J161" s="179">
        <v>-378</v>
      </c>
      <c r="K161" s="179">
        <v>3171</v>
      </c>
      <c r="M161" s="161">
        <v>1759</v>
      </c>
      <c r="N161" s="161">
        <v>36</v>
      </c>
      <c r="O161" s="161">
        <v>-9</v>
      </c>
      <c r="P161" s="179">
        <v>1786</v>
      </c>
      <c r="R161" s="161">
        <v>1928</v>
      </c>
      <c r="S161" s="161">
        <v>219</v>
      </c>
      <c r="T161" s="161">
        <v>-24</v>
      </c>
      <c r="U161" s="179">
        <v>2123</v>
      </c>
      <c r="Z161" s="155"/>
      <c r="AA161" s="155"/>
      <c r="AG161" s="155"/>
      <c r="AH161" s="155"/>
      <c r="AN161" s="155"/>
      <c r="AO161" s="155"/>
    </row>
    <row r="162" spans="1:41">
      <c r="A162" s="196" t="s">
        <v>167</v>
      </c>
      <c r="B162" s="197" t="s">
        <v>597</v>
      </c>
      <c r="C162" s="194">
        <v>42169</v>
      </c>
      <c r="D162" s="194">
        <v>2290</v>
      </c>
      <c r="E162" s="194">
        <v>0</v>
      </c>
      <c r="F162" s="194">
        <v>44459</v>
      </c>
      <c r="H162" s="194">
        <v>174035</v>
      </c>
      <c r="I162" s="194">
        <v>16668</v>
      </c>
      <c r="J162" s="194">
        <v>0</v>
      </c>
      <c r="K162" s="194">
        <v>190703</v>
      </c>
      <c r="M162" s="194">
        <v>49195</v>
      </c>
      <c r="N162" s="194">
        <v>629</v>
      </c>
      <c r="O162" s="194">
        <v>-3909</v>
      </c>
      <c r="P162" s="194">
        <v>45915</v>
      </c>
      <c r="R162" s="194">
        <v>210881</v>
      </c>
      <c r="S162" s="194">
        <v>6474</v>
      </c>
      <c r="T162" s="194">
        <v>-3909</v>
      </c>
      <c r="U162" s="194">
        <v>213446</v>
      </c>
      <c r="Z162" s="155"/>
      <c r="AA162" s="155"/>
      <c r="AG162" s="155"/>
      <c r="AH162" s="155"/>
      <c r="AN162" s="155"/>
      <c r="AO162" s="155"/>
    </row>
    <row r="163" spans="1:41">
      <c r="A163" s="193" t="s">
        <v>168</v>
      </c>
      <c r="B163" s="163" t="s">
        <v>598</v>
      </c>
      <c r="C163" s="161">
        <v>8369</v>
      </c>
      <c r="D163" s="161">
        <v>359</v>
      </c>
      <c r="E163" s="161">
        <v>0</v>
      </c>
      <c r="F163" s="179">
        <v>8728</v>
      </c>
      <c r="H163" s="179">
        <v>34154</v>
      </c>
      <c r="I163" s="179">
        <v>2169</v>
      </c>
      <c r="J163" s="179">
        <v>0</v>
      </c>
      <c r="K163" s="179">
        <v>36323</v>
      </c>
      <c r="M163" s="161">
        <v>9227</v>
      </c>
      <c r="N163" s="161">
        <v>93</v>
      </c>
      <c r="O163" s="161">
        <v>0</v>
      </c>
      <c r="P163" s="179">
        <v>9320</v>
      </c>
      <c r="R163" s="161">
        <v>41341</v>
      </c>
      <c r="S163" s="161">
        <v>872</v>
      </c>
      <c r="T163" s="161">
        <v>0</v>
      </c>
      <c r="U163" s="179">
        <v>42213</v>
      </c>
      <c r="Z163" s="155"/>
      <c r="AA163" s="155"/>
      <c r="AG163" s="155"/>
      <c r="AH163" s="155"/>
      <c r="AN163" s="155"/>
      <c r="AO163" s="155"/>
    </row>
    <row r="164" spans="1:41">
      <c r="A164" s="196" t="s">
        <v>170</v>
      </c>
      <c r="B164" s="197" t="s">
        <v>599</v>
      </c>
      <c r="C164" s="194">
        <v>33800</v>
      </c>
      <c r="D164" s="194">
        <v>1931</v>
      </c>
      <c r="E164" s="194">
        <v>0</v>
      </c>
      <c r="F164" s="194">
        <v>35731</v>
      </c>
      <c r="H164" s="194">
        <v>139881</v>
      </c>
      <c r="I164" s="194">
        <v>14499</v>
      </c>
      <c r="J164" s="194">
        <v>0</v>
      </c>
      <c r="K164" s="194">
        <v>154380</v>
      </c>
      <c r="M164" s="194">
        <v>39968</v>
      </c>
      <c r="N164" s="194">
        <v>536</v>
      </c>
      <c r="O164" s="194">
        <v>-3909</v>
      </c>
      <c r="P164" s="194">
        <v>36595</v>
      </c>
      <c r="R164" s="194">
        <v>169540</v>
      </c>
      <c r="S164" s="194">
        <v>5602</v>
      </c>
      <c r="T164" s="194">
        <v>-3909</v>
      </c>
      <c r="U164" s="194">
        <v>171233</v>
      </c>
      <c r="Z164" s="155"/>
      <c r="AA164" s="155"/>
      <c r="AG164" s="155"/>
      <c r="AH164" s="155"/>
      <c r="AN164" s="155"/>
      <c r="AO164" s="155"/>
    </row>
    <row r="165" spans="1:41">
      <c r="A165" s="193" t="s">
        <v>171</v>
      </c>
      <c r="B165" s="163" t="s">
        <v>600</v>
      </c>
      <c r="C165" s="161"/>
      <c r="D165" s="161"/>
      <c r="E165" s="161"/>
      <c r="F165" s="179">
        <v>0</v>
      </c>
      <c r="H165" s="179"/>
      <c r="I165" s="179"/>
      <c r="J165" s="179"/>
      <c r="K165" s="179">
        <v>0</v>
      </c>
      <c r="M165" s="161"/>
      <c r="N165" s="161"/>
      <c r="O165" s="161"/>
      <c r="P165" s="179">
        <v>0</v>
      </c>
      <c r="R165" s="161"/>
      <c r="S165" s="161"/>
      <c r="T165" s="161"/>
      <c r="U165" s="179">
        <v>0</v>
      </c>
      <c r="Z165" s="155"/>
      <c r="AA165" s="155"/>
      <c r="AG165" s="155"/>
      <c r="AH165" s="155"/>
      <c r="AN165" s="155"/>
      <c r="AO165" s="155"/>
    </row>
    <row r="166" spans="1:41">
      <c r="A166" s="196" t="s">
        <v>232</v>
      </c>
      <c r="B166" s="197" t="s">
        <v>500</v>
      </c>
      <c r="C166" s="194">
        <v>33800</v>
      </c>
      <c r="D166" s="194">
        <v>1931</v>
      </c>
      <c r="E166" s="194">
        <v>0</v>
      </c>
      <c r="F166" s="194">
        <v>35731</v>
      </c>
      <c r="H166" s="194">
        <v>139881</v>
      </c>
      <c r="I166" s="194">
        <v>14499</v>
      </c>
      <c r="J166" s="194">
        <v>0</v>
      </c>
      <c r="K166" s="194">
        <v>154380</v>
      </c>
      <c r="M166" s="194">
        <v>39968</v>
      </c>
      <c r="N166" s="194">
        <v>536</v>
      </c>
      <c r="O166" s="194">
        <v>-3909</v>
      </c>
      <c r="P166" s="194">
        <v>36595</v>
      </c>
      <c r="R166" s="194">
        <v>169540</v>
      </c>
      <c r="S166" s="194">
        <v>5602</v>
      </c>
      <c r="T166" s="194">
        <v>-3909</v>
      </c>
      <c r="U166" s="194">
        <v>171233</v>
      </c>
      <c r="Z166" s="155"/>
      <c r="AA166" s="155"/>
      <c r="AG166" s="155"/>
      <c r="AH166" s="155"/>
      <c r="AN166" s="155"/>
      <c r="AO166" s="155"/>
    </row>
    <row r="167" spans="1:41">
      <c r="A167" s="193" t="s">
        <v>602</v>
      </c>
      <c r="B167" s="163" t="s">
        <v>501</v>
      </c>
      <c r="C167" s="161"/>
      <c r="D167" s="161"/>
      <c r="E167" s="161"/>
      <c r="F167" s="179">
        <v>0</v>
      </c>
      <c r="H167" s="179"/>
      <c r="I167" s="179"/>
      <c r="J167" s="179"/>
      <c r="K167" s="179">
        <v>0</v>
      </c>
      <c r="M167" s="161"/>
      <c r="N167" s="161"/>
      <c r="O167" s="161"/>
      <c r="P167" s="179">
        <v>0</v>
      </c>
      <c r="R167" s="161"/>
      <c r="S167" s="161"/>
      <c r="T167" s="161"/>
      <c r="U167" s="179">
        <v>0</v>
      </c>
      <c r="Z167" s="155"/>
      <c r="AA167" s="155"/>
      <c r="AG167" s="155"/>
      <c r="AH167" s="155"/>
      <c r="AN167" s="155"/>
      <c r="AO167" s="155"/>
    </row>
    <row r="168" spans="1:41">
      <c r="A168" s="196" t="s">
        <v>603</v>
      </c>
      <c r="B168" s="197" t="s">
        <v>502</v>
      </c>
      <c r="C168" s="194">
        <v>33800</v>
      </c>
      <c r="D168" s="194">
        <v>1931</v>
      </c>
      <c r="E168" s="194">
        <v>0</v>
      </c>
      <c r="F168" s="194">
        <v>35731</v>
      </c>
      <c r="H168" s="194">
        <v>139881</v>
      </c>
      <c r="I168" s="194">
        <v>14499</v>
      </c>
      <c r="J168" s="194">
        <v>0</v>
      </c>
      <c r="K168" s="194">
        <v>154380</v>
      </c>
      <c r="M168" s="194">
        <v>39968</v>
      </c>
      <c r="N168" s="194">
        <v>536</v>
      </c>
      <c r="O168" s="194">
        <v>-3909</v>
      </c>
      <c r="P168" s="194">
        <v>36595</v>
      </c>
      <c r="R168" s="194">
        <v>169540</v>
      </c>
      <c r="S168" s="194">
        <v>5602</v>
      </c>
      <c r="T168" s="194">
        <v>-3909</v>
      </c>
      <c r="U168" s="194">
        <v>171233</v>
      </c>
      <c r="Z168" s="155"/>
      <c r="AA168" s="155"/>
      <c r="AG168" s="155"/>
      <c r="AH168" s="155"/>
      <c r="AN168" s="155"/>
      <c r="AO168" s="155"/>
    </row>
    <row r="170" spans="1:41" ht="26">
      <c r="A170" s="149" t="s">
        <v>437</v>
      </c>
      <c r="B170" s="149" t="s">
        <v>438</v>
      </c>
      <c r="C170" s="249">
        <v>43008</v>
      </c>
      <c r="D170" s="250"/>
      <c r="E170" s="250"/>
      <c r="F170" s="251"/>
      <c r="H170" s="249" t="s">
        <v>627</v>
      </c>
      <c r="I170" s="250"/>
      <c r="J170" s="250"/>
      <c r="K170" s="251"/>
      <c r="M170" s="249" t="s">
        <v>484</v>
      </c>
      <c r="N170" s="250"/>
      <c r="O170" s="250"/>
      <c r="P170" s="251"/>
    </row>
    <row r="171" spans="1:41" ht="52">
      <c r="A171" s="205" t="s">
        <v>203</v>
      </c>
      <c r="B171" s="252" t="s">
        <v>73</v>
      </c>
      <c r="C171" s="254" t="s">
        <v>413</v>
      </c>
      <c r="D171" s="254" t="s">
        <v>414</v>
      </c>
      <c r="E171" s="153" t="s">
        <v>120</v>
      </c>
      <c r="F171" s="153" t="s">
        <v>121</v>
      </c>
      <c r="H171" s="254" t="s">
        <v>413</v>
      </c>
      <c r="I171" s="254" t="s">
        <v>414</v>
      </c>
      <c r="J171" s="153" t="s">
        <v>120</v>
      </c>
      <c r="K171" s="153" t="s">
        <v>121</v>
      </c>
      <c r="M171" s="254" t="s">
        <v>413</v>
      </c>
      <c r="N171" s="254" t="s">
        <v>414</v>
      </c>
      <c r="O171" s="153" t="s">
        <v>120</v>
      </c>
      <c r="P171" s="153" t="s">
        <v>121</v>
      </c>
      <c r="Z171" s="155"/>
      <c r="AA171" s="155"/>
      <c r="AG171" s="155"/>
      <c r="AH171" s="155"/>
    </row>
    <row r="172" spans="1:41" ht="65">
      <c r="A172" s="205" t="s">
        <v>203</v>
      </c>
      <c r="B172" s="253"/>
      <c r="C172" s="255"/>
      <c r="D172" s="255"/>
      <c r="E172" s="153" t="s">
        <v>586</v>
      </c>
      <c r="F172" s="153" t="s">
        <v>285</v>
      </c>
      <c r="H172" s="255"/>
      <c r="I172" s="255"/>
      <c r="J172" s="153" t="s">
        <v>586</v>
      </c>
      <c r="K172" s="153" t="s">
        <v>285</v>
      </c>
      <c r="M172" s="255"/>
      <c r="N172" s="255"/>
      <c r="O172" s="153" t="s">
        <v>586</v>
      </c>
      <c r="P172" s="153" t="s">
        <v>285</v>
      </c>
      <c r="AA172" s="155"/>
      <c r="AB172" s="155"/>
      <c r="AG172" s="155"/>
      <c r="AH172" s="155"/>
    </row>
    <row r="173" spans="1:41">
      <c r="A173" s="151" t="s">
        <v>181</v>
      </c>
      <c r="B173" s="151" t="s">
        <v>488</v>
      </c>
      <c r="C173" s="191">
        <v>235240</v>
      </c>
      <c r="D173" s="191">
        <v>11598</v>
      </c>
      <c r="E173" s="191">
        <v>-14487</v>
      </c>
      <c r="F173" s="191">
        <v>232351</v>
      </c>
      <c r="H173" s="191">
        <v>213948</v>
      </c>
      <c r="I173" s="191">
        <v>9942</v>
      </c>
      <c r="J173" s="191">
        <v>-14218</v>
      </c>
      <c r="K173" s="191">
        <v>209672</v>
      </c>
      <c r="M173" s="191">
        <v>176047</v>
      </c>
      <c r="N173" s="191">
        <v>8483</v>
      </c>
      <c r="O173" s="191">
        <v>-13886</v>
      </c>
      <c r="P173" s="191">
        <v>170644</v>
      </c>
      <c r="AA173" s="155"/>
      <c r="AB173" s="155"/>
    </row>
    <row r="174" spans="1:41">
      <c r="A174" s="163" t="s">
        <v>182</v>
      </c>
      <c r="B174" s="163" t="s">
        <v>27</v>
      </c>
      <c r="C174" s="179">
        <v>15754</v>
      </c>
      <c r="D174" s="179">
        <v>3075</v>
      </c>
      <c r="E174" s="179">
        <v>0</v>
      </c>
      <c r="F174" s="179">
        <v>18829</v>
      </c>
      <c r="H174" s="179">
        <v>15132</v>
      </c>
      <c r="I174" s="179">
        <v>3008</v>
      </c>
      <c r="J174" s="179">
        <v>0</v>
      </c>
      <c r="K174" s="179">
        <v>18140</v>
      </c>
      <c r="M174" s="179">
        <v>11551</v>
      </c>
      <c r="N174" s="179">
        <v>2872</v>
      </c>
      <c r="O174" s="179">
        <v>0</v>
      </c>
      <c r="P174" s="179">
        <v>14423</v>
      </c>
      <c r="AA174" s="155"/>
      <c r="AB174" s="155"/>
    </row>
    <row r="175" spans="1:41">
      <c r="A175" s="163" t="s">
        <v>183</v>
      </c>
      <c r="B175" s="163" t="s">
        <v>475</v>
      </c>
      <c r="C175" s="179">
        <v>44944</v>
      </c>
      <c r="D175" s="179">
        <v>1760</v>
      </c>
      <c r="E175" s="179">
        <v>0</v>
      </c>
      <c r="F175" s="179">
        <v>46704</v>
      </c>
      <c r="H175" s="179">
        <v>45391</v>
      </c>
      <c r="I175" s="179">
        <v>2235</v>
      </c>
      <c r="J175" s="179">
        <v>0</v>
      </c>
      <c r="K175" s="179">
        <v>47626</v>
      </c>
      <c r="M175" s="179">
        <v>43660</v>
      </c>
      <c r="N175" s="179">
        <v>3452</v>
      </c>
      <c r="O175" s="179">
        <v>0</v>
      </c>
      <c r="P175" s="179">
        <v>47112</v>
      </c>
      <c r="AA175" s="155"/>
      <c r="AB175" s="155"/>
    </row>
    <row r="176" spans="1:41">
      <c r="A176" s="163" t="s">
        <v>528</v>
      </c>
      <c r="B176" s="163" t="s">
        <v>416</v>
      </c>
      <c r="C176" s="179">
        <v>110152</v>
      </c>
      <c r="D176" s="179">
        <v>6433</v>
      </c>
      <c r="E176" s="179">
        <v>0</v>
      </c>
      <c r="F176" s="179">
        <v>116585</v>
      </c>
      <c r="H176" s="179">
        <v>92300</v>
      </c>
      <c r="I176" s="179">
        <v>4667</v>
      </c>
      <c r="J176" s="179">
        <v>0</v>
      </c>
      <c r="K176" s="179">
        <v>96967</v>
      </c>
      <c r="M176" s="179">
        <v>60050</v>
      </c>
      <c r="N176" s="179">
        <v>1961</v>
      </c>
      <c r="O176" s="179">
        <v>0</v>
      </c>
      <c r="P176" s="179">
        <v>62011</v>
      </c>
      <c r="AA176" s="155"/>
      <c r="AB176" s="155"/>
    </row>
    <row r="177" spans="1:28">
      <c r="A177" s="163" t="s">
        <v>184</v>
      </c>
      <c r="B177" s="163" t="s">
        <v>29</v>
      </c>
      <c r="C177" s="179">
        <v>46417</v>
      </c>
      <c r="D177" s="179">
        <v>0</v>
      </c>
      <c r="E177" s="179">
        <v>0</v>
      </c>
      <c r="F177" s="179">
        <v>46417</v>
      </c>
      <c r="H177" s="179">
        <v>46417</v>
      </c>
      <c r="I177" s="179">
        <v>0</v>
      </c>
      <c r="J177" s="179">
        <v>0</v>
      </c>
      <c r="K177" s="179">
        <v>46417</v>
      </c>
      <c r="M177" s="179">
        <v>46417</v>
      </c>
      <c r="N177" s="179">
        <v>0</v>
      </c>
      <c r="O177" s="179">
        <v>0</v>
      </c>
      <c r="P177" s="179">
        <v>46417</v>
      </c>
      <c r="AA177" s="155"/>
      <c r="AB177" s="155"/>
    </row>
    <row r="178" spans="1:28">
      <c r="A178" s="163" t="s">
        <v>186</v>
      </c>
      <c r="B178" s="163" t="s">
        <v>31</v>
      </c>
      <c r="C178" s="179">
        <v>14487</v>
      </c>
      <c r="D178" s="179">
        <v>0</v>
      </c>
      <c r="E178" s="179">
        <v>-14487</v>
      </c>
      <c r="F178" s="179">
        <v>0</v>
      </c>
      <c r="H178" s="179">
        <v>14218</v>
      </c>
      <c r="I178" s="179">
        <v>0</v>
      </c>
      <c r="J178" s="179">
        <v>-14218</v>
      </c>
      <c r="K178" s="179">
        <v>0</v>
      </c>
      <c r="M178" s="179">
        <v>13688</v>
      </c>
      <c r="N178" s="179">
        <v>0</v>
      </c>
      <c r="O178" s="179">
        <v>-13688</v>
      </c>
      <c r="P178" s="179">
        <v>0</v>
      </c>
      <c r="AA178" s="155"/>
      <c r="AB178" s="155"/>
    </row>
    <row r="179" spans="1:28">
      <c r="A179" s="180" t="s">
        <v>189</v>
      </c>
      <c r="B179" s="180" t="s">
        <v>34</v>
      </c>
      <c r="C179" s="181">
        <v>0</v>
      </c>
      <c r="D179" s="181">
        <v>0</v>
      </c>
      <c r="E179" s="181">
        <v>0</v>
      </c>
      <c r="F179" s="181">
        <v>0</v>
      </c>
      <c r="H179" s="179">
        <v>0</v>
      </c>
      <c r="I179" s="179">
        <v>0</v>
      </c>
      <c r="J179" s="179">
        <v>0</v>
      </c>
      <c r="K179" s="179">
        <v>0</v>
      </c>
      <c r="M179" s="179">
        <v>194</v>
      </c>
      <c r="N179" s="179">
        <v>0</v>
      </c>
      <c r="O179" s="179">
        <v>0</v>
      </c>
      <c r="P179" s="179">
        <v>194</v>
      </c>
      <c r="AA179" s="155"/>
      <c r="AB179" s="155"/>
    </row>
    <row r="180" spans="1:28">
      <c r="A180" s="163" t="s">
        <v>529</v>
      </c>
      <c r="B180" s="163" t="s">
        <v>583</v>
      </c>
      <c r="C180" s="179">
        <v>2543</v>
      </c>
      <c r="D180" s="179">
        <v>299</v>
      </c>
      <c r="E180" s="179">
        <v>0</v>
      </c>
      <c r="F180" s="179">
        <v>2842</v>
      </c>
      <c r="H180" s="179">
        <v>0</v>
      </c>
      <c r="I180" s="179">
        <v>0</v>
      </c>
      <c r="J180" s="179">
        <v>0</v>
      </c>
      <c r="K180" s="179">
        <v>0</v>
      </c>
      <c r="M180" s="179">
        <v>0</v>
      </c>
      <c r="N180" s="179">
        <v>198</v>
      </c>
      <c r="O180" s="179">
        <v>-198</v>
      </c>
      <c r="P180" s="179">
        <v>0</v>
      </c>
      <c r="AA180" s="155"/>
      <c r="AB180" s="155"/>
    </row>
    <row r="181" spans="1:28">
      <c r="A181" s="163" t="s">
        <v>466</v>
      </c>
      <c r="B181" s="163" t="s">
        <v>465</v>
      </c>
      <c r="C181" s="179">
        <v>491</v>
      </c>
      <c r="D181" s="179">
        <v>31</v>
      </c>
      <c r="E181" s="179">
        <v>0</v>
      </c>
      <c r="F181" s="179">
        <v>522</v>
      </c>
      <c r="H181" s="179">
        <v>490</v>
      </c>
      <c r="I181" s="179">
        <v>32</v>
      </c>
      <c r="J181" s="179">
        <v>0</v>
      </c>
      <c r="K181" s="179">
        <v>522</v>
      </c>
      <c r="M181" s="179">
        <v>487</v>
      </c>
      <c r="N181" s="179">
        <v>0</v>
      </c>
      <c r="O181" s="179">
        <v>0</v>
      </c>
      <c r="P181" s="179">
        <v>487</v>
      </c>
      <c r="AA181" s="155"/>
      <c r="AB181" s="155"/>
    </row>
    <row r="182" spans="1:28">
      <c r="A182" s="151" t="s">
        <v>530</v>
      </c>
      <c r="B182" s="151" t="s">
        <v>489</v>
      </c>
      <c r="C182" s="191">
        <v>647172</v>
      </c>
      <c r="D182" s="191">
        <v>58737</v>
      </c>
      <c r="E182" s="191">
        <v>-7874</v>
      </c>
      <c r="F182" s="191">
        <v>698035</v>
      </c>
      <c r="H182" s="191">
        <v>639952</v>
      </c>
      <c r="I182" s="191">
        <v>71095</v>
      </c>
      <c r="J182" s="191">
        <v>-18723</v>
      </c>
      <c r="K182" s="191">
        <v>692324</v>
      </c>
      <c r="M182" s="191">
        <v>658721</v>
      </c>
      <c r="N182" s="191">
        <v>56558</v>
      </c>
      <c r="O182" s="191">
        <v>-10963</v>
      </c>
      <c r="P182" s="191">
        <v>704316</v>
      </c>
      <c r="AA182" s="155"/>
      <c r="AB182" s="155"/>
    </row>
    <row r="183" spans="1:28">
      <c r="A183" s="163" t="s">
        <v>193</v>
      </c>
      <c r="B183" s="163" t="s">
        <v>584</v>
      </c>
      <c r="C183" s="179">
        <v>501</v>
      </c>
      <c r="D183" s="179">
        <v>0</v>
      </c>
      <c r="E183" s="179">
        <v>0</v>
      </c>
      <c r="F183" s="179">
        <v>501</v>
      </c>
      <c r="H183" s="179">
        <v>555</v>
      </c>
      <c r="I183" s="179">
        <v>0</v>
      </c>
      <c r="J183" s="179">
        <v>0</v>
      </c>
      <c r="K183" s="179">
        <v>555</v>
      </c>
      <c r="M183" s="179">
        <v>401</v>
      </c>
      <c r="N183" s="179">
        <v>0</v>
      </c>
      <c r="O183" s="179">
        <v>0</v>
      </c>
      <c r="P183" s="179">
        <v>401</v>
      </c>
      <c r="AA183" s="155"/>
      <c r="AB183" s="155"/>
    </row>
    <row r="184" spans="1:28">
      <c r="A184" s="163" t="s">
        <v>194</v>
      </c>
      <c r="B184" s="163" t="s">
        <v>39</v>
      </c>
      <c r="C184" s="179">
        <v>31353</v>
      </c>
      <c r="D184" s="179">
        <v>4451</v>
      </c>
      <c r="E184" s="179">
        <v>-2896</v>
      </c>
      <c r="F184" s="179">
        <v>32908</v>
      </c>
      <c r="H184" s="179">
        <v>83290</v>
      </c>
      <c r="I184" s="179">
        <v>3477</v>
      </c>
      <c r="J184" s="179">
        <v>-8628</v>
      </c>
      <c r="K184" s="179">
        <v>78139</v>
      </c>
      <c r="M184" s="179">
        <v>73654</v>
      </c>
      <c r="N184" s="179">
        <v>3904</v>
      </c>
      <c r="O184" s="179">
        <v>-6004</v>
      </c>
      <c r="P184" s="179">
        <v>71554</v>
      </c>
      <c r="AA184" s="155"/>
      <c r="AB184" s="155"/>
    </row>
    <row r="185" spans="1:28">
      <c r="A185" s="163" t="s">
        <v>531</v>
      </c>
      <c r="B185" s="163" t="s">
        <v>40</v>
      </c>
      <c r="C185" s="179">
        <v>0</v>
      </c>
      <c r="D185" s="179">
        <v>0</v>
      </c>
      <c r="E185" s="179">
        <v>0</v>
      </c>
      <c r="F185" s="179">
        <v>0</v>
      </c>
      <c r="H185" s="179">
        <v>2374</v>
      </c>
      <c r="I185" s="179">
        <v>109</v>
      </c>
      <c r="J185" s="179">
        <v>0</v>
      </c>
      <c r="K185" s="179">
        <v>2483</v>
      </c>
      <c r="M185" s="179">
        <v>0</v>
      </c>
      <c r="N185" s="179">
        <v>112</v>
      </c>
      <c r="O185" s="179">
        <v>0</v>
      </c>
      <c r="P185" s="179">
        <v>112</v>
      </c>
      <c r="AA185" s="155"/>
      <c r="AB185" s="155"/>
    </row>
    <row r="186" spans="1:28">
      <c r="A186" s="163" t="s">
        <v>196</v>
      </c>
      <c r="B186" s="163" t="s">
        <v>41</v>
      </c>
      <c r="C186" s="179">
        <v>17699</v>
      </c>
      <c r="D186" s="179">
        <v>2717</v>
      </c>
      <c r="E186" s="179">
        <v>-4978</v>
      </c>
      <c r="F186" s="179">
        <v>15438</v>
      </c>
      <c r="H186" s="179">
        <v>19043</v>
      </c>
      <c r="I186" s="179">
        <v>5559</v>
      </c>
      <c r="J186" s="179">
        <v>-10095</v>
      </c>
      <c r="K186" s="179">
        <v>14507</v>
      </c>
      <c r="M186" s="179">
        <v>22769</v>
      </c>
      <c r="N186" s="179">
        <v>2532</v>
      </c>
      <c r="O186" s="179">
        <v>-5033</v>
      </c>
      <c r="P186" s="179">
        <v>20268</v>
      </c>
      <c r="AA186" s="155"/>
      <c r="AB186" s="155"/>
    </row>
    <row r="187" spans="1:28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M187" s="181">
        <v>53</v>
      </c>
      <c r="N187" s="181">
        <v>0</v>
      </c>
      <c r="O187" s="181">
        <v>0</v>
      </c>
      <c r="P187" s="181">
        <v>53</v>
      </c>
      <c r="AA187" s="155"/>
      <c r="AB187" s="155"/>
    </row>
    <row r="188" spans="1:28">
      <c r="A188" s="163" t="s">
        <v>199</v>
      </c>
      <c r="B188" s="163" t="s">
        <v>44</v>
      </c>
      <c r="C188" s="179">
        <v>1570</v>
      </c>
      <c r="D188" s="179">
        <v>9595</v>
      </c>
      <c r="E188" s="179">
        <v>0</v>
      </c>
      <c r="F188" s="179">
        <v>11165</v>
      </c>
      <c r="H188" s="179">
        <v>1657</v>
      </c>
      <c r="I188" s="179">
        <v>12267</v>
      </c>
      <c r="J188" s="179">
        <v>0</v>
      </c>
      <c r="K188" s="179">
        <v>13924</v>
      </c>
      <c r="M188" s="179">
        <v>1012</v>
      </c>
      <c r="N188" s="179">
        <v>13712</v>
      </c>
      <c r="O188" s="179">
        <v>0</v>
      </c>
      <c r="P188" s="179">
        <v>14724</v>
      </c>
      <c r="AA188" s="155"/>
      <c r="AB188" s="155"/>
    </row>
    <row r="189" spans="1:28">
      <c r="A189" s="163" t="s">
        <v>200</v>
      </c>
      <c r="B189" s="163" t="s">
        <v>482</v>
      </c>
      <c r="C189" s="179">
        <v>8472</v>
      </c>
      <c r="D189" s="179">
        <v>41974</v>
      </c>
      <c r="E189" s="179">
        <v>0</v>
      </c>
      <c r="F189" s="179">
        <v>50446</v>
      </c>
      <c r="H189" s="179">
        <v>35486</v>
      </c>
      <c r="I189" s="179">
        <v>49683</v>
      </c>
      <c r="J189" s="179">
        <v>0</v>
      </c>
      <c r="K189" s="179">
        <v>85169</v>
      </c>
      <c r="M189" s="179">
        <v>180997</v>
      </c>
      <c r="N189" s="179">
        <v>36298</v>
      </c>
      <c r="O189" s="179">
        <v>74</v>
      </c>
      <c r="P189" s="179">
        <v>217369</v>
      </c>
      <c r="AA189" s="155"/>
      <c r="AB189" s="155"/>
    </row>
    <row r="190" spans="1:28">
      <c r="A190" s="163" t="s">
        <v>585</v>
      </c>
      <c r="B190" s="163" t="s">
        <v>483</v>
      </c>
      <c r="C190" s="179">
        <v>587577</v>
      </c>
      <c r="D190" s="179">
        <v>0</v>
      </c>
      <c r="E190" s="179">
        <v>0</v>
      </c>
      <c r="F190" s="179">
        <v>587577</v>
      </c>
      <c r="H190" s="181">
        <v>497547</v>
      </c>
      <c r="I190" s="181">
        <v>0</v>
      </c>
      <c r="J190" s="181">
        <v>0</v>
      </c>
      <c r="K190" s="181">
        <v>497547</v>
      </c>
      <c r="M190" s="181">
        <v>379835</v>
      </c>
      <c r="N190" s="181">
        <v>0</v>
      </c>
      <c r="O190" s="181">
        <v>0</v>
      </c>
      <c r="P190" s="181">
        <v>379835</v>
      </c>
      <c r="AA190" s="155"/>
      <c r="AB190" s="155"/>
    </row>
    <row r="191" spans="1:28">
      <c r="A191" s="151" t="s">
        <v>532</v>
      </c>
      <c r="B191" s="151" t="s">
        <v>491</v>
      </c>
      <c r="C191" s="191">
        <v>882412</v>
      </c>
      <c r="D191" s="191">
        <v>70335</v>
      </c>
      <c r="E191" s="191">
        <v>-22361</v>
      </c>
      <c r="F191" s="191">
        <v>930386</v>
      </c>
      <c r="H191" s="191">
        <v>853900</v>
      </c>
      <c r="I191" s="191">
        <v>81037</v>
      </c>
      <c r="J191" s="191">
        <v>-32941</v>
      </c>
      <c r="K191" s="191">
        <v>901996</v>
      </c>
      <c r="M191" s="191">
        <v>834768</v>
      </c>
      <c r="N191" s="191">
        <v>65041</v>
      </c>
      <c r="O191" s="191">
        <v>-24849</v>
      </c>
      <c r="P191" s="191">
        <v>874960</v>
      </c>
      <c r="AA191" s="155"/>
      <c r="AB191" s="155"/>
    </row>
    <row r="192" spans="1:28">
      <c r="A192" s="176"/>
    </row>
    <row r="193" spans="1:28">
      <c r="A193" s="149"/>
      <c r="B193" s="149"/>
      <c r="C193" s="249">
        <v>43008</v>
      </c>
      <c r="D193" s="250"/>
      <c r="E193" s="250"/>
      <c r="F193" s="251"/>
      <c r="H193" s="249" t="s">
        <v>627</v>
      </c>
      <c r="I193" s="250"/>
      <c r="J193" s="250"/>
      <c r="K193" s="251"/>
      <c r="M193" s="249" t="s">
        <v>484</v>
      </c>
      <c r="N193" s="250"/>
      <c r="O193" s="250"/>
      <c r="P193" s="251"/>
      <c r="AA193" s="155"/>
      <c r="AB193" s="155"/>
    </row>
    <row r="194" spans="1:28" ht="52">
      <c r="A194" s="252" t="s">
        <v>229</v>
      </c>
      <c r="B194" s="252" t="s">
        <v>48</v>
      </c>
      <c r="C194" s="254" t="s">
        <v>413</v>
      </c>
      <c r="D194" s="254" t="s">
        <v>414</v>
      </c>
      <c r="E194" s="153" t="s">
        <v>120</v>
      </c>
      <c r="F194" s="153" t="s">
        <v>121</v>
      </c>
      <c r="H194" s="254" t="s">
        <v>413</v>
      </c>
      <c r="I194" s="254" t="s">
        <v>414</v>
      </c>
      <c r="J194" s="153" t="s">
        <v>120</v>
      </c>
      <c r="K194" s="153" t="s">
        <v>121</v>
      </c>
      <c r="M194" s="254" t="s">
        <v>413</v>
      </c>
      <c r="N194" s="254" t="s">
        <v>414</v>
      </c>
      <c r="O194" s="153" t="s">
        <v>120</v>
      </c>
      <c r="P194" s="153" t="s">
        <v>121</v>
      </c>
      <c r="AA194" s="155"/>
      <c r="AB194" s="155"/>
    </row>
    <row r="195" spans="1:28" ht="65">
      <c r="A195" s="253"/>
      <c r="B195" s="253"/>
      <c r="C195" s="255"/>
      <c r="D195" s="255"/>
      <c r="E195" s="153" t="s">
        <v>586</v>
      </c>
      <c r="F195" s="153" t="s">
        <v>285</v>
      </c>
      <c r="H195" s="255"/>
      <c r="I195" s="255"/>
      <c r="J195" s="153" t="s">
        <v>586</v>
      </c>
      <c r="K195" s="153" t="s">
        <v>285</v>
      </c>
      <c r="M195" s="255"/>
      <c r="N195" s="255"/>
      <c r="O195" s="153" t="s">
        <v>586</v>
      </c>
      <c r="P195" s="153" t="s">
        <v>285</v>
      </c>
    </row>
    <row r="196" spans="1:28">
      <c r="A196" s="192" t="s">
        <v>533</v>
      </c>
      <c r="B196" s="151" t="s">
        <v>518</v>
      </c>
      <c r="C196" s="191">
        <v>810826</v>
      </c>
      <c r="D196" s="191">
        <v>38127</v>
      </c>
      <c r="E196" s="191">
        <v>-14488</v>
      </c>
      <c r="F196" s="191">
        <v>834465</v>
      </c>
      <c r="H196" s="191">
        <v>774400</v>
      </c>
      <c r="I196" s="191">
        <v>36191</v>
      </c>
      <c r="J196" s="191">
        <v>-14218</v>
      </c>
      <c r="K196" s="191">
        <v>796373</v>
      </c>
      <c r="M196" s="191">
        <v>764350</v>
      </c>
      <c r="N196" s="191">
        <v>26276</v>
      </c>
      <c r="O196" s="191">
        <v>-13688</v>
      </c>
      <c r="P196" s="191">
        <v>776938</v>
      </c>
      <c r="AA196" s="155"/>
      <c r="AB196" s="155"/>
    </row>
    <row r="197" spans="1:28">
      <c r="A197" s="192" t="s">
        <v>534</v>
      </c>
      <c r="B197" s="151" t="s">
        <v>50</v>
      </c>
      <c r="C197" s="191">
        <v>810826</v>
      </c>
      <c r="D197" s="191">
        <v>38127</v>
      </c>
      <c r="E197" s="191">
        <v>-14488</v>
      </c>
      <c r="F197" s="191">
        <v>834465</v>
      </c>
      <c r="H197" s="191">
        <v>774400</v>
      </c>
      <c r="I197" s="191">
        <v>36191</v>
      </c>
      <c r="J197" s="191">
        <v>-14218</v>
      </c>
      <c r="K197" s="191">
        <v>796373</v>
      </c>
      <c r="M197" s="191">
        <v>764350</v>
      </c>
      <c r="N197" s="191">
        <v>26276</v>
      </c>
      <c r="O197" s="191">
        <v>-13688</v>
      </c>
      <c r="P197" s="191">
        <v>776938</v>
      </c>
      <c r="AA197" s="155"/>
      <c r="AB197" s="155"/>
    </row>
    <row r="198" spans="1:2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M198" s="179">
        <v>96120</v>
      </c>
      <c r="N198" s="179">
        <v>136</v>
      </c>
      <c r="O198" s="179">
        <v>-136</v>
      </c>
      <c r="P198" s="179">
        <v>96120</v>
      </c>
      <c r="AA198" s="155"/>
      <c r="AB198" s="155"/>
    </row>
    <row r="199" spans="1:28">
      <c r="A199" s="193" t="s">
        <v>470</v>
      </c>
      <c r="B199" s="163" t="s">
        <v>469</v>
      </c>
      <c r="C199" s="179">
        <v>550780</v>
      </c>
      <c r="D199" s="179">
        <v>3227</v>
      </c>
      <c r="E199" s="179">
        <v>-4672</v>
      </c>
      <c r="F199" s="179">
        <v>549335</v>
      </c>
      <c r="H199" s="179">
        <v>550780</v>
      </c>
      <c r="I199" s="179">
        <v>3227</v>
      </c>
      <c r="J199" s="179">
        <v>-4672</v>
      </c>
      <c r="K199" s="179">
        <v>549335</v>
      </c>
      <c r="M199" s="179">
        <v>402004</v>
      </c>
      <c r="N199" s="179">
        <v>5669</v>
      </c>
      <c r="O199" s="179">
        <v>-4672</v>
      </c>
      <c r="P199" s="179">
        <v>403001</v>
      </c>
      <c r="AA199" s="155"/>
      <c r="AB199" s="155"/>
    </row>
    <row r="200" spans="1:28">
      <c r="A200" s="193" t="s">
        <v>209</v>
      </c>
      <c r="B200" s="163" t="s">
        <v>587</v>
      </c>
      <c r="C200" s="179">
        <v>12417</v>
      </c>
      <c r="D200" s="179">
        <v>799</v>
      </c>
      <c r="E200" s="179">
        <v>-799</v>
      </c>
      <c r="F200" s="179">
        <v>12417</v>
      </c>
      <c r="H200" s="179">
        <v>9776</v>
      </c>
      <c r="I200" s="179">
        <v>530</v>
      </c>
      <c r="J200" s="179">
        <v>-529</v>
      </c>
      <c r="K200" s="179">
        <v>9777</v>
      </c>
      <c r="M200" s="179">
        <v>4271</v>
      </c>
      <c r="N200" s="179">
        <v>524</v>
      </c>
      <c r="O200" s="179">
        <v>0</v>
      </c>
      <c r="P200" s="179">
        <v>4795</v>
      </c>
      <c r="AA200" s="155"/>
      <c r="AB200" s="155"/>
    </row>
    <row r="201" spans="1:28">
      <c r="A201" s="193" t="s">
        <v>315</v>
      </c>
      <c r="B201" s="163" t="s">
        <v>588</v>
      </c>
      <c r="C201" s="179">
        <v>-49</v>
      </c>
      <c r="D201" s="179">
        <v>-52</v>
      </c>
      <c r="E201" s="179">
        <v>470</v>
      </c>
      <c r="F201" s="179">
        <v>369</v>
      </c>
      <c r="H201" s="179">
        <v>-34</v>
      </c>
      <c r="I201" s="179">
        <v>212</v>
      </c>
      <c r="J201" s="179">
        <v>470</v>
      </c>
      <c r="K201" s="179">
        <v>648</v>
      </c>
      <c r="M201" s="179">
        <v>54</v>
      </c>
      <c r="N201" s="179">
        <v>3394</v>
      </c>
      <c r="O201" s="179">
        <v>470</v>
      </c>
      <c r="P201" s="179">
        <v>3918</v>
      </c>
      <c r="AA201" s="155"/>
      <c r="AB201" s="155"/>
    </row>
    <row r="202" spans="1:28">
      <c r="A202" s="193" t="s">
        <v>211</v>
      </c>
      <c r="B202" s="163" t="s">
        <v>589</v>
      </c>
      <c r="C202" s="179">
        <v>11677</v>
      </c>
      <c r="D202" s="179">
        <v>19518</v>
      </c>
      <c r="E202" s="179">
        <v>-9351</v>
      </c>
      <c r="F202" s="179">
        <v>21844</v>
      </c>
      <c r="H202" s="179">
        <v>11677</v>
      </c>
      <c r="I202" s="179">
        <v>19518</v>
      </c>
      <c r="J202" s="179">
        <v>-9351</v>
      </c>
      <c r="K202" s="179">
        <v>21844</v>
      </c>
      <c r="M202" s="179">
        <v>12325</v>
      </c>
      <c r="N202" s="179">
        <v>11742</v>
      </c>
      <c r="O202" s="179">
        <v>-5477</v>
      </c>
      <c r="P202" s="179">
        <v>18590</v>
      </c>
      <c r="AA202" s="155"/>
      <c r="AB202" s="155"/>
    </row>
    <row r="203" spans="1:28">
      <c r="A203" s="193" t="s">
        <v>212</v>
      </c>
      <c r="B203" s="163" t="s">
        <v>57</v>
      </c>
      <c r="C203" s="179">
        <v>139881</v>
      </c>
      <c r="D203" s="179">
        <v>14499</v>
      </c>
      <c r="E203" s="179">
        <v>0</v>
      </c>
      <c r="F203" s="179">
        <v>154380</v>
      </c>
      <c r="H203" s="179">
        <v>106081</v>
      </c>
      <c r="I203" s="179">
        <v>12568</v>
      </c>
      <c r="J203" s="179">
        <v>0</v>
      </c>
      <c r="K203" s="179">
        <v>118649</v>
      </c>
      <c r="M203" s="179">
        <v>249576</v>
      </c>
      <c r="N203" s="179">
        <v>4811</v>
      </c>
      <c r="O203" s="179">
        <v>-3873</v>
      </c>
      <c r="P203" s="179">
        <v>250514</v>
      </c>
      <c r="AA203" s="155"/>
      <c r="AB203" s="155"/>
    </row>
    <row r="204" spans="1:2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>
        <v>0</v>
      </c>
      <c r="I204" s="191">
        <v>0</v>
      </c>
      <c r="J204" s="191">
        <v>0</v>
      </c>
      <c r="K204" s="191">
        <v>0</v>
      </c>
      <c r="M204" s="191"/>
      <c r="N204" s="191"/>
      <c r="O204" s="191"/>
      <c r="P204" s="191">
        <v>0</v>
      </c>
      <c r="AA204" s="155"/>
      <c r="AB204" s="155"/>
    </row>
    <row r="205" spans="1:28">
      <c r="A205" s="192" t="s">
        <v>536</v>
      </c>
      <c r="B205" s="151" t="s">
        <v>521</v>
      </c>
      <c r="C205" s="191">
        <v>900</v>
      </c>
      <c r="D205" s="191">
        <v>7</v>
      </c>
      <c r="E205" s="191">
        <v>0</v>
      </c>
      <c r="F205" s="191">
        <v>907</v>
      </c>
      <c r="H205" s="191">
        <v>6319</v>
      </c>
      <c r="I205" s="191">
        <v>157</v>
      </c>
      <c r="J205" s="191">
        <v>0</v>
      </c>
      <c r="K205" s="191">
        <v>6476</v>
      </c>
      <c r="M205" s="191">
        <v>8464</v>
      </c>
      <c r="N205" s="191">
        <v>9</v>
      </c>
      <c r="O205" s="191">
        <v>-198</v>
      </c>
      <c r="P205" s="191">
        <v>8275</v>
      </c>
      <c r="AA205" s="155"/>
      <c r="AB205" s="155"/>
    </row>
    <row r="206" spans="1:28">
      <c r="A206" s="193" t="s">
        <v>216</v>
      </c>
      <c r="B206" s="163" t="s">
        <v>61</v>
      </c>
      <c r="C206" s="179">
        <v>177</v>
      </c>
      <c r="D206" s="179">
        <v>0</v>
      </c>
      <c r="E206" s="179">
        <v>0</v>
      </c>
      <c r="F206" s="179">
        <v>177</v>
      </c>
      <c r="H206" s="179">
        <v>205</v>
      </c>
      <c r="I206" s="179">
        <v>0</v>
      </c>
      <c r="J206" s="179">
        <v>0</v>
      </c>
      <c r="K206" s="179">
        <v>205</v>
      </c>
      <c r="M206" s="179">
        <v>76</v>
      </c>
      <c r="N206" s="179">
        <v>0</v>
      </c>
      <c r="O206" s="179">
        <v>0</v>
      </c>
      <c r="P206" s="179">
        <v>76</v>
      </c>
      <c r="AA206" s="155"/>
      <c r="AB206" s="155"/>
    </row>
    <row r="207" spans="1:28">
      <c r="A207" s="193" t="s">
        <v>218</v>
      </c>
      <c r="B207" s="163" t="s">
        <v>63</v>
      </c>
      <c r="C207" s="179">
        <v>0</v>
      </c>
      <c r="D207" s="179">
        <v>0</v>
      </c>
      <c r="E207" s="179">
        <v>0</v>
      </c>
      <c r="F207" s="179">
        <v>0</v>
      </c>
      <c r="H207" s="179">
        <v>5633</v>
      </c>
      <c r="I207" s="179">
        <v>149</v>
      </c>
      <c r="J207" s="179">
        <v>0</v>
      </c>
      <c r="K207" s="179">
        <v>5782</v>
      </c>
      <c r="M207" s="179">
        <v>7396</v>
      </c>
      <c r="N207" s="179">
        <v>0</v>
      </c>
      <c r="O207" s="179">
        <v>-198</v>
      </c>
      <c r="P207" s="179">
        <v>7198</v>
      </c>
      <c r="AA207" s="155"/>
      <c r="AB207" s="155"/>
    </row>
    <row r="208" spans="1:28">
      <c r="A208" s="193" t="s">
        <v>219</v>
      </c>
      <c r="B208" s="163" t="s">
        <v>64</v>
      </c>
      <c r="C208" s="179">
        <v>668</v>
      </c>
      <c r="D208" s="179">
        <v>5</v>
      </c>
      <c r="E208" s="179">
        <v>0</v>
      </c>
      <c r="F208" s="179">
        <v>673</v>
      </c>
      <c r="H208" s="179">
        <v>427</v>
      </c>
      <c r="I208" s="179">
        <v>5</v>
      </c>
      <c r="J208" s="179">
        <v>0</v>
      </c>
      <c r="K208" s="179">
        <v>432</v>
      </c>
      <c r="M208" s="179">
        <v>937</v>
      </c>
      <c r="N208" s="179">
        <v>7</v>
      </c>
      <c r="O208" s="179">
        <v>0</v>
      </c>
      <c r="P208" s="179">
        <v>944</v>
      </c>
      <c r="AA208" s="155"/>
      <c r="AB208" s="155"/>
    </row>
    <row r="209" spans="1:28">
      <c r="A209" s="193" t="s">
        <v>220</v>
      </c>
      <c r="B209" s="163" t="s">
        <v>65</v>
      </c>
      <c r="C209" s="179">
        <v>55</v>
      </c>
      <c r="D209" s="179">
        <v>2</v>
      </c>
      <c r="E209" s="179">
        <v>0</v>
      </c>
      <c r="F209" s="179">
        <v>57</v>
      </c>
      <c r="H209" s="179">
        <v>54</v>
      </c>
      <c r="I209" s="179">
        <v>3</v>
      </c>
      <c r="J209" s="179">
        <v>0</v>
      </c>
      <c r="K209" s="179">
        <v>57</v>
      </c>
      <c r="M209" s="179">
        <v>55</v>
      </c>
      <c r="N209" s="179">
        <v>2</v>
      </c>
      <c r="O209" s="179">
        <v>0</v>
      </c>
      <c r="P209" s="179">
        <v>57</v>
      </c>
      <c r="AA209" s="155"/>
      <c r="AB209" s="155"/>
    </row>
    <row r="210" spans="1:28">
      <c r="A210" s="192" t="s">
        <v>537</v>
      </c>
      <c r="B210" s="151" t="s">
        <v>523</v>
      </c>
      <c r="C210" s="191">
        <v>70686</v>
      </c>
      <c r="D210" s="191">
        <v>32201</v>
      </c>
      <c r="E210" s="191">
        <v>-7873</v>
      </c>
      <c r="F210" s="191">
        <v>95014</v>
      </c>
      <c r="H210" s="191">
        <v>73181</v>
      </c>
      <c r="I210" s="191">
        <v>44689</v>
      </c>
      <c r="J210" s="191">
        <v>-18723</v>
      </c>
      <c r="K210" s="191">
        <v>99147</v>
      </c>
      <c r="M210" s="191">
        <v>61954</v>
      </c>
      <c r="N210" s="191">
        <v>38756</v>
      </c>
      <c r="O210" s="191">
        <v>-10963</v>
      </c>
      <c r="P210" s="191">
        <v>89747</v>
      </c>
      <c r="AA210" s="155"/>
      <c r="AB210" s="155"/>
    </row>
    <row r="211" spans="1:28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  <c r="M211" s="179">
        <v>0</v>
      </c>
      <c r="N211" s="179">
        <v>0</v>
      </c>
      <c r="O211" s="179">
        <v>0</v>
      </c>
      <c r="P211" s="179">
        <v>0</v>
      </c>
      <c r="AA211" s="155"/>
      <c r="AB211" s="155"/>
    </row>
    <row r="212" spans="1:28">
      <c r="A212" s="193" t="s">
        <v>216</v>
      </c>
      <c r="B212" s="163" t="s">
        <v>61</v>
      </c>
      <c r="C212" s="179">
        <v>205</v>
      </c>
      <c r="D212" s="179">
        <v>0</v>
      </c>
      <c r="E212" s="179">
        <v>0</v>
      </c>
      <c r="F212" s="179">
        <v>205</v>
      </c>
      <c r="H212" s="179">
        <v>220</v>
      </c>
      <c r="I212" s="179">
        <v>0</v>
      </c>
      <c r="J212" s="179">
        <v>0</v>
      </c>
      <c r="K212" s="179">
        <v>220</v>
      </c>
      <c r="M212" s="179">
        <v>63</v>
      </c>
      <c r="N212" s="179">
        <v>0</v>
      </c>
      <c r="O212" s="179">
        <v>0</v>
      </c>
      <c r="P212" s="179">
        <v>63</v>
      </c>
      <c r="AA212" s="155"/>
      <c r="AB212" s="155"/>
    </row>
    <row r="213" spans="1:28">
      <c r="A213" s="193" t="s">
        <v>223</v>
      </c>
      <c r="B213" s="163" t="s">
        <v>68</v>
      </c>
      <c r="C213" s="179">
        <v>5659</v>
      </c>
      <c r="D213" s="179">
        <v>19303</v>
      </c>
      <c r="E213" s="179">
        <v>-2895</v>
      </c>
      <c r="F213" s="179">
        <v>22067</v>
      </c>
      <c r="H213" s="179">
        <v>8532</v>
      </c>
      <c r="I213" s="179">
        <v>28579</v>
      </c>
      <c r="J213" s="179">
        <v>-8628</v>
      </c>
      <c r="K213" s="179">
        <v>28483</v>
      </c>
      <c r="M213" s="179">
        <v>5705</v>
      </c>
      <c r="N213" s="179">
        <v>28131</v>
      </c>
      <c r="O213" s="179">
        <v>-5930</v>
      </c>
      <c r="P213" s="179">
        <v>27906</v>
      </c>
      <c r="AA213" s="155"/>
      <c r="AB213" s="155"/>
    </row>
    <row r="214" spans="1:28">
      <c r="A214" s="193" t="s">
        <v>591</v>
      </c>
      <c r="B214" s="163" t="s">
        <v>69</v>
      </c>
      <c r="C214" s="179">
        <v>4103</v>
      </c>
      <c r="D214" s="179">
        <v>1129</v>
      </c>
      <c r="E214" s="179">
        <v>0</v>
      </c>
      <c r="F214" s="179">
        <v>5232</v>
      </c>
      <c r="H214" s="179">
        <v>18</v>
      </c>
      <c r="I214" s="179">
        <v>1479</v>
      </c>
      <c r="J214" s="179">
        <v>0</v>
      </c>
      <c r="K214" s="179">
        <v>1497</v>
      </c>
      <c r="M214" s="179">
        <v>3678</v>
      </c>
      <c r="N214" s="179">
        <v>84</v>
      </c>
      <c r="O214" s="179">
        <v>0</v>
      </c>
      <c r="P214" s="179">
        <v>3762</v>
      </c>
      <c r="AA214" s="155"/>
      <c r="AB214" s="155"/>
    </row>
    <row r="215" spans="1:28">
      <c r="A215" s="193" t="s">
        <v>225</v>
      </c>
      <c r="B215" s="163" t="s">
        <v>524</v>
      </c>
      <c r="C215" s="179">
        <v>3366</v>
      </c>
      <c r="D215" s="179">
        <v>7096</v>
      </c>
      <c r="E215" s="179">
        <v>-4978</v>
      </c>
      <c r="F215" s="179">
        <v>5484</v>
      </c>
      <c r="H215" s="179">
        <v>12418</v>
      </c>
      <c r="I215" s="179">
        <v>10639</v>
      </c>
      <c r="J215" s="179">
        <v>-10095</v>
      </c>
      <c r="K215" s="179">
        <v>12962</v>
      </c>
      <c r="M215" s="179">
        <v>8240</v>
      </c>
      <c r="N215" s="179">
        <v>6620</v>
      </c>
      <c r="O215" s="179">
        <v>-5033</v>
      </c>
      <c r="P215" s="179">
        <v>9827</v>
      </c>
      <c r="AA215" s="155"/>
      <c r="AB215" s="155"/>
    </row>
    <row r="216" spans="1:28">
      <c r="A216" s="193" t="s">
        <v>219</v>
      </c>
      <c r="B216" s="163" t="s">
        <v>64</v>
      </c>
      <c r="C216" s="179">
        <v>585</v>
      </c>
      <c r="D216" s="179">
        <v>2398</v>
      </c>
      <c r="E216" s="179">
        <v>0</v>
      </c>
      <c r="F216" s="179">
        <v>2983</v>
      </c>
      <c r="H216" s="179">
        <v>789</v>
      </c>
      <c r="I216" s="179">
        <v>1900</v>
      </c>
      <c r="J216" s="179">
        <v>0</v>
      </c>
      <c r="K216" s="179">
        <v>2689</v>
      </c>
      <c r="M216" s="179">
        <v>587</v>
      </c>
      <c r="N216" s="179">
        <v>2277</v>
      </c>
      <c r="O216" s="179">
        <v>0</v>
      </c>
      <c r="P216" s="179">
        <v>2864</v>
      </c>
      <c r="AA216" s="155"/>
      <c r="AB216" s="155"/>
    </row>
    <row r="217" spans="1:28">
      <c r="A217" s="193" t="s">
        <v>592</v>
      </c>
      <c r="B217" s="163" t="s">
        <v>65</v>
      </c>
      <c r="C217" s="179">
        <v>52</v>
      </c>
      <c r="D217" s="179">
        <v>0</v>
      </c>
      <c r="E217" s="179">
        <v>0</v>
      </c>
      <c r="F217" s="179">
        <v>52</v>
      </c>
      <c r="H217" s="179">
        <v>52</v>
      </c>
      <c r="I217" s="179">
        <v>2</v>
      </c>
      <c r="J217" s="179">
        <v>0</v>
      </c>
      <c r="K217" s="179">
        <v>54</v>
      </c>
      <c r="M217" s="179">
        <v>182</v>
      </c>
      <c r="N217" s="179">
        <v>112</v>
      </c>
      <c r="O217" s="179">
        <v>0</v>
      </c>
      <c r="P217" s="179">
        <v>294</v>
      </c>
      <c r="AA217" s="155"/>
      <c r="AB217" s="155"/>
    </row>
    <row r="218" spans="1:28">
      <c r="A218" s="193" t="s">
        <v>539</v>
      </c>
      <c r="B218" s="163" t="s">
        <v>66</v>
      </c>
      <c r="C218" s="179">
        <v>56716</v>
      </c>
      <c r="D218" s="179">
        <v>2275</v>
      </c>
      <c r="E218" s="179">
        <v>0</v>
      </c>
      <c r="F218" s="179">
        <v>58991</v>
      </c>
      <c r="H218" s="179">
        <v>51152</v>
      </c>
      <c r="I218" s="179">
        <v>2090</v>
      </c>
      <c r="J218" s="179">
        <v>0</v>
      </c>
      <c r="K218" s="179">
        <v>53242</v>
      </c>
      <c r="M218" s="179">
        <v>43499</v>
      </c>
      <c r="N218" s="179">
        <v>1532</v>
      </c>
      <c r="O218" s="179">
        <v>0</v>
      </c>
      <c r="P218" s="179">
        <v>45031</v>
      </c>
      <c r="AA218" s="155"/>
      <c r="AB218" s="155"/>
    </row>
    <row r="219" spans="1:28">
      <c r="A219" s="192" t="s">
        <v>540</v>
      </c>
      <c r="B219" s="151" t="s">
        <v>525</v>
      </c>
      <c r="C219" s="191">
        <v>882412</v>
      </c>
      <c r="D219" s="191">
        <v>70335</v>
      </c>
      <c r="E219" s="191">
        <v>-22361</v>
      </c>
      <c r="F219" s="191">
        <v>930386</v>
      </c>
      <c r="H219" s="191">
        <v>853900</v>
      </c>
      <c r="I219" s="191">
        <v>81037</v>
      </c>
      <c r="J219" s="191">
        <v>-32941</v>
      </c>
      <c r="K219" s="191">
        <v>901996</v>
      </c>
      <c r="M219" s="191">
        <v>834768</v>
      </c>
      <c r="N219" s="191">
        <v>65041</v>
      </c>
      <c r="O219" s="191">
        <v>-24849</v>
      </c>
      <c r="P219" s="191">
        <v>874960</v>
      </c>
      <c r="AA219" s="155"/>
      <c r="AB219" s="155"/>
    </row>
    <row r="220" spans="1:28">
      <c r="A220" s="176" t="s">
        <v>541</v>
      </c>
    </row>
    <row r="227" spans="1:2">
      <c r="A227" s="156"/>
      <c r="B227" s="156"/>
    </row>
    <row r="228" spans="1:2">
      <c r="A228" s="156"/>
      <c r="B228" s="156"/>
    </row>
    <row r="229" spans="1:2">
      <c r="A229" s="156"/>
      <c r="B229" s="156"/>
    </row>
    <row r="230" spans="1:2">
      <c r="A230" s="156"/>
      <c r="B230" s="156"/>
    </row>
    <row r="231" spans="1:2">
      <c r="A231" s="156"/>
      <c r="B231" s="156"/>
    </row>
    <row r="232" spans="1:2">
      <c r="A232" s="156"/>
      <c r="B232" s="156"/>
    </row>
    <row r="233" spans="1:2">
      <c r="A233" s="156"/>
      <c r="B233" s="156"/>
    </row>
    <row r="234" spans="1:2">
      <c r="A234" s="156"/>
      <c r="B234" s="156"/>
    </row>
    <row r="235" spans="1:2">
      <c r="A235" s="156"/>
      <c r="B235" s="156"/>
    </row>
    <row r="236" spans="1:2">
      <c r="A236" s="156"/>
      <c r="B236" s="156"/>
    </row>
    <row r="237" spans="1:2">
      <c r="A237" s="156"/>
      <c r="B237" s="156"/>
    </row>
    <row r="238" spans="1:2">
      <c r="A238" s="156"/>
      <c r="B238" s="156"/>
    </row>
    <row r="239" spans="1:2">
      <c r="A239" s="156"/>
      <c r="B239" s="156"/>
    </row>
    <row r="240" spans="1:2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327" spans="21:21">
      <c r="U327" s="156">
        <v>1.42</v>
      </c>
    </row>
  </sheetData>
  <mergeCells count="35">
    <mergeCell ref="M144:P144"/>
    <mergeCell ref="R144:U144"/>
    <mergeCell ref="M145:M146"/>
    <mergeCell ref="N145:N146"/>
    <mergeCell ref="R145:R146"/>
    <mergeCell ref="S145:S146"/>
    <mergeCell ref="M170:P170"/>
    <mergeCell ref="M171:M172"/>
    <mergeCell ref="N171:N172"/>
    <mergeCell ref="M193:P193"/>
    <mergeCell ref="M194:M195"/>
    <mergeCell ref="N194:N195"/>
    <mergeCell ref="H193:K193"/>
    <mergeCell ref="A194:A195"/>
    <mergeCell ref="B194:B195"/>
    <mergeCell ref="C194:C195"/>
    <mergeCell ref="D194:D195"/>
    <mergeCell ref="H194:H195"/>
    <mergeCell ref="I194:I195"/>
    <mergeCell ref="C193:F193"/>
    <mergeCell ref="H170:K170"/>
    <mergeCell ref="B171:B172"/>
    <mergeCell ref="C171:C172"/>
    <mergeCell ref="D171:D172"/>
    <mergeCell ref="H171:H172"/>
    <mergeCell ref="I171:I172"/>
    <mergeCell ref="C170:F170"/>
    <mergeCell ref="H144:K144"/>
    <mergeCell ref="A145:A146"/>
    <mergeCell ref="B145:B146"/>
    <mergeCell ref="C145:C146"/>
    <mergeCell ref="D145:D146"/>
    <mergeCell ref="H145:H146"/>
    <mergeCell ref="I145:I146"/>
    <mergeCell ref="C144:F14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2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9.1640625" style="156" bestFit="1" customWidth="1"/>
    <col min="18" max="18" width="8.33203125" style="156"/>
    <col min="19" max="19" width="9.1640625" style="156" bestFit="1" customWidth="1"/>
    <col min="20" max="16384" width="8.33203125" style="156"/>
  </cols>
  <sheetData>
    <row r="1" spans="1:4">
      <c r="A1" s="154" t="s">
        <v>610</v>
      </c>
    </row>
    <row r="2" spans="1:4">
      <c r="A2" s="154" t="s">
        <v>611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8" customHeight="1">
      <c r="A6" s="203" t="s">
        <v>404</v>
      </c>
      <c r="B6" s="203" t="s">
        <v>405</v>
      </c>
      <c r="C6" s="100" t="s">
        <v>612</v>
      </c>
      <c r="D6" s="100" t="s">
        <v>614</v>
      </c>
    </row>
    <row r="7" spans="1:4">
      <c r="A7" s="158" t="s">
        <v>151</v>
      </c>
      <c r="B7" s="158" t="s">
        <v>0</v>
      </c>
      <c r="C7" s="159">
        <v>254824</v>
      </c>
      <c r="D7" s="159">
        <v>318996</v>
      </c>
    </row>
    <row r="8" spans="1:4">
      <c r="A8" s="160" t="s">
        <v>152</v>
      </c>
      <c r="B8" s="160" t="s">
        <v>1</v>
      </c>
      <c r="C8" s="161">
        <v>199621</v>
      </c>
      <c r="D8" s="161">
        <v>258867</v>
      </c>
    </row>
    <row r="9" spans="1:4">
      <c r="A9" s="160" t="s">
        <v>153</v>
      </c>
      <c r="B9" s="160" t="s">
        <v>2</v>
      </c>
      <c r="C9" s="161">
        <v>61</v>
      </c>
      <c r="D9" s="161">
        <v>165</v>
      </c>
    </row>
    <row r="10" spans="1:4">
      <c r="A10" s="160" t="s">
        <v>154</v>
      </c>
      <c r="B10" s="160" t="s">
        <v>492</v>
      </c>
      <c r="C10" s="161">
        <v>55142</v>
      </c>
      <c r="D10" s="161">
        <v>59964</v>
      </c>
    </row>
    <row r="11" spans="1:4">
      <c r="A11" s="158" t="s">
        <v>155</v>
      </c>
      <c r="B11" s="158" t="s">
        <v>493</v>
      </c>
      <c r="C11" s="159">
        <v>38086</v>
      </c>
      <c r="D11" s="159">
        <v>74936</v>
      </c>
    </row>
    <row r="12" spans="1:4">
      <c r="A12" s="160" t="s">
        <v>156</v>
      </c>
      <c r="B12" s="160" t="s">
        <v>494</v>
      </c>
      <c r="C12" s="161">
        <v>488</v>
      </c>
      <c r="D12" s="161">
        <v>32292</v>
      </c>
    </row>
    <row r="13" spans="1:4">
      <c r="A13" s="160" t="s">
        <v>157</v>
      </c>
      <c r="B13" s="160" t="s">
        <v>495</v>
      </c>
      <c r="C13" s="161">
        <v>37598</v>
      </c>
      <c r="D13" s="161">
        <v>42644</v>
      </c>
    </row>
    <row r="14" spans="1:4">
      <c r="A14" s="162" t="s">
        <v>158</v>
      </c>
      <c r="B14" s="162" t="s">
        <v>496</v>
      </c>
      <c r="C14" s="159">
        <v>216738</v>
      </c>
      <c r="D14" s="159">
        <v>244060</v>
      </c>
    </row>
    <row r="15" spans="1:4">
      <c r="A15" s="163" t="s">
        <v>159</v>
      </c>
      <c r="B15" s="163" t="s">
        <v>8</v>
      </c>
      <c r="C15" s="161">
        <v>2603</v>
      </c>
      <c r="D15" s="161">
        <v>834</v>
      </c>
    </row>
    <row r="16" spans="1:4">
      <c r="A16" s="163" t="s">
        <v>160</v>
      </c>
      <c r="B16" s="163" t="s">
        <v>9</v>
      </c>
      <c r="C16" s="161">
        <v>58470</v>
      </c>
      <c r="D16" s="161">
        <v>70235</v>
      </c>
    </row>
    <row r="17" spans="1:4">
      <c r="A17" s="163" t="s">
        <v>161</v>
      </c>
      <c r="B17" s="163" t="s">
        <v>10</v>
      </c>
      <c r="C17" s="161">
        <v>16329</v>
      </c>
      <c r="D17" s="161">
        <v>10851</v>
      </c>
    </row>
    <row r="18" spans="1:4">
      <c r="A18" s="163" t="s">
        <v>162</v>
      </c>
      <c r="B18" s="163" t="s">
        <v>11</v>
      </c>
      <c r="C18" s="161">
        <v>1295</v>
      </c>
      <c r="D18" s="161">
        <v>690</v>
      </c>
    </row>
    <row r="19" spans="1:4">
      <c r="A19" s="162" t="s">
        <v>163</v>
      </c>
      <c r="B19" s="162" t="s">
        <v>497</v>
      </c>
      <c r="C19" s="159">
        <v>143247</v>
      </c>
      <c r="D19" s="159">
        <v>163118</v>
      </c>
    </row>
    <row r="20" spans="1:4">
      <c r="A20" s="163" t="s">
        <v>164</v>
      </c>
      <c r="B20" s="163" t="s">
        <v>13</v>
      </c>
      <c r="C20" s="161">
        <v>5459</v>
      </c>
      <c r="D20" s="161">
        <v>4808</v>
      </c>
    </row>
    <row r="21" spans="1:4">
      <c r="A21" s="163" t="s">
        <v>165</v>
      </c>
      <c r="B21" s="163" t="s">
        <v>14</v>
      </c>
      <c r="C21" s="161">
        <v>2435</v>
      </c>
      <c r="D21" s="161">
        <v>410</v>
      </c>
    </row>
    <row r="22" spans="1:4">
      <c r="A22" s="162" t="s">
        <v>503</v>
      </c>
      <c r="B22" s="162" t="s">
        <v>498</v>
      </c>
      <c r="C22" s="159">
        <v>146271</v>
      </c>
      <c r="D22" s="159">
        <v>167516</v>
      </c>
    </row>
    <row r="23" spans="1:4">
      <c r="A23" s="163" t="s">
        <v>168</v>
      </c>
      <c r="B23" s="163" t="s">
        <v>17</v>
      </c>
      <c r="C23" s="161">
        <v>27622</v>
      </c>
      <c r="D23" s="161">
        <v>32834</v>
      </c>
    </row>
    <row r="24" spans="1:4">
      <c r="A24" s="162" t="s">
        <v>504</v>
      </c>
      <c r="B24" s="162" t="s">
        <v>499</v>
      </c>
      <c r="C24" s="159">
        <v>118649</v>
      </c>
      <c r="D24" s="159">
        <v>134682</v>
      </c>
    </row>
    <row r="25" spans="1:4">
      <c r="A25" s="162" t="s">
        <v>232</v>
      </c>
      <c r="B25" s="162" t="s">
        <v>500</v>
      </c>
      <c r="C25" s="159">
        <v>118649</v>
      </c>
      <c r="D25" s="159">
        <v>134682</v>
      </c>
    </row>
    <row r="26" spans="1:4">
      <c r="A26" s="163" t="s">
        <v>172</v>
      </c>
      <c r="B26" s="163" t="s">
        <v>501</v>
      </c>
      <c r="C26" s="161"/>
      <c r="D26" s="161"/>
    </row>
    <row r="27" spans="1:4">
      <c r="A27" s="162" t="s">
        <v>505</v>
      </c>
      <c r="B27" s="162" t="s">
        <v>502</v>
      </c>
      <c r="C27" s="159">
        <v>118649</v>
      </c>
      <c r="D27" s="159">
        <v>134682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1.23</v>
      </c>
      <c r="D31" s="199">
        <v>1.42</v>
      </c>
    </row>
    <row r="32" spans="1:4">
      <c r="A32" s="172" t="s">
        <v>177</v>
      </c>
      <c r="B32" s="172" t="s">
        <v>24</v>
      </c>
      <c r="C32" s="199">
        <v>1.2</v>
      </c>
      <c r="D32" s="199">
        <v>1.4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1.23</v>
      </c>
      <c r="D34" s="199">
        <v>1.42</v>
      </c>
    </row>
    <row r="35" spans="1:4">
      <c r="A35" s="172" t="s">
        <v>177</v>
      </c>
      <c r="B35" s="172" t="s">
        <v>24</v>
      </c>
      <c r="C35" s="199">
        <v>1.2</v>
      </c>
      <c r="D35" s="199">
        <v>1.4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118649</v>
      </c>
      <c r="D41" s="159">
        <v>134682</v>
      </c>
    </row>
    <row r="42" spans="1:4">
      <c r="A42" s="173" t="s">
        <v>510</v>
      </c>
      <c r="B42" s="173" t="s">
        <v>513</v>
      </c>
      <c r="C42" s="174">
        <v>-3271</v>
      </c>
      <c r="D42" s="174">
        <v>425</v>
      </c>
    </row>
    <row r="43" spans="1:4">
      <c r="A43" s="175" t="s">
        <v>315</v>
      </c>
      <c r="B43" s="175" t="s">
        <v>514</v>
      </c>
      <c r="C43" s="161">
        <v>-3271</v>
      </c>
      <c r="D43" s="161">
        <v>425</v>
      </c>
    </row>
    <row r="44" spans="1:4">
      <c r="A44" s="175" t="s">
        <v>511</v>
      </c>
      <c r="B44" s="175" t="s">
        <v>515</v>
      </c>
      <c r="C44" s="161"/>
      <c r="D44" s="161"/>
    </row>
    <row r="45" spans="1:4">
      <c r="A45" s="169" t="s">
        <v>312</v>
      </c>
      <c r="B45" s="169" t="s">
        <v>516</v>
      </c>
      <c r="C45" s="159">
        <v>115378</v>
      </c>
      <c r="D45" s="159">
        <v>135107</v>
      </c>
    </row>
    <row r="46" spans="1:4">
      <c r="A46" s="175" t="s">
        <v>313</v>
      </c>
      <c r="B46" s="175" t="s">
        <v>480</v>
      </c>
      <c r="C46" s="161"/>
      <c r="D46" s="161"/>
    </row>
    <row r="47" spans="1:4" ht="26">
      <c r="A47" s="169" t="s">
        <v>512</v>
      </c>
      <c r="B47" s="169" t="s">
        <v>517</v>
      </c>
      <c r="C47" s="159">
        <v>115378</v>
      </c>
      <c r="D47" s="159">
        <v>135107</v>
      </c>
    </row>
    <row r="48" spans="1:4">
      <c r="A48" s="176" t="s">
        <v>541</v>
      </c>
    </row>
    <row r="50" spans="1:8" ht="26">
      <c r="A50" s="149" t="s">
        <v>433</v>
      </c>
      <c r="B50" s="149" t="s">
        <v>434</v>
      </c>
    </row>
    <row r="51" spans="1:8">
      <c r="A51" s="203" t="s">
        <v>203</v>
      </c>
      <c r="B51" s="203" t="s">
        <v>73</v>
      </c>
      <c r="C51" s="202" t="s">
        <v>613</v>
      </c>
      <c r="D51" s="202" t="s">
        <v>484</v>
      </c>
      <c r="E51" s="204"/>
      <c r="G51" s="204"/>
      <c r="H51" s="204"/>
    </row>
    <row r="52" spans="1:8">
      <c r="A52" s="177" t="s">
        <v>526</v>
      </c>
      <c r="B52" s="177" t="s">
        <v>488</v>
      </c>
      <c r="C52" s="178">
        <v>209672</v>
      </c>
      <c r="D52" s="178">
        <v>170644</v>
      </c>
      <c r="E52" s="204"/>
      <c r="G52" s="204"/>
      <c r="H52" s="204"/>
    </row>
    <row r="53" spans="1:8">
      <c r="A53" s="163" t="s">
        <v>182</v>
      </c>
      <c r="B53" s="163" t="s">
        <v>27</v>
      </c>
      <c r="C53" s="179">
        <v>18140</v>
      </c>
      <c r="D53" s="179">
        <v>14423</v>
      </c>
      <c r="E53" s="204"/>
      <c r="G53" s="204"/>
      <c r="H53" s="204"/>
    </row>
    <row r="54" spans="1:8">
      <c r="A54" s="163" t="s">
        <v>527</v>
      </c>
      <c r="B54" s="163" t="s">
        <v>475</v>
      </c>
      <c r="C54" s="179">
        <v>47626</v>
      </c>
      <c r="D54" s="179">
        <v>47112</v>
      </c>
      <c r="E54" s="204"/>
      <c r="G54" s="204"/>
      <c r="H54" s="204"/>
    </row>
    <row r="55" spans="1:8">
      <c r="A55" s="180" t="s">
        <v>528</v>
      </c>
      <c r="B55" s="180" t="s">
        <v>416</v>
      </c>
      <c r="C55" s="181">
        <v>96967</v>
      </c>
      <c r="D55" s="181">
        <v>62011</v>
      </c>
      <c r="E55" s="204"/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204"/>
      <c r="G56" s="204"/>
      <c r="H56" s="204"/>
    </row>
    <row r="57" spans="1:8">
      <c r="A57" s="163" t="s">
        <v>189</v>
      </c>
      <c r="B57" s="163" t="s">
        <v>34</v>
      </c>
      <c r="C57" s="179">
        <v>0</v>
      </c>
      <c r="D57" s="179">
        <v>194</v>
      </c>
      <c r="E57" s="204"/>
      <c r="G57" s="204"/>
      <c r="H57" s="204"/>
    </row>
    <row r="58" spans="1:8">
      <c r="A58" s="163" t="s">
        <v>529</v>
      </c>
      <c r="B58" s="163" t="s">
        <v>35</v>
      </c>
      <c r="C58" s="179">
        <v>0</v>
      </c>
      <c r="D58" s="179">
        <v>0</v>
      </c>
      <c r="E58" s="204"/>
      <c r="G58" s="204"/>
      <c r="H58" s="204"/>
    </row>
    <row r="59" spans="1:8">
      <c r="A59" s="163" t="s">
        <v>466</v>
      </c>
      <c r="B59" s="163" t="s">
        <v>465</v>
      </c>
      <c r="C59" s="179">
        <v>522</v>
      </c>
      <c r="D59" s="179">
        <v>487</v>
      </c>
      <c r="E59" s="204"/>
      <c r="G59" s="204"/>
      <c r="H59" s="204"/>
    </row>
    <row r="60" spans="1:8">
      <c r="A60" s="177" t="s">
        <v>530</v>
      </c>
      <c r="B60" s="177" t="s">
        <v>489</v>
      </c>
      <c r="C60" s="178">
        <v>692324</v>
      </c>
      <c r="D60" s="178">
        <v>704316</v>
      </c>
      <c r="E60" s="204"/>
      <c r="G60" s="204"/>
      <c r="H60" s="204"/>
    </row>
    <row r="61" spans="1:8">
      <c r="A61" s="163" t="s">
        <v>193</v>
      </c>
      <c r="B61" s="163" t="s">
        <v>38</v>
      </c>
      <c r="C61" s="179">
        <v>555</v>
      </c>
      <c r="D61" s="179">
        <v>401</v>
      </c>
      <c r="E61" s="204"/>
      <c r="G61" s="204"/>
      <c r="H61" s="204"/>
    </row>
    <row r="62" spans="1:8">
      <c r="A62" s="163" t="s">
        <v>194</v>
      </c>
      <c r="B62" s="163" t="s">
        <v>39</v>
      </c>
      <c r="C62" s="179">
        <v>78139</v>
      </c>
      <c r="D62" s="179">
        <v>71554</v>
      </c>
      <c r="E62" s="204"/>
      <c r="G62" s="204"/>
      <c r="H62" s="204"/>
    </row>
    <row r="63" spans="1:8">
      <c r="A63" s="163" t="s">
        <v>531</v>
      </c>
      <c r="B63" s="163" t="s">
        <v>40</v>
      </c>
      <c r="C63" s="179">
        <v>2483</v>
      </c>
      <c r="D63" s="179">
        <v>112</v>
      </c>
      <c r="E63" s="204"/>
      <c r="G63" s="204"/>
      <c r="H63" s="204"/>
    </row>
    <row r="64" spans="1:8">
      <c r="A64" s="163" t="s">
        <v>196</v>
      </c>
      <c r="B64" s="163" t="s">
        <v>490</v>
      </c>
      <c r="C64" s="179">
        <v>14507</v>
      </c>
      <c r="D64" s="179">
        <v>20268</v>
      </c>
      <c r="E64" s="204"/>
      <c r="G64" s="204"/>
      <c r="H64" s="204"/>
    </row>
    <row r="65" spans="1:8">
      <c r="A65" s="163" t="s">
        <v>189</v>
      </c>
      <c r="B65" s="163" t="s">
        <v>34</v>
      </c>
      <c r="C65" s="179">
        <v>0</v>
      </c>
      <c r="D65" s="179">
        <v>53</v>
      </c>
      <c r="E65" s="204"/>
      <c r="G65" s="204"/>
      <c r="H65" s="204"/>
    </row>
    <row r="66" spans="1:8">
      <c r="A66" s="163" t="s">
        <v>199</v>
      </c>
      <c r="B66" s="163" t="s">
        <v>44</v>
      </c>
      <c r="C66" s="179">
        <v>13924</v>
      </c>
      <c r="D66" s="179">
        <v>14724</v>
      </c>
      <c r="E66" s="204"/>
      <c r="G66" s="204"/>
      <c r="H66" s="204"/>
    </row>
    <row r="67" spans="1:8">
      <c r="A67" s="182" t="s">
        <v>200</v>
      </c>
      <c r="B67" s="182" t="s">
        <v>482</v>
      </c>
      <c r="C67" s="183">
        <v>85169</v>
      </c>
      <c r="D67" s="183">
        <v>217369</v>
      </c>
      <c r="E67" s="204"/>
      <c r="G67" s="204"/>
      <c r="H67" s="204"/>
    </row>
    <row r="68" spans="1:8">
      <c r="A68" s="163" t="s">
        <v>486</v>
      </c>
      <c r="B68" s="163" t="s">
        <v>483</v>
      </c>
      <c r="C68" s="179">
        <v>497547</v>
      </c>
      <c r="D68" s="179">
        <v>379835</v>
      </c>
      <c r="E68" s="204"/>
      <c r="G68" s="204"/>
      <c r="H68" s="204"/>
    </row>
    <row r="69" spans="1:8">
      <c r="A69" s="177" t="s">
        <v>532</v>
      </c>
      <c r="B69" s="177" t="s">
        <v>491</v>
      </c>
      <c r="C69" s="178">
        <v>901996</v>
      </c>
      <c r="D69" s="178">
        <v>874960</v>
      </c>
      <c r="E69" s="204"/>
      <c r="G69" s="204"/>
      <c r="H69" s="204"/>
    </row>
    <row r="70" spans="1:8">
      <c r="C70" s="184"/>
      <c r="D70" s="184"/>
    </row>
    <row r="71" spans="1:8">
      <c r="A71" s="203" t="s">
        <v>229</v>
      </c>
      <c r="B71" s="203" t="s">
        <v>48</v>
      </c>
      <c r="C71" s="202" t="s">
        <v>613</v>
      </c>
      <c r="D71" s="202" t="s">
        <v>484</v>
      </c>
    </row>
    <row r="72" spans="1:8">
      <c r="A72" s="177" t="s">
        <v>533</v>
      </c>
      <c r="B72" s="177" t="s">
        <v>518</v>
      </c>
      <c r="C72" s="178">
        <v>796373</v>
      </c>
      <c r="D72" s="178">
        <v>776938</v>
      </c>
    </row>
    <row r="73" spans="1:8">
      <c r="A73" s="177" t="s">
        <v>534</v>
      </c>
      <c r="B73" s="177" t="s">
        <v>50</v>
      </c>
      <c r="C73" s="178">
        <v>796373</v>
      </c>
      <c r="D73" s="178">
        <v>776938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549335</v>
      </c>
      <c r="D75" s="179">
        <v>403001</v>
      </c>
    </row>
    <row r="76" spans="1:8">
      <c r="A76" s="163" t="s">
        <v>209</v>
      </c>
      <c r="B76" s="163" t="s">
        <v>54</v>
      </c>
      <c r="C76" s="179">
        <v>9777</v>
      </c>
      <c r="D76" s="179">
        <v>4795</v>
      </c>
    </row>
    <row r="77" spans="1:8">
      <c r="A77" s="163" t="s">
        <v>210</v>
      </c>
      <c r="B77" s="163" t="s">
        <v>520</v>
      </c>
      <c r="C77" s="179">
        <v>648</v>
      </c>
      <c r="D77" s="179">
        <v>3918</v>
      </c>
    </row>
    <row r="78" spans="1:8">
      <c r="A78" s="163" t="s">
        <v>211</v>
      </c>
      <c r="B78" s="163" t="s">
        <v>56</v>
      </c>
      <c r="C78" s="179">
        <v>21844</v>
      </c>
      <c r="D78" s="179">
        <v>18590</v>
      </c>
    </row>
    <row r="79" spans="1:8">
      <c r="A79" s="163" t="s">
        <v>212</v>
      </c>
      <c r="B79" s="163" t="s">
        <v>57</v>
      </c>
      <c r="C79" s="179">
        <v>118649</v>
      </c>
      <c r="D79" s="179">
        <v>250514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6476</v>
      </c>
      <c r="D81" s="178">
        <v>8275</v>
      </c>
    </row>
    <row r="82" spans="1:4">
      <c r="A82" s="163" t="s">
        <v>216</v>
      </c>
      <c r="B82" s="163" t="s">
        <v>61</v>
      </c>
      <c r="C82" s="179">
        <v>205</v>
      </c>
      <c r="D82" s="179">
        <v>76</v>
      </c>
    </row>
    <row r="83" spans="1:4">
      <c r="A83" s="163" t="s">
        <v>218</v>
      </c>
      <c r="B83" s="163" t="s">
        <v>63</v>
      </c>
      <c r="C83" s="179">
        <v>5782</v>
      </c>
      <c r="D83" s="179">
        <v>7198</v>
      </c>
    </row>
    <row r="84" spans="1:4">
      <c r="A84" s="163" t="s">
        <v>219</v>
      </c>
      <c r="B84" s="163" t="s">
        <v>64</v>
      </c>
      <c r="C84" s="179">
        <v>432</v>
      </c>
      <c r="D84" s="179">
        <v>944</v>
      </c>
    </row>
    <row r="85" spans="1:4">
      <c r="A85" s="163" t="s">
        <v>220</v>
      </c>
      <c r="B85" s="163" t="s">
        <v>522</v>
      </c>
      <c r="C85" s="179">
        <v>57</v>
      </c>
      <c r="D85" s="179">
        <v>57</v>
      </c>
    </row>
    <row r="86" spans="1:4">
      <c r="A86" s="177" t="s">
        <v>537</v>
      </c>
      <c r="B86" s="177" t="s">
        <v>523</v>
      </c>
      <c r="C86" s="178">
        <v>99147</v>
      </c>
      <c r="D86" s="178">
        <v>89747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220</v>
      </c>
      <c r="D88" s="179">
        <v>63</v>
      </c>
    </row>
    <row r="89" spans="1:4">
      <c r="A89" s="163" t="s">
        <v>223</v>
      </c>
      <c r="B89" s="163" t="s">
        <v>68</v>
      </c>
      <c r="C89" s="179">
        <v>28569</v>
      </c>
      <c r="D89" s="179">
        <v>27971</v>
      </c>
    </row>
    <row r="90" spans="1:4">
      <c r="A90" s="163" t="s">
        <v>538</v>
      </c>
      <c r="B90" s="163" t="s">
        <v>69</v>
      </c>
      <c r="C90" s="179">
        <v>1497</v>
      </c>
      <c r="D90" s="179">
        <v>3762</v>
      </c>
    </row>
    <row r="91" spans="1:4">
      <c r="A91" s="163" t="s">
        <v>225</v>
      </c>
      <c r="B91" s="163" t="s">
        <v>524</v>
      </c>
      <c r="C91" s="179">
        <v>12876</v>
      </c>
      <c r="D91" s="179">
        <v>9762</v>
      </c>
    </row>
    <row r="92" spans="1:4">
      <c r="A92" s="163" t="s">
        <v>219</v>
      </c>
      <c r="B92" s="163" t="s">
        <v>64</v>
      </c>
      <c r="C92" s="179">
        <v>2689</v>
      </c>
      <c r="D92" s="179">
        <v>2864</v>
      </c>
    </row>
    <row r="93" spans="1:4">
      <c r="A93" s="163" t="s">
        <v>220</v>
      </c>
      <c r="B93" s="163" t="s">
        <v>522</v>
      </c>
      <c r="C93" s="179">
        <v>54</v>
      </c>
      <c r="D93" s="179">
        <v>294</v>
      </c>
    </row>
    <row r="94" spans="1:4">
      <c r="A94" s="163" t="s">
        <v>539</v>
      </c>
      <c r="B94" s="163" t="s">
        <v>66</v>
      </c>
      <c r="C94" s="179">
        <v>53242</v>
      </c>
      <c r="D94" s="179">
        <v>45031</v>
      </c>
    </row>
    <row r="95" spans="1:4">
      <c r="A95" s="177" t="s">
        <v>540</v>
      </c>
      <c r="B95" s="177" t="s">
        <v>525</v>
      </c>
      <c r="C95" s="178">
        <v>901996</v>
      </c>
      <c r="D95" s="178">
        <v>874960</v>
      </c>
    </row>
    <row r="96" spans="1:4">
      <c r="A96" s="176" t="s">
        <v>541</v>
      </c>
    </row>
    <row r="98" spans="1:4" ht="26">
      <c r="A98" s="149" t="s">
        <v>435</v>
      </c>
      <c r="B98" s="149" t="s">
        <v>436</v>
      </c>
    </row>
    <row r="99" spans="1:4" ht="24">
      <c r="A99" s="203" t="s">
        <v>280</v>
      </c>
      <c r="B99" s="203" t="s">
        <v>119</v>
      </c>
      <c r="C99" s="100" t="s">
        <v>612</v>
      </c>
      <c r="D99" s="100" t="s">
        <v>614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118649</v>
      </c>
      <c r="D101" s="5">
        <v>134682</v>
      </c>
    </row>
    <row r="102" spans="1:4">
      <c r="A102" s="152" t="s">
        <v>233</v>
      </c>
      <c r="B102" s="152" t="s">
        <v>75</v>
      </c>
      <c r="C102" s="5">
        <v>11252</v>
      </c>
      <c r="D102" s="5">
        <v>14756</v>
      </c>
    </row>
    <row r="103" spans="1:4">
      <c r="A103" s="187" t="s">
        <v>544</v>
      </c>
      <c r="B103" s="187" t="s">
        <v>563</v>
      </c>
      <c r="C103" s="186">
        <v>2350</v>
      </c>
      <c r="D103" s="186">
        <v>2564</v>
      </c>
    </row>
    <row r="104" spans="1:4">
      <c r="A104" s="187" t="s">
        <v>545</v>
      </c>
      <c r="B104" s="187" t="s">
        <v>424</v>
      </c>
      <c r="C104" s="186">
        <v>0</v>
      </c>
      <c r="D104" s="186">
        <v>31397</v>
      </c>
    </row>
    <row r="105" spans="1:4">
      <c r="A105" s="188" t="s">
        <v>546</v>
      </c>
      <c r="B105" s="188" t="s">
        <v>78</v>
      </c>
      <c r="C105" s="186">
        <v>-5041</v>
      </c>
      <c r="D105" s="186">
        <v>-3967</v>
      </c>
    </row>
    <row r="106" spans="1:4">
      <c r="A106" s="187" t="s">
        <v>547</v>
      </c>
      <c r="B106" s="187" t="s">
        <v>564</v>
      </c>
      <c r="C106" s="186">
        <v>945</v>
      </c>
      <c r="D106" s="186">
        <v>23</v>
      </c>
    </row>
    <row r="107" spans="1:4">
      <c r="A107" s="187" t="s">
        <v>237</v>
      </c>
      <c r="B107" s="187" t="s">
        <v>80</v>
      </c>
      <c r="C107" s="186">
        <v>7971</v>
      </c>
      <c r="D107" s="186">
        <v>9791</v>
      </c>
    </row>
    <row r="108" spans="1:4">
      <c r="A108" s="187" t="s">
        <v>238</v>
      </c>
      <c r="B108" s="187" t="s">
        <v>81</v>
      </c>
      <c r="C108" s="186">
        <v>-154</v>
      </c>
      <c r="D108" s="186">
        <v>136</v>
      </c>
    </row>
    <row r="109" spans="1:4">
      <c r="A109" s="187" t="s">
        <v>239</v>
      </c>
      <c r="B109" s="187" t="s">
        <v>82</v>
      </c>
      <c r="C109" s="186">
        <v>-825</v>
      </c>
      <c r="D109" s="186">
        <v>15028</v>
      </c>
    </row>
    <row r="110" spans="1:4">
      <c r="A110" s="187" t="s">
        <v>240</v>
      </c>
      <c r="B110" s="187" t="s">
        <v>565</v>
      </c>
      <c r="C110" s="186">
        <v>3799</v>
      </c>
      <c r="D110" s="186">
        <v>-36816</v>
      </c>
    </row>
    <row r="111" spans="1:4">
      <c r="A111" s="187" t="s">
        <v>241</v>
      </c>
      <c r="B111" s="187" t="s">
        <v>566</v>
      </c>
      <c r="C111" s="186">
        <v>113</v>
      </c>
      <c r="D111" s="186">
        <v>-4980</v>
      </c>
    </row>
    <row r="112" spans="1:4">
      <c r="A112" s="187" t="s">
        <v>242</v>
      </c>
      <c r="B112" s="187" t="s">
        <v>84</v>
      </c>
      <c r="C112" s="186">
        <v>2094</v>
      </c>
      <c r="D112" s="186">
        <v>1580</v>
      </c>
    </row>
    <row r="113" spans="1:4">
      <c r="A113" s="152" t="s">
        <v>548</v>
      </c>
      <c r="B113" s="152" t="s">
        <v>85</v>
      </c>
      <c r="C113" s="5">
        <v>129901</v>
      </c>
      <c r="D113" s="5">
        <v>149438</v>
      </c>
    </row>
    <row r="114" spans="1:4">
      <c r="A114" s="187" t="s">
        <v>244</v>
      </c>
      <c r="B114" s="187" t="s">
        <v>567</v>
      </c>
      <c r="C114" s="186">
        <v>27622</v>
      </c>
      <c r="D114" s="186">
        <v>32834</v>
      </c>
    </row>
    <row r="115" spans="1:4">
      <c r="A115" s="187" t="s">
        <v>246</v>
      </c>
      <c r="B115" s="187" t="s">
        <v>568</v>
      </c>
      <c r="C115" s="186">
        <v>-33626</v>
      </c>
      <c r="D115" s="186">
        <v>-42104</v>
      </c>
    </row>
    <row r="116" spans="1:4">
      <c r="A116" s="151" t="s">
        <v>549</v>
      </c>
      <c r="B116" s="151" t="s">
        <v>569</v>
      </c>
      <c r="C116" s="5">
        <v>123897</v>
      </c>
      <c r="D116" s="5">
        <v>140168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384935</v>
      </c>
      <c r="D118" s="5">
        <v>309139</v>
      </c>
    </row>
    <row r="119" spans="1:4">
      <c r="A119" s="187" t="s">
        <v>550</v>
      </c>
      <c r="B119" s="187" t="s">
        <v>487</v>
      </c>
      <c r="C119" s="186">
        <v>59</v>
      </c>
      <c r="D119" s="186">
        <v>179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8" t="s">
        <v>616</v>
      </c>
      <c r="B121" s="188" t="s">
        <v>615</v>
      </c>
      <c r="C121" s="186">
        <v>379835</v>
      </c>
      <c r="D121" s="186">
        <v>304908</v>
      </c>
    </row>
    <row r="122" spans="1:4">
      <c r="A122" s="187" t="s">
        <v>552</v>
      </c>
      <c r="B122" s="187" t="s">
        <v>570</v>
      </c>
      <c r="C122" s="186">
        <v>5041</v>
      </c>
      <c r="D122" s="186">
        <v>3967</v>
      </c>
    </row>
    <row r="123" spans="1:4">
      <c r="A123" s="152" t="s">
        <v>255</v>
      </c>
      <c r="B123" s="152" t="s">
        <v>94</v>
      </c>
      <c r="C123" s="5">
        <v>539766</v>
      </c>
      <c r="D123" s="5">
        <v>219457</v>
      </c>
    </row>
    <row r="124" spans="1:4">
      <c r="A124" s="187" t="s">
        <v>553</v>
      </c>
      <c r="B124" s="187" t="s">
        <v>571</v>
      </c>
      <c r="C124" s="186">
        <v>8807</v>
      </c>
      <c r="D124" s="186">
        <v>5431</v>
      </c>
    </row>
    <row r="125" spans="1:4">
      <c r="A125" s="187" t="s">
        <v>528</v>
      </c>
      <c r="B125" s="187" t="s">
        <v>416</v>
      </c>
      <c r="C125" s="186">
        <v>33412</v>
      </c>
      <c r="D125" s="186">
        <v>28826</v>
      </c>
    </row>
    <row r="126" spans="1:4">
      <c r="A126" s="187" t="s">
        <v>554</v>
      </c>
      <c r="B126" s="187" t="s">
        <v>572</v>
      </c>
      <c r="C126" s="186">
        <v>497547</v>
      </c>
      <c r="D126" s="186">
        <v>185200</v>
      </c>
    </row>
    <row r="127" spans="1:4">
      <c r="A127" s="151" t="s">
        <v>555</v>
      </c>
      <c r="B127" s="151" t="s">
        <v>573</v>
      </c>
      <c r="C127" s="5">
        <v>-154831</v>
      </c>
      <c r="D127" s="5">
        <v>89682</v>
      </c>
    </row>
    <row r="128" spans="1:4">
      <c r="A128" s="151" t="s">
        <v>261</v>
      </c>
      <c r="B128" s="151" t="s">
        <v>580</v>
      </c>
      <c r="C128" s="5"/>
      <c r="D128" s="5"/>
    </row>
    <row r="129" spans="1:11">
      <c r="A129" s="152" t="s">
        <v>249</v>
      </c>
      <c r="B129" s="152" t="s">
        <v>89</v>
      </c>
      <c r="C129" s="5">
        <v>0</v>
      </c>
      <c r="D129" s="5">
        <v>903</v>
      </c>
    </row>
    <row r="130" spans="1:11">
      <c r="A130" s="188" t="s">
        <v>556</v>
      </c>
      <c r="B130" s="188" t="s">
        <v>574</v>
      </c>
      <c r="C130" s="186">
        <v>0</v>
      </c>
      <c r="D130" s="186">
        <v>903</v>
      </c>
    </row>
    <row r="131" spans="1:11">
      <c r="A131" s="187" t="s">
        <v>215</v>
      </c>
      <c r="B131" s="187" t="s">
        <v>60</v>
      </c>
      <c r="C131" s="186">
        <v>0</v>
      </c>
      <c r="D131" s="186">
        <v>0</v>
      </c>
    </row>
    <row r="132" spans="1:11">
      <c r="A132" s="152" t="s">
        <v>255</v>
      </c>
      <c r="B132" s="152" t="s">
        <v>94</v>
      </c>
      <c r="C132" s="5">
        <v>101266</v>
      </c>
      <c r="D132" s="5">
        <v>359</v>
      </c>
    </row>
    <row r="133" spans="1:11">
      <c r="A133" s="187" t="s">
        <v>266</v>
      </c>
      <c r="B133" s="187" t="s">
        <v>105</v>
      </c>
      <c r="C133" s="186">
        <v>100926</v>
      </c>
      <c r="D133" s="186">
        <v>0</v>
      </c>
    </row>
    <row r="134" spans="1:11">
      <c r="A134" s="187" t="s">
        <v>557</v>
      </c>
      <c r="B134" s="187" t="s">
        <v>110</v>
      </c>
      <c r="C134" s="186">
        <v>340</v>
      </c>
      <c r="D134" s="186">
        <v>359</v>
      </c>
    </row>
    <row r="135" spans="1:11">
      <c r="A135" s="151" t="s">
        <v>558</v>
      </c>
      <c r="B135" s="151" t="s">
        <v>575</v>
      </c>
      <c r="C135" s="5">
        <v>-101266</v>
      </c>
      <c r="D135" s="5">
        <v>544</v>
      </c>
    </row>
    <row r="136" spans="1:11">
      <c r="A136" s="151" t="s">
        <v>559</v>
      </c>
      <c r="B136" s="151" t="s">
        <v>576</v>
      </c>
      <c r="C136" s="5">
        <v>-132200</v>
      </c>
      <c r="D136" s="5">
        <v>230394</v>
      </c>
    </row>
    <row r="137" spans="1:11">
      <c r="A137" s="151" t="s">
        <v>560</v>
      </c>
      <c r="B137" s="151" t="s">
        <v>577</v>
      </c>
      <c r="C137" s="5">
        <v>-132200</v>
      </c>
      <c r="D137" s="5">
        <v>230394</v>
      </c>
    </row>
    <row r="138" spans="1:11">
      <c r="A138" s="151" t="s">
        <v>561</v>
      </c>
      <c r="B138" s="151" t="s">
        <v>578</v>
      </c>
      <c r="C138" s="5">
        <v>217369</v>
      </c>
      <c r="D138" s="5">
        <v>111629</v>
      </c>
    </row>
    <row r="139" spans="1:11">
      <c r="A139" s="151" t="s">
        <v>562</v>
      </c>
      <c r="B139" s="151" t="s">
        <v>579</v>
      </c>
      <c r="C139" s="5">
        <v>85169</v>
      </c>
      <c r="D139" s="5">
        <v>342023</v>
      </c>
    </row>
    <row r="140" spans="1:11">
      <c r="A140" s="176" t="s">
        <v>541</v>
      </c>
      <c r="B140" s="189"/>
      <c r="C140" s="190"/>
      <c r="D140" s="190"/>
    </row>
    <row r="141" spans="1:11">
      <c r="A141" s="176"/>
      <c r="B141" s="189"/>
      <c r="C141" s="190"/>
      <c r="D141" s="190"/>
    </row>
    <row r="142" spans="1:11" ht="26">
      <c r="A142" s="149" t="s">
        <v>605</v>
      </c>
      <c r="B142" s="150" t="s">
        <v>604</v>
      </c>
      <c r="C142" s="249" t="s">
        <v>612</v>
      </c>
      <c r="D142" s="250"/>
      <c r="E142" s="250"/>
      <c r="F142" s="251"/>
      <c r="H142" s="249" t="s">
        <v>614</v>
      </c>
      <c r="I142" s="250"/>
      <c r="J142" s="250"/>
      <c r="K142" s="251"/>
    </row>
    <row r="143" spans="1:11" ht="52">
      <c r="A143" s="256" t="s">
        <v>403</v>
      </c>
      <c r="B143" s="257" t="s">
        <v>118</v>
      </c>
      <c r="C143" s="254" t="s">
        <v>413</v>
      </c>
      <c r="D143" s="254" t="s">
        <v>414</v>
      </c>
      <c r="E143" s="153" t="s">
        <v>120</v>
      </c>
      <c r="F143" s="153" t="s">
        <v>121</v>
      </c>
      <c r="H143" s="254" t="s">
        <v>413</v>
      </c>
      <c r="I143" s="254" t="s">
        <v>414</v>
      </c>
      <c r="J143" s="153" t="s">
        <v>120</v>
      </c>
      <c r="K143" s="153" t="s">
        <v>121</v>
      </c>
    </row>
    <row r="144" spans="1:11" ht="65">
      <c r="A144" s="256"/>
      <c r="B144" s="257"/>
      <c r="C144" s="255"/>
      <c r="D144" s="255"/>
      <c r="E144" s="153" t="s">
        <v>586</v>
      </c>
      <c r="F144" s="153" t="s">
        <v>285</v>
      </c>
      <c r="H144" s="255"/>
      <c r="I144" s="255"/>
      <c r="J144" s="153" t="s">
        <v>586</v>
      </c>
      <c r="K144" s="153" t="s">
        <v>285</v>
      </c>
    </row>
    <row r="145" spans="1:11">
      <c r="A145" s="192" t="s">
        <v>151</v>
      </c>
      <c r="B145" s="151" t="s">
        <v>0</v>
      </c>
      <c r="C145" s="194">
        <v>184835</v>
      </c>
      <c r="D145" s="194">
        <v>96164</v>
      </c>
      <c r="E145" s="194">
        <v>-26175</v>
      </c>
      <c r="F145" s="194">
        <v>254824</v>
      </c>
      <c r="H145" s="194">
        <v>266496</v>
      </c>
      <c r="I145" s="194">
        <v>69259</v>
      </c>
      <c r="J145" s="194">
        <v>-16759</v>
      </c>
      <c r="K145" s="194">
        <v>318996</v>
      </c>
    </row>
    <row r="146" spans="1:11">
      <c r="A146" s="195" t="s">
        <v>152</v>
      </c>
      <c r="B146" s="160" t="s">
        <v>1</v>
      </c>
      <c r="C146" s="161">
        <v>179671</v>
      </c>
      <c r="D146" s="161">
        <v>9719</v>
      </c>
      <c r="E146" s="161">
        <v>10231</v>
      </c>
      <c r="F146" s="179">
        <v>199621</v>
      </c>
      <c r="H146" s="179">
        <v>253985</v>
      </c>
      <c r="I146" s="179">
        <v>18</v>
      </c>
      <c r="J146" s="179">
        <v>4864</v>
      </c>
      <c r="K146" s="179">
        <v>258867</v>
      </c>
    </row>
    <row r="147" spans="1:11">
      <c r="A147" s="195" t="s">
        <v>153</v>
      </c>
      <c r="B147" s="160" t="s">
        <v>593</v>
      </c>
      <c r="C147" s="161">
        <v>2253</v>
      </c>
      <c r="D147" s="161">
        <v>0</v>
      </c>
      <c r="E147" s="161">
        <v>-2192</v>
      </c>
      <c r="F147" s="179">
        <v>61</v>
      </c>
      <c r="H147" s="179">
        <v>2123</v>
      </c>
      <c r="I147" s="179">
        <v>0</v>
      </c>
      <c r="J147" s="179">
        <v>-1958</v>
      </c>
      <c r="K147" s="179">
        <v>165</v>
      </c>
    </row>
    <row r="148" spans="1:11">
      <c r="A148" s="195" t="s">
        <v>154</v>
      </c>
      <c r="B148" s="160" t="s">
        <v>594</v>
      </c>
      <c r="C148" s="161">
        <v>2911</v>
      </c>
      <c r="D148" s="161">
        <v>86445</v>
      </c>
      <c r="E148" s="161">
        <v>-34214</v>
      </c>
      <c r="F148" s="179">
        <v>55142</v>
      </c>
      <c r="H148" s="179">
        <v>10388</v>
      </c>
      <c r="I148" s="179">
        <v>69241</v>
      </c>
      <c r="J148" s="179">
        <v>-19665</v>
      </c>
      <c r="K148" s="179">
        <v>59964</v>
      </c>
    </row>
    <row r="149" spans="1:11">
      <c r="A149" s="192" t="s">
        <v>155</v>
      </c>
      <c r="B149" s="151" t="s">
        <v>4</v>
      </c>
      <c r="C149" s="194">
        <v>3831</v>
      </c>
      <c r="D149" s="194">
        <v>59071</v>
      </c>
      <c r="E149" s="194">
        <v>-24816</v>
      </c>
      <c r="F149" s="194">
        <v>38086</v>
      </c>
      <c r="H149" s="194">
        <v>42970</v>
      </c>
      <c r="I149" s="194">
        <v>47891</v>
      </c>
      <c r="J149" s="194">
        <v>-15925</v>
      </c>
      <c r="K149" s="194">
        <v>74936</v>
      </c>
    </row>
    <row r="150" spans="1:11">
      <c r="A150" s="195" t="s">
        <v>156</v>
      </c>
      <c r="B150" s="160" t="s">
        <v>595</v>
      </c>
      <c r="C150" s="161">
        <v>1103</v>
      </c>
      <c r="D150" s="161">
        <v>218</v>
      </c>
      <c r="E150" s="161">
        <v>-833</v>
      </c>
      <c r="F150" s="179">
        <v>488</v>
      </c>
      <c r="H150" s="179">
        <v>33076</v>
      </c>
      <c r="I150" s="179">
        <v>342</v>
      </c>
      <c r="J150" s="179">
        <v>-1126</v>
      </c>
      <c r="K150" s="179">
        <v>32292</v>
      </c>
    </row>
    <row r="151" spans="1:11">
      <c r="A151" s="195" t="s">
        <v>157</v>
      </c>
      <c r="B151" s="160" t="s">
        <v>6</v>
      </c>
      <c r="C151" s="161">
        <v>2728</v>
      </c>
      <c r="D151" s="161">
        <v>58853</v>
      </c>
      <c r="E151" s="161">
        <v>-23983</v>
      </c>
      <c r="F151" s="179">
        <v>37598</v>
      </c>
      <c r="H151" s="179">
        <v>9894</v>
      </c>
      <c r="I151" s="179">
        <v>47549</v>
      </c>
      <c r="J151" s="179">
        <v>-14799</v>
      </c>
      <c r="K151" s="179">
        <v>42644</v>
      </c>
    </row>
    <row r="152" spans="1:11">
      <c r="A152" s="196" t="s">
        <v>158</v>
      </c>
      <c r="B152" s="197" t="s">
        <v>596</v>
      </c>
      <c r="C152" s="194">
        <v>181004</v>
      </c>
      <c r="D152" s="194">
        <v>37093</v>
      </c>
      <c r="E152" s="194">
        <v>-1359</v>
      </c>
      <c r="F152" s="194">
        <v>216738</v>
      </c>
      <c r="H152" s="194">
        <v>223526</v>
      </c>
      <c r="I152" s="194">
        <v>21368</v>
      </c>
      <c r="J152" s="194">
        <v>-834</v>
      </c>
      <c r="K152" s="194">
        <v>244060</v>
      </c>
    </row>
    <row r="153" spans="1:11">
      <c r="A153" s="193" t="s">
        <v>159</v>
      </c>
      <c r="B153" s="163" t="s">
        <v>8</v>
      </c>
      <c r="C153" s="161">
        <v>2731</v>
      </c>
      <c r="D153" s="161">
        <v>219</v>
      </c>
      <c r="E153" s="161">
        <v>-347</v>
      </c>
      <c r="F153" s="179">
        <v>2603</v>
      </c>
      <c r="H153" s="179">
        <v>822</v>
      </c>
      <c r="I153" s="179">
        <v>352</v>
      </c>
      <c r="J153" s="179">
        <v>-340</v>
      </c>
      <c r="K153" s="179">
        <v>834</v>
      </c>
    </row>
    <row r="154" spans="1:11">
      <c r="A154" s="193" t="s">
        <v>160</v>
      </c>
      <c r="B154" s="163" t="s">
        <v>9</v>
      </c>
      <c r="C154" s="161">
        <v>39704</v>
      </c>
      <c r="D154" s="161">
        <v>20052</v>
      </c>
      <c r="E154" s="161">
        <v>-1286</v>
      </c>
      <c r="F154" s="179">
        <v>58470</v>
      </c>
      <c r="H154" s="179">
        <v>58060</v>
      </c>
      <c r="I154" s="179">
        <v>13186</v>
      </c>
      <c r="J154" s="179">
        <v>-1011</v>
      </c>
      <c r="K154" s="179">
        <v>70235</v>
      </c>
    </row>
    <row r="155" spans="1:11">
      <c r="A155" s="193" t="s">
        <v>601</v>
      </c>
      <c r="B155" s="163" t="s">
        <v>10</v>
      </c>
      <c r="C155" s="161">
        <v>13526</v>
      </c>
      <c r="D155" s="161">
        <v>2876</v>
      </c>
      <c r="E155" s="161">
        <v>-73</v>
      </c>
      <c r="F155" s="179">
        <v>16329</v>
      </c>
      <c r="H155" s="179">
        <v>8715</v>
      </c>
      <c r="I155" s="179">
        <v>1959</v>
      </c>
      <c r="J155" s="179">
        <v>177</v>
      </c>
      <c r="K155" s="179">
        <v>10851</v>
      </c>
    </row>
    <row r="156" spans="1:11">
      <c r="A156" s="193" t="s">
        <v>162</v>
      </c>
      <c r="B156" s="163" t="s">
        <v>11</v>
      </c>
      <c r="C156" s="161">
        <v>1458</v>
      </c>
      <c r="D156" s="161">
        <v>184</v>
      </c>
      <c r="E156" s="161">
        <v>-347</v>
      </c>
      <c r="F156" s="179">
        <v>1295</v>
      </c>
      <c r="H156" s="179">
        <v>746</v>
      </c>
      <c r="I156" s="179">
        <v>284</v>
      </c>
      <c r="J156" s="179">
        <v>-340</v>
      </c>
      <c r="K156" s="179">
        <v>690</v>
      </c>
    </row>
    <row r="157" spans="1:11">
      <c r="A157" s="196" t="s">
        <v>163</v>
      </c>
      <c r="B157" s="197" t="s">
        <v>497</v>
      </c>
      <c r="C157" s="194">
        <v>129047</v>
      </c>
      <c r="D157" s="194">
        <v>14200</v>
      </c>
      <c r="E157" s="194">
        <v>0</v>
      </c>
      <c r="F157" s="194">
        <v>143247</v>
      </c>
      <c r="H157" s="194">
        <v>156827</v>
      </c>
      <c r="I157" s="194">
        <v>6291</v>
      </c>
      <c r="J157" s="194">
        <v>0</v>
      </c>
      <c r="K157" s="194">
        <v>163118</v>
      </c>
    </row>
    <row r="158" spans="1:11">
      <c r="A158" s="193" t="s">
        <v>164</v>
      </c>
      <c r="B158" s="163" t="s">
        <v>13</v>
      </c>
      <c r="C158" s="161">
        <v>5425</v>
      </c>
      <c r="D158" s="161">
        <v>215</v>
      </c>
      <c r="E158" s="161">
        <v>-181</v>
      </c>
      <c r="F158" s="179">
        <v>5459</v>
      </c>
      <c r="H158" s="179">
        <v>4819</v>
      </c>
      <c r="I158" s="179">
        <v>5</v>
      </c>
      <c r="J158" s="179">
        <v>-16</v>
      </c>
      <c r="K158" s="179">
        <v>4808</v>
      </c>
    </row>
    <row r="159" spans="1:11">
      <c r="A159" s="193" t="s">
        <v>165</v>
      </c>
      <c r="B159" s="163" t="s">
        <v>14</v>
      </c>
      <c r="C159" s="161">
        <v>2604</v>
      </c>
      <c r="D159" s="161">
        <v>12</v>
      </c>
      <c r="E159" s="161">
        <v>-181</v>
      </c>
      <c r="F159" s="179">
        <v>2435</v>
      </c>
      <c r="H159" s="179">
        <v>213</v>
      </c>
      <c r="I159" s="179">
        <v>213</v>
      </c>
      <c r="J159" s="179">
        <v>-16</v>
      </c>
      <c r="K159" s="179">
        <v>410</v>
      </c>
    </row>
    <row r="160" spans="1:11">
      <c r="A160" s="196" t="s">
        <v>167</v>
      </c>
      <c r="B160" s="197" t="s">
        <v>597</v>
      </c>
      <c r="C160" s="194">
        <v>131868</v>
      </c>
      <c r="D160" s="194">
        <v>14403</v>
      </c>
      <c r="E160" s="194">
        <v>0</v>
      </c>
      <c r="F160" s="194">
        <v>146271</v>
      </c>
      <c r="H160" s="194">
        <v>161433</v>
      </c>
      <c r="I160" s="194">
        <v>6083</v>
      </c>
      <c r="J160" s="194">
        <v>0</v>
      </c>
      <c r="K160" s="194">
        <v>167516</v>
      </c>
    </row>
    <row r="161" spans="1:11">
      <c r="A161" s="193" t="s">
        <v>168</v>
      </c>
      <c r="B161" s="163" t="s">
        <v>598</v>
      </c>
      <c r="C161" s="161">
        <v>25787</v>
      </c>
      <c r="D161" s="161">
        <v>1835</v>
      </c>
      <c r="E161" s="161">
        <v>0</v>
      </c>
      <c r="F161" s="179">
        <v>27622</v>
      </c>
      <c r="H161" s="179">
        <v>32054</v>
      </c>
      <c r="I161" s="179">
        <v>780</v>
      </c>
      <c r="J161" s="179">
        <v>0</v>
      </c>
      <c r="K161" s="179">
        <v>32834</v>
      </c>
    </row>
    <row r="162" spans="1:11">
      <c r="A162" s="196" t="s">
        <v>170</v>
      </c>
      <c r="B162" s="197" t="s">
        <v>599</v>
      </c>
      <c r="C162" s="194">
        <v>106081</v>
      </c>
      <c r="D162" s="194">
        <v>12568</v>
      </c>
      <c r="E162" s="194">
        <v>0</v>
      </c>
      <c r="F162" s="194">
        <v>118649</v>
      </c>
      <c r="H162" s="194">
        <v>129379</v>
      </c>
      <c r="I162" s="194">
        <v>5303</v>
      </c>
      <c r="J162" s="194">
        <v>0</v>
      </c>
      <c r="K162" s="194">
        <v>134682</v>
      </c>
    </row>
    <row r="163" spans="1:11">
      <c r="A163" s="193" t="s">
        <v>171</v>
      </c>
      <c r="B163" s="163" t="s">
        <v>600</v>
      </c>
      <c r="C163" s="161"/>
      <c r="D163" s="161"/>
      <c r="E163" s="161"/>
      <c r="F163" s="179">
        <v>0</v>
      </c>
      <c r="H163" s="179"/>
      <c r="I163" s="179"/>
      <c r="J163" s="179"/>
      <c r="K163" s="179">
        <v>0</v>
      </c>
    </row>
    <row r="164" spans="1:11">
      <c r="A164" s="196" t="s">
        <v>232</v>
      </c>
      <c r="B164" s="197" t="s">
        <v>500</v>
      </c>
      <c r="C164" s="194">
        <v>106081</v>
      </c>
      <c r="D164" s="194">
        <v>12568</v>
      </c>
      <c r="E164" s="194">
        <v>0</v>
      </c>
      <c r="F164" s="194">
        <v>118649</v>
      </c>
      <c r="H164" s="194">
        <v>129379</v>
      </c>
      <c r="I164" s="194">
        <v>5303</v>
      </c>
      <c r="J164" s="194">
        <v>0</v>
      </c>
      <c r="K164" s="194">
        <v>134682</v>
      </c>
    </row>
    <row r="165" spans="1:11">
      <c r="A165" s="193" t="s">
        <v>602</v>
      </c>
      <c r="B165" s="163" t="s">
        <v>501</v>
      </c>
      <c r="C165" s="161"/>
      <c r="D165" s="161"/>
      <c r="E165" s="161"/>
      <c r="F165" s="179"/>
      <c r="H165" s="179"/>
      <c r="I165" s="179"/>
      <c r="J165" s="179"/>
      <c r="K165" s="179">
        <v>0</v>
      </c>
    </row>
    <row r="166" spans="1:11">
      <c r="A166" s="196" t="s">
        <v>603</v>
      </c>
      <c r="B166" s="197" t="s">
        <v>502</v>
      </c>
      <c r="C166" s="194">
        <v>106081</v>
      </c>
      <c r="D166" s="194">
        <v>12568</v>
      </c>
      <c r="E166" s="194">
        <v>0</v>
      </c>
      <c r="F166" s="194">
        <v>118649</v>
      </c>
      <c r="H166" s="194">
        <v>129379</v>
      </c>
      <c r="I166" s="194">
        <v>5303</v>
      </c>
      <c r="J166" s="194">
        <v>0</v>
      </c>
      <c r="K166" s="194">
        <v>134682</v>
      </c>
    </row>
    <row r="168" spans="1:11" ht="26">
      <c r="A168" s="149" t="s">
        <v>437</v>
      </c>
      <c r="B168" s="149" t="s">
        <v>438</v>
      </c>
      <c r="C168" s="249">
        <v>42916</v>
      </c>
      <c r="D168" s="250"/>
      <c r="E168" s="250"/>
      <c r="F168" s="251"/>
      <c r="H168" s="249" t="s">
        <v>484</v>
      </c>
      <c r="I168" s="250"/>
      <c r="J168" s="250"/>
      <c r="K168" s="251"/>
    </row>
    <row r="169" spans="1:11" ht="52">
      <c r="A169" s="203" t="s">
        <v>203</v>
      </c>
      <c r="B169" s="252" t="s">
        <v>73</v>
      </c>
      <c r="C169" s="254" t="s">
        <v>413</v>
      </c>
      <c r="D169" s="254" t="s">
        <v>414</v>
      </c>
      <c r="E169" s="153" t="s">
        <v>120</v>
      </c>
      <c r="F169" s="153" t="s">
        <v>121</v>
      </c>
      <c r="H169" s="254" t="s">
        <v>413</v>
      </c>
      <c r="I169" s="254" t="s">
        <v>414</v>
      </c>
      <c r="J169" s="153" t="s">
        <v>120</v>
      </c>
      <c r="K169" s="153" t="s">
        <v>121</v>
      </c>
    </row>
    <row r="170" spans="1:11" ht="65">
      <c r="A170" s="203" t="s">
        <v>203</v>
      </c>
      <c r="B170" s="253"/>
      <c r="C170" s="255"/>
      <c r="D170" s="255"/>
      <c r="E170" s="153" t="s">
        <v>586</v>
      </c>
      <c r="F170" s="153" t="s">
        <v>285</v>
      </c>
      <c r="H170" s="255"/>
      <c r="I170" s="255"/>
      <c r="J170" s="153" t="s">
        <v>586</v>
      </c>
      <c r="K170" s="153" t="s">
        <v>285</v>
      </c>
    </row>
    <row r="171" spans="1:11">
      <c r="A171" s="151" t="s">
        <v>181</v>
      </c>
      <c r="B171" s="151" t="s">
        <v>488</v>
      </c>
      <c r="C171" s="191">
        <v>213948</v>
      </c>
      <c r="D171" s="191">
        <v>9942</v>
      </c>
      <c r="E171" s="191">
        <v>-14218</v>
      </c>
      <c r="F171" s="191">
        <v>209672</v>
      </c>
      <c r="H171" s="191">
        <v>176047</v>
      </c>
      <c r="I171" s="191">
        <v>8483</v>
      </c>
      <c r="J171" s="191">
        <v>-13886</v>
      </c>
      <c r="K171" s="191">
        <v>170644</v>
      </c>
    </row>
    <row r="172" spans="1:11">
      <c r="A172" s="163" t="s">
        <v>182</v>
      </c>
      <c r="B172" s="163" t="s">
        <v>27</v>
      </c>
      <c r="C172" s="179">
        <v>15132</v>
      </c>
      <c r="D172" s="179">
        <v>3008</v>
      </c>
      <c r="E172" s="179">
        <v>0</v>
      </c>
      <c r="F172" s="179">
        <v>18140</v>
      </c>
      <c r="H172" s="179">
        <v>11551</v>
      </c>
      <c r="I172" s="179">
        <v>2872</v>
      </c>
      <c r="J172" s="179">
        <v>0</v>
      </c>
      <c r="K172" s="179">
        <v>14423</v>
      </c>
    </row>
    <row r="173" spans="1:11">
      <c r="A173" s="163" t="s">
        <v>183</v>
      </c>
      <c r="B173" s="163" t="s">
        <v>475</v>
      </c>
      <c r="C173" s="179">
        <v>45391</v>
      </c>
      <c r="D173" s="179">
        <v>2235</v>
      </c>
      <c r="E173" s="179">
        <v>0</v>
      </c>
      <c r="F173" s="179">
        <v>47626</v>
      </c>
      <c r="H173" s="179">
        <v>43660</v>
      </c>
      <c r="I173" s="179">
        <v>3452</v>
      </c>
      <c r="J173" s="179">
        <v>0</v>
      </c>
      <c r="K173" s="179">
        <v>47112</v>
      </c>
    </row>
    <row r="174" spans="1:11">
      <c r="A174" s="163" t="s">
        <v>528</v>
      </c>
      <c r="B174" s="163" t="s">
        <v>416</v>
      </c>
      <c r="C174" s="179">
        <v>92300</v>
      </c>
      <c r="D174" s="179">
        <v>4667</v>
      </c>
      <c r="E174" s="179">
        <v>0</v>
      </c>
      <c r="F174" s="179">
        <v>96967</v>
      </c>
      <c r="H174" s="179">
        <v>60050</v>
      </c>
      <c r="I174" s="179">
        <v>1961</v>
      </c>
      <c r="J174" s="179">
        <v>0</v>
      </c>
      <c r="K174" s="179">
        <v>62011</v>
      </c>
    </row>
    <row r="175" spans="1:11">
      <c r="A175" s="163" t="s">
        <v>184</v>
      </c>
      <c r="B175" s="163" t="s">
        <v>29</v>
      </c>
      <c r="C175" s="179">
        <v>46417</v>
      </c>
      <c r="D175" s="179">
        <v>0</v>
      </c>
      <c r="E175" s="179">
        <v>0</v>
      </c>
      <c r="F175" s="179">
        <v>46417</v>
      </c>
      <c r="H175" s="179">
        <v>46417</v>
      </c>
      <c r="I175" s="179">
        <v>0</v>
      </c>
      <c r="J175" s="179">
        <v>0</v>
      </c>
      <c r="K175" s="179">
        <v>46417</v>
      </c>
    </row>
    <row r="176" spans="1:11">
      <c r="A176" s="163" t="s">
        <v>186</v>
      </c>
      <c r="B176" s="163" t="s">
        <v>31</v>
      </c>
      <c r="C176" s="179">
        <v>14218</v>
      </c>
      <c r="D176" s="179">
        <v>0</v>
      </c>
      <c r="E176" s="179">
        <v>-14218</v>
      </c>
      <c r="F176" s="179">
        <v>0</v>
      </c>
      <c r="H176" s="179">
        <v>13688</v>
      </c>
      <c r="I176" s="179">
        <v>0</v>
      </c>
      <c r="J176" s="179">
        <v>-13688</v>
      </c>
      <c r="K176" s="179">
        <v>0</v>
      </c>
    </row>
    <row r="177" spans="1:11">
      <c r="A177" s="180" t="s">
        <v>189</v>
      </c>
      <c r="B177" s="180" t="s">
        <v>34</v>
      </c>
      <c r="C177" s="181">
        <v>0</v>
      </c>
      <c r="D177" s="181">
        <v>0</v>
      </c>
      <c r="E177" s="181">
        <v>0</v>
      </c>
      <c r="F177" s="181">
        <v>0</v>
      </c>
      <c r="H177" s="179">
        <v>194</v>
      </c>
      <c r="I177" s="179">
        <v>0</v>
      </c>
      <c r="J177" s="179">
        <v>0</v>
      </c>
      <c r="K177" s="179">
        <v>194</v>
      </c>
    </row>
    <row r="178" spans="1:11">
      <c r="A178" s="163" t="s">
        <v>529</v>
      </c>
      <c r="B178" s="163" t="s">
        <v>583</v>
      </c>
      <c r="C178" s="179">
        <v>0</v>
      </c>
      <c r="D178" s="179">
        <v>0</v>
      </c>
      <c r="E178" s="179">
        <v>0</v>
      </c>
      <c r="F178" s="179">
        <v>0</v>
      </c>
      <c r="H178" s="179">
        <v>0</v>
      </c>
      <c r="I178" s="179">
        <v>198</v>
      </c>
      <c r="J178" s="179">
        <v>-198</v>
      </c>
      <c r="K178" s="179">
        <v>0</v>
      </c>
    </row>
    <row r="179" spans="1:11">
      <c r="A179" s="163" t="s">
        <v>466</v>
      </c>
      <c r="B179" s="163" t="s">
        <v>465</v>
      </c>
      <c r="C179" s="179">
        <v>490</v>
      </c>
      <c r="D179" s="179">
        <v>32</v>
      </c>
      <c r="E179" s="179">
        <v>0</v>
      </c>
      <c r="F179" s="179">
        <v>522</v>
      </c>
      <c r="H179" s="179">
        <v>487</v>
      </c>
      <c r="I179" s="179">
        <v>0</v>
      </c>
      <c r="J179" s="179">
        <v>0</v>
      </c>
      <c r="K179" s="179">
        <v>487</v>
      </c>
    </row>
    <row r="180" spans="1:11">
      <c r="A180" s="151" t="s">
        <v>530</v>
      </c>
      <c r="B180" s="151" t="s">
        <v>489</v>
      </c>
      <c r="C180" s="191">
        <v>639952</v>
      </c>
      <c r="D180" s="191">
        <v>71095</v>
      </c>
      <c r="E180" s="191">
        <v>-18723</v>
      </c>
      <c r="F180" s="191">
        <v>692324</v>
      </c>
      <c r="H180" s="191">
        <v>658721</v>
      </c>
      <c r="I180" s="191">
        <v>56558</v>
      </c>
      <c r="J180" s="191">
        <v>-10963</v>
      </c>
      <c r="K180" s="191">
        <v>704316</v>
      </c>
    </row>
    <row r="181" spans="1:11">
      <c r="A181" s="163" t="s">
        <v>193</v>
      </c>
      <c r="B181" s="163" t="s">
        <v>584</v>
      </c>
      <c r="C181" s="179">
        <v>555</v>
      </c>
      <c r="D181" s="179">
        <v>0</v>
      </c>
      <c r="E181" s="179">
        <v>0</v>
      </c>
      <c r="F181" s="179">
        <v>555</v>
      </c>
      <c r="H181" s="179">
        <v>401</v>
      </c>
      <c r="I181" s="179">
        <v>0</v>
      </c>
      <c r="J181" s="179">
        <v>0</v>
      </c>
      <c r="K181" s="179">
        <v>401</v>
      </c>
    </row>
    <row r="182" spans="1:11">
      <c r="A182" s="163" t="s">
        <v>194</v>
      </c>
      <c r="B182" s="163" t="s">
        <v>39</v>
      </c>
      <c r="C182" s="179">
        <v>83290</v>
      </c>
      <c r="D182" s="179">
        <v>3477</v>
      </c>
      <c r="E182" s="179">
        <v>-8628</v>
      </c>
      <c r="F182" s="179">
        <v>78139</v>
      </c>
      <c r="H182" s="179">
        <v>73654</v>
      </c>
      <c r="I182" s="179">
        <v>3904</v>
      </c>
      <c r="J182" s="179">
        <v>-6004</v>
      </c>
      <c r="K182" s="179">
        <v>71554</v>
      </c>
    </row>
    <row r="183" spans="1:11">
      <c r="A183" s="163" t="s">
        <v>531</v>
      </c>
      <c r="B183" s="163" t="s">
        <v>40</v>
      </c>
      <c r="C183" s="179">
        <v>2374</v>
      </c>
      <c r="D183" s="179">
        <v>109</v>
      </c>
      <c r="E183" s="179">
        <v>0</v>
      </c>
      <c r="F183" s="179">
        <v>2483</v>
      </c>
      <c r="H183" s="179">
        <v>0</v>
      </c>
      <c r="I183" s="179">
        <v>112</v>
      </c>
      <c r="J183" s="179">
        <v>0</v>
      </c>
      <c r="K183" s="179">
        <v>112</v>
      </c>
    </row>
    <row r="184" spans="1:11">
      <c r="A184" s="163" t="s">
        <v>196</v>
      </c>
      <c r="B184" s="163" t="s">
        <v>41</v>
      </c>
      <c r="C184" s="179">
        <v>19043</v>
      </c>
      <c r="D184" s="179">
        <v>5559</v>
      </c>
      <c r="E184" s="179">
        <v>-10095</v>
      </c>
      <c r="F184" s="179">
        <v>14507</v>
      </c>
      <c r="H184" s="179">
        <v>22769</v>
      </c>
      <c r="I184" s="179">
        <v>2532</v>
      </c>
      <c r="J184" s="179">
        <v>-5033</v>
      </c>
      <c r="K184" s="179">
        <v>20268</v>
      </c>
    </row>
    <row r="185" spans="1:11">
      <c r="A185" s="180" t="s">
        <v>189</v>
      </c>
      <c r="B185" s="180" t="s">
        <v>34</v>
      </c>
      <c r="C185" s="181">
        <v>0</v>
      </c>
      <c r="D185" s="181">
        <v>0</v>
      </c>
      <c r="E185" s="181">
        <v>0</v>
      </c>
      <c r="F185" s="181">
        <v>0</v>
      </c>
      <c r="H185" s="181">
        <v>53</v>
      </c>
      <c r="I185" s="181">
        <v>0</v>
      </c>
      <c r="J185" s="181">
        <v>0</v>
      </c>
      <c r="K185" s="181">
        <v>53</v>
      </c>
    </row>
    <row r="186" spans="1:11">
      <c r="A186" s="163" t="s">
        <v>199</v>
      </c>
      <c r="B186" s="163" t="s">
        <v>44</v>
      </c>
      <c r="C186" s="179">
        <v>1657</v>
      </c>
      <c r="D186" s="179">
        <v>12267</v>
      </c>
      <c r="E186" s="179">
        <v>0</v>
      </c>
      <c r="F186" s="179">
        <v>13924</v>
      </c>
      <c r="H186" s="179">
        <v>1012</v>
      </c>
      <c r="I186" s="179">
        <v>13712</v>
      </c>
      <c r="J186" s="179">
        <v>0</v>
      </c>
      <c r="K186" s="179">
        <v>14724</v>
      </c>
    </row>
    <row r="187" spans="1:11">
      <c r="A187" s="163" t="s">
        <v>200</v>
      </c>
      <c r="B187" s="163" t="s">
        <v>482</v>
      </c>
      <c r="C187" s="179">
        <v>35486</v>
      </c>
      <c r="D187" s="179">
        <v>49683</v>
      </c>
      <c r="E187" s="179">
        <v>0</v>
      </c>
      <c r="F187" s="179">
        <v>85169</v>
      </c>
      <c r="H187" s="179">
        <v>180997</v>
      </c>
      <c r="I187" s="179">
        <v>36298</v>
      </c>
      <c r="J187" s="179">
        <v>74</v>
      </c>
      <c r="K187" s="179">
        <v>217369</v>
      </c>
    </row>
    <row r="188" spans="1:11">
      <c r="A188" s="163" t="s">
        <v>585</v>
      </c>
      <c r="B188" s="163" t="s">
        <v>483</v>
      </c>
      <c r="C188" s="179">
        <v>497547</v>
      </c>
      <c r="D188" s="179">
        <v>0</v>
      </c>
      <c r="E188" s="179">
        <v>0</v>
      </c>
      <c r="F188" s="179">
        <v>497547</v>
      </c>
      <c r="H188" s="181">
        <v>379835</v>
      </c>
      <c r="I188" s="181">
        <v>0</v>
      </c>
      <c r="J188" s="181">
        <v>0</v>
      </c>
      <c r="K188" s="181">
        <v>379835</v>
      </c>
    </row>
    <row r="189" spans="1:11">
      <c r="A189" s="151" t="s">
        <v>532</v>
      </c>
      <c r="B189" s="151" t="s">
        <v>491</v>
      </c>
      <c r="C189" s="191">
        <v>853900</v>
      </c>
      <c r="D189" s="191">
        <v>81037</v>
      </c>
      <c r="E189" s="191">
        <v>-32941</v>
      </c>
      <c r="F189" s="191">
        <v>901996</v>
      </c>
      <c r="H189" s="191">
        <v>834768</v>
      </c>
      <c r="I189" s="191">
        <v>65041</v>
      </c>
      <c r="J189" s="191">
        <v>-24849</v>
      </c>
      <c r="K189" s="191">
        <v>874960</v>
      </c>
    </row>
    <row r="190" spans="1:11">
      <c r="A190" s="176"/>
    </row>
    <row r="191" spans="1:11">
      <c r="A191" s="149"/>
      <c r="B191" s="149"/>
      <c r="C191" s="249">
        <v>42916</v>
      </c>
      <c r="D191" s="250"/>
      <c r="E191" s="250"/>
      <c r="F191" s="251"/>
      <c r="H191" s="249" t="s">
        <v>484</v>
      </c>
      <c r="I191" s="250"/>
      <c r="J191" s="250"/>
      <c r="K191" s="251"/>
    </row>
    <row r="192" spans="1:11" ht="52">
      <c r="A192" s="252" t="s">
        <v>229</v>
      </c>
      <c r="B192" s="252" t="s">
        <v>48</v>
      </c>
      <c r="C192" s="254" t="s">
        <v>413</v>
      </c>
      <c r="D192" s="254" t="s">
        <v>414</v>
      </c>
      <c r="E192" s="153" t="s">
        <v>120</v>
      </c>
      <c r="F192" s="153" t="s">
        <v>121</v>
      </c>
      <c r="H192" s="254" t="s">
        <v>413</v>
      </c>
      <c r="I192" s="254" t="s">
        <v>414</v>
      </c>
      <c r="J192" s="153" t="s">
        <v>120</v>
      </c>
      <c r="K192" s="153" t="s">
        <v>121</v>
      </c>
    </row>
    <row r="193" spans="1:11" ht="65">
      <c r="A193" s="253"/>
      <c r="B193" s="253"/>
      <c r="C193" s="255"/>
      <c r="D193" s="255"/>
      <c r="E193" s="153" t="s">
        <v>586</v>
      </c>
      <c r="F193" s="153" t="s">
        <v>285</v>
      </c>
      <c r="H193" s="255"/>
      <c r="I193" s="255"/>
      <c r="J193" s="153" t="s">
        <v>586</v>
      </c>
      <c r="K193" s="153" t="s">
        <v>285</v>
      </c>
    </row>
    <row r="194" spans="1:11">
      <c r="A194" s="192" t="s">
        <v>533</v>
      </c>
      <c r="B194" s="151" t="s">
        <v>518</v>
      </c>
      <c r="C194" s="191">
        <v>774400</v>
      </c>
      <c r="D194" s="191">
        <v>36191</v>
      </c>
      <c r="E194" s="191">
        <v>-14218</v>
      </c>
      <c r="F194" s="191">
        <v>796373</v>
      </c>
      <c r="H194" s="191">
        <v>764350</v>
      </c>
      <c r="I194" s="191">
        <v>26276</v>
      </c>
      <c r="J194" s="191">
        <v>-13688</v>
      </c>
      <c r="K194" s="191">
        <v>776938</v>
      </c>
    </row>
    <row r="195" spans="1:11">
      <c r="A195" s="192" t="s">
        <v>534</v>
      </c>
      <c r="B195" s="151" t="s">
        <v>50</v>
      </c>
      <c r="C195" s="191">
        <v>774400</v>
      </c>
      <c r="D195" s="191">
        <v>36191</v>
      </c>
      <c r="E195" s="191">
        <v>-14218</v>
      </c>
      <c r="F195" s="191">
        <v>796373</v>
      </c>
      <c r="H195" s="191">
        <v>764350</v>
      </c>
      <c r="I195" s="191">
        <v>26276</v>
      </c>
      <c r="J195" s="191">
        <v>-13688</v>
      </c>
      <c r="K195" s="191">
        <v>776938</v>
      </c>
    </row>
    <row r="196" spans="1:11">
      <c r="A196" s="193" t="s">
        <v>206</v>
      </c>
      <c r="B196" s="163" t="s">
        <v>51</v>
      </c>
      <c r="C196" s="179">
        <v>96120</v>
      </c>
      <c r="D196" s="179">
        <v>136</v>
      </c>
      <c r="E196" s="179">
        <v>-136</v>
      </c>
      <c r="F196" s="179">
        <v>96120</v>
      </c>
      <c r="H196" s="179">
        <v>96120</v>
      </c>
      <c r="I196" s="179">
        <v>136</v>
      </c>
      <c r="J196" s="179">
        <v>-136</v>
      </c>
      <c r="K196" s="179">
        <v>96120</v>
      </c>
    </row>
    <row r="197" spans="1:11">
      <c r="A197" s="193" t="s">
        <v>470</v>
      </c>
      <c r="B197" s="163" t="s">
        <v>469</v>
      </c>
      <c r="C197" s="179">
        <v>550780</v>
      </c>
      <c r="D197" s="179">
        <v>3227</v>
      </c>
      <c r="E197" s="179">
        <v>-4672</v>
      </c>
      <c r="F197" s="179">
        <v>549335</v>
      </c>
      <c r="H197" s="179">
        <v>402004</v>
      </c>
      <c r="I197" s="179">
        <v>5669</v>
      </c>
      <c r="J197" s="179">
        <v>-4672</v>
      </c>
      <c r="K197" s="179">
        <v>403001</v>
      </c>
    </row>
    <row r="198" spans="1:11">
      <c r="A198" s="193" t="s">
        <v>209</v>
      </c>
      <c r="B198" s="163" t="s">
        <v>587</v>
      </c>
      <c r="C198" s="179">
        <v>9776</v>
      </c>
      <c r="D198" s="179">
        <v>530</v>
      </c>
      <c r="E198" s="179">
        <v>-529</v>
      </c>
      <c r="F198" s="179">
        <v>9777</v>
      </c>
      <c r="H198" s="179">
        <v>4271</v>
      </c>
      <c r="I198" s="179">
        <v>524</v>
      </c>
      <c r="J198" s="179">
        <v>0</v>
      </c>
      <c r="K198" s="179">
        <v>4795</v>
      </c>
    </row>
    <row r="199" spans="1:11">
      <c r="A199" s="193" t="s">
        <v>315</v>
      </c>
      <c r="B199" s="163" t="s">
        <v>588</v>
      </c>
      <c r="C199" s="179">
        <v>-34</v>
      </c>
      <c r="D199" s="179">
        <v>212</v>
      </c>
      <c r="E199" s="179">
        <v>470</v>
      </c>
      <c r="F199" s="179">
        <v>648</v>
      </c>
      <c r="H199" s="179">
        <v>54</v>
      </c>
      <c r="I199" s="179">
        <v>3394</v>
      </c>
      <c r="J199" s="179">
        <v>470</v>
      </c>
      <c r="K199" s="179">
        <v>3918</v>
      </c>
    </row>
    <row r="200" spans="1:11">
      <c r="A200" s="193" t="s">
        <v>211</v>
      </c>
      <c r="B200" s="163" t="s">
        <v>589</v>
      </c>
      <c r="C200" s="179">
        <v>11677</v>
      </c>
      <c r="D200" s="179">
        <v>19518</v>
      </c>
      <c r="E200" s="179">
        <v>-9351</v>
      </c>
      <c r="F200" s="179">
        <v>21844</v>
      </c>
      <c r="H200" s="179">
        <v>12325</v>
      </c>
      <c r="I200" s="179">
        <v>11742</v>
      </c>
      <c r="J200" s="179">
        <v>-5477</v>
      </c>
      <c r="K200" s="179">
        <v>18590</v>
      </c>
    </row>
    <row r="201" spans="1:11">
      <c r="A201" s="193" t="s">
        <v>212</v>
      </c>
      <c r="B201" s="163" t="s">
        <v>57</v>
      </c>
      <c r="C201" s="179">
        <v>106081</v>
      </c>
      <c r="D201" s="179">
        <v>12568</v>
      </c>
      <c r="E201" s="179">
        <v>0</v>
      </c>
      <c r="F201" s="179">
        <v>118649</v>
      </c>
      <c r="H201" s="179">
        <v>249576</v>
      </c>
      <c r="I201" s="179">
        <v>4811</v>
      </c>
      <c r="J201" s="179">
        <v>-3873</v>
      </c>
      <c r="K201" s="179">
        <v>250514</v>
      </c>
    </row>
    <row r="202" spans="1:11">
      <c r="A202" s="151" t="s">
        <v>590</v>
      </c>
      <c r="B202" s="151" t="s">
        <v>58</v>
      </c>
      <c r="C202" s="191">
        <v>0</v>
      </c>
      <c r="D202" s="191">
        <v>0</v>
      </c>
      <c r="E202" s="191">
        <v>0</v>
      </c>
      <c r="F202" s="191">
        <v>0</v>
      </c>
      <c r="H202" s="191"/>
      <c r="I202" s="191"/>
      <c r="J202" s="191"/>
      <c r="K202" s="191">
        <v>0</v>
      </c>
    </row>
    <row r="203" spans="1:11">
      <c r="A203" s="192" t="s">
        <v>536</v>
      </c>
      <c r="B203" s="151" t="s">
        <v>521</v>
      </c>
      <c r="C203" s="191">
        <v>6319</v>
      </c>
      <c r="D203" s="191">
        <v>157</v>
      </c>
      <c r="E203" s="191">
        <v>0</v>
      </c>
      <c r="F203" s="191">
        <v>6476</v>
      </c>
      <c r="H203" s="191">
        <v>8464</v>
      </c>
      <c r="I203" s="191">
        <v>9</v>
      </c>
      <c r="J203" s="191">
        <v>-198</v>
      </c>
      <c r="K203" s="191">
        <v>8275</v>
      </c>
    </row>
    <row r="204" spans="1:11">
      <c r="A204" s="193" t="s">
        <v>216</v>
      </c>
      <c r="B204" s="163" t="s">
        <v>61</v>
      </c>
      <c r="C204" s="179">
        <v>205</v>
      </c>
      <c r="D204" s="179">
        <v>0</v>
      </c>
      <c r="E204" s="179">
        <v>0</v>
      </c>
      <c r="F204" s="179">
        <v>205</v>
      </c>
      <c r="H204" s="179">
        <v>76</v>
      </c>
      <c r="I204" s="179">
        <v>0</v>
      </c>
      <c r="J204" s="179">
        <v>0</v>
      </c>
      <c r="K204" s="179">
        <v>76</v>
      </c>
    </row>
    <row r="205" spans="1:11">
      <c r="A205" s="193" t="s">
        <v>218</v>
      </c>
      <c r="B205" s="163" t="s">
        <v>63</v>
      </c>
      <c r="C205" s="179">
        <v>5633</v>
      </c>
      <c r="D205" s="179">
        <v>149</v>
      </c>
      <c r="E205" s="179">
        <v>0</v>
      </c>
      <c r="F205" s="179">
        <v>5782</v>
      </c>
      <c r="H205" s="179">
        <v>7396</v>
      </c>
      <c r="I205" s="179">
        <v>0</v>
      </c>
      <c r="J205" s="179">
        <v>-198</v>
      </c>
      <c r="K205" s="179">
        <v>7198</v>
      </c>
    </row>
    <row r="206" spans="1:11">
      <c r="A206" s="193" t="s">
        <v>219</v>
      </c>
      <c r="B206" s="163" t="s">
        <v>64</v>
      </c>
      <c r="C206" s="179">
        <v>427</v>
      </c>
      <c r="D206" s="179">
        <v>5</v>
      </c>
      <c r="E206" s="179">
        <v>0</v>
      </c>
      <c r="F206" s="179">
        <v>432</v>
      </c>
      <c r="H206" s="179">
        <v>937</v>
      </c>
      <c r="I206" s="179">
        <v>7</v>
      </c>
      <c r="J206" s="179">
        <v>0</v>
      </c>
      <c r="K206" s="179">
        <v>944</v>
      </c>
    </row>
    <row r="207" spans="1:11">
      <c r="A207" s="193" t="s">
        <v>220</v>
      </c>
      <c r="B207" s="163" t="s">
        <v>65</v>
      </c>
      <c r="C207" s="179">
        <v>54</v>
      </c>
      <c r="D207" s="179">
        <v>3</v>
      </c>
      <c r="E207" s="179">
        <v>0</v>
      </c>
      <c r="F207" s="179">
        <v>57</v>
      </c>
      <c r="H207" s="179">
        <v>55</v>
      </c>
      <c r="I207" s="179">
        <v>2</v>
      </c>
      <c r="J207" s="179">
        <v>0</v>
      </c>
      <c r="K207" s="179">
        <v>57</v>
      </c>
    </row>
    <row r="208" spans="1:11">
      <c r="A208" s="192" t="s">
        <v>537</v>
      </c>
      <c r="B208" s="151" t="s">
        <v>523</v>
      </c>
      <c r="C208" s="191">
        <v>73181</v>
      </c>
      <c r="D208" s="191">
        <v>44689</v>
      </c>
      <c r="E208" s="191">
        <v>-18723</v>
      </c>
      <c r="F208" s="191">
        <v>99147</v>
      </c>
      <c r="H208" s="191">
        <v>61954</v>
      </c>
      <c r="I208" s="191">
        <v>38756</v>
      </c>
      <c r="J208" s="191">
        <v>-10963</v>
      </c>
      <c r="K208" s="191">
        <v>89747</v>
      </c>
    </row>
    <row r="209" spans="1:11">
      <c r="A209" s="193" t="s">
        <v>215</v>
      </c>
      <c r="B209" s="163" t="s">
        <v>60</v>
      </c>
      <c r="C209" s="179">
        <v>0</v>
      </c>
      <c r="D209" s="179">
        <v>0</v>
      </c>
      <c r="E209" s="179">
        <v>0</v>
      </c>
      <c r="F209" s="179">
        <v>0</v>
      </c>
      <c r="H209" s="179">
        <v>0</v>
      </c>
      <c r="I209" s="179">
        <v>0</v>
      </c>
      <c r="J209" s="179">
        <v>0</v>
      </c>
      <c r="K209" s="179">
        <v>0</v>
      </c>
    </row>
    <row r="210" spans="1:11">
      <c r="A210" s="193" t="s">
        <v>216</v>
      </c>
      <c r="B210" s="163" t="s">
        <v>61</v>
      </c>
      <c r="C210" s="179">
        <v>220</v>
      </c>
      <c r="D210" s="179">
        <v>0</v>
      </c>
      <c r="E210" s="179">
        <v>0</v>
      </c>
      <c r="F210" s="179">
        <v>220</v>
      </c>
      <c r="H210" s="179">
        <v>63</v>
      </c>
      <c r="I210" s="179">
        <v>0</v>
      </c>
      <c r="J210" s="179">
        <v>0</v>
      </c>
      <c r="K210" s="179">
        <v>63</v>
      </c>
    </row>
    <row r="211" spans="1:11">
      <c r="A211" s="193" t="s">
        <v>223</v>
      </c>
      <c r="B211" s="163" t="s">
        <v>68</v>
      </c>
      <c r="C211" s="179">
        <v>8532</v>
      </c>
      <c r="D211" s="179">
        <v>28665</v>
      </c>
      <c r="E211" s="179">
        <v>-8628</v>
      </c>
      <c r="F211" s="179">
        <v>28569</v>
      </c>
      <c r="H211" s="179">
        <v>5705</v>
      </c>
      <c r="I211" s="179">
        <v>28196</v>
      </c>
      <c r="J211" s="179">
        <v>-5930</v>
      </c>
      <c r="K211" s="179">
        <v>27971</v>
      </c>
    </row>
    <row r="212" spans="1:11">
      <c r="A212" s="193" t="s">
        <v>591</v>
      </c>
      <c r="B212" s="163" t="s">
        <v>69</v>
      </c>
      <c r="C212" s="179">
        <v>18</v>
      </c>
      <c r="D212" s="179">
        <v>1479</v>
      </c>
      <c r="E212" s="179">
        <v>0</v>
      </c>
      <c r="F212" s="179">
        <v>1497</v>
      </c>
      <c r="H212" s="179">
        <v>3678</v>
      </c>
      <c r="I212" s="179">
        <v>84</v>
      </c>
      <c r="J212" s="179">
        <v>0</v>
      </c>
      <c r="K212" s="179">
        <v>3762</v>
      </c>
    </row>
    <row r="213" spans="1:11">
      <c r="A213" s="193" t="s">
        <v>225</v>
      </c>
      <c r="B213" s="163" t="s">
        <v>524</v>
      </c>
      <c r="C213" s="179">
        <v>12418</v>
      </c>
      <c r="D213" s="179">
        <v>10553</v>
      </c>
      <c r="E213" s="179">
        <v>-10095</v>
      </c>
      <c r="F213" s="179">
        <v>12876</v>
      </c>
      <c r="H213" s="179">
        <v>8240</v>
      </c>
      <c r="I213" s="179">
        <v>6555</v>
      </c>
      <c r="J213" s="179">
        <v>-5033</v>
      </c>
      <c r="K213" s="179">
        <v>9762</v>
      </c>
    </row>
    <row r="214" spans="1:11">
      <c r="A214" s="193" t="s">
        <v>219</v>
      </c>
      <c r="B214" s="163" t="s">
        <v>64</v>
      </c>
      <c r="C214" s="179">
        <v>789</v>
      </c>
      <c r="D214" s="179">
        <v>1900</v>
      </c>
      <c r="E214" s="179">
        <v>0</v>
      </c>
      <c r="F214" s="179">
        <v>2689</v>
      </c>
      <c r="H214" s="179">
        <v>587</v>
      </c>
      <c r="I214" s="179">
        <v>2277</v>
      </c>
      <c r="J214" s="179">
        <v>0</v>
      </c>
      <c r="K214" s="179">
        <v>2864</v>
      </c>
    </row>
    <row r="215" spans="1:11">
      <c r="A215" s="193" t="s">
        <v>592</v>
      </c>
      <c r="B215" s="163" t="s">
        <v>65</v>
      </c>
      <c r="C215" s="179">
        <v>52</v>
      </c>
      <c r="D215" s="179">
        <v>2</v>
      </c>
      <c r="E215" s="179">
        <v>0</v>
      </c>
      <c r="F215" s="179">
        <v>54</v>
      </c>
      <c r="H215" s="179">
        <v>182</v>
      </c>
      <c r="I215" s="179">
        <v>112</v>
      </c>
      <c r="J215" s="179">
        <v>0</v>
      </c>
      <c r="K215" s="179">
        <v>294</v>
      </c>
    </row>
    <row r="216" spans="1:11">
      <c r="A216" s="193" t="s">
        <v>539</v>
      </c>
      <c r="B216" s="163" t="s">
        <v>66</v>
      </c>
      <c r="C216" s="179">
        <v>51152</v>
      </c>
      <c r="D216" s="179">
        <v>2090</v>
      </c>
      <c r="E216" s="179">
        <v>0</v>
      </c>
      <c r="F216" s="179">
        <v>53242</v>
      </c>
      <c r="H216" s="179">
        <v>43499</v>
      </c>
      <c r="I216" s="179">
        <v>1532</v>
      </c>
      <c r="J216" s="179">
        <v>0</v>
      </c>
      <c r="K216" s="179">
        <v>45031</v>
      </c>
    </row>
    <row r="217" spans="1:11">
      <c r="A217" s="192" t="s">
        <v>540</v>
      </c>
      <c r="B217" s="151" t="s">
        <v>525</v>
      </c>
      <c r="C217" s="191">
        <v>853900</v>
      </c>
      <c r="D217" s="191">
        <v>81037</v>
      </c>
      <c r="E217" s="191">
        <v>-32941</v>
      </c>
      <c r="F217" s="191">
        <v>901996</v>
      </c>
      <c r="H217" s="191">
        <v>834768</v>
      </c>
      <c r="I217" s="191">
        <v>65041</v>
      </c>
      <c r="J217" s="191">
        <v>-24849</v>
      </c>
      <c r="K217" s="191">
        <v>874960</v>
      </c>
    </row>
    <row r="218" spans="1:11">
      <c r="A218" s="176" t="s">
        <v>541</v>
      </c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4" spans="1:5">
      <c r="A244" s="156"/>
      <c r="B244" s="156"/>
      <c r="C244" s="198"/>
      <c r="D244" s="198"/>
      <c r="E244" s="198"/>
    </row>
    <row r="257" s="156" customFormat="1"/>
    <row r="258" s="156" customFormat="1"/>
    <row r="259" s="156" customFormat="1"/>
    <row r="260" s="156" customFormat="1"/>
    <row r="261" s="156" customFormat="1"/>
    <row r="262" s="156" customFormat="1"/>
  </sheetData>
  <mergeCells count="23">
    <mergeCell ref="I192:I193"/>
    <mergeCell ref="A192:A193"/>
    <mergeCell ref="B192:B193"/>
    <mergeCell ref="C192:C193"/>
    <mergeCell ref="D192:D193"/>
    <mergeCell ref="H192:H193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C191:F191"/>
    <mergeCell ref="H191:K191"/>
    <mergeCell ref="A143:A144"/>
    <mergeCell ref="B143:B144"/>
    <mergeCell ref="C143:C144"/>
    <mergeCell ref="D143:D144"/>
    <mergeCell ref="H143:H144"/>
    <mergeCell ref="I143:I144"/>
  </mergeCells>
  <phoneticPr fontId="60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42"/>
  <sheetViews>
    <sheetView showZeros="0" zoomScale="99" workbookViewId="0"/>
  </sheetViews>
  <sheetFormatPr baseColWidth="10" defaultColWidth="8.33203125" defaultRowHeight="14"/>
  <cols>
    <col min="1" max="1" width="51" style="155" customWidth="1"/>
    <col min="2" max="2" width="50.33203125" style="155" customWidth="1"/>
    <col min="3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9.1640625" style="156" bestFit="1" customWidth="1"/>
    <col min="18" max="18" width="8.33203125" style="156"/>
    <col min="19" max="19" width="9.1640625" style="156" bestFit="1" customWidth="1"/>
    <col min="20" max="16384" width="8.33203125" style="156"/>
  </cols>
  <sheetData>
    <row r="1" spans="1:4">
      <c r="A1" s="154" t="s">
        <v>606</v>
      </c>
    </row>
    <row r="2" spans="1:4">
      <c r="A2" s="154" t="s">
        <v>607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8" customHeight="1">
      <c r="A6" s="157" t="s">
        <v>404</v>
      </c>
      <c r="B6" s="157" t="s">
        <v>405</v>
      </c>
      <c r="C6" s="100" t="s">
        <v>478</v>
      </c>
      <c r="D6" s="100" t="s">
        <v>479</v>
      </c>
    </row>
    <row r="7" spans="1:4">
      <c r="A7" s="158" t="s">
        <v>151</v>
      </c>
      <c r="B7" s="158" t="s">
        <v>0</v>
      </c>
      <c r="C7" s="159">
        <v>99342</v>
      </c>
      <c r="D7" s="159">
        <v>86995</v>
      </c>
    </row>
    <row r="8" spans="1:4">
      <c r="A8" s="160" t="s">
        <v>152</v>
      </c>
      <c r="B8" s="160" t="s">
        <v>1</v>
      </c>
      <c r="C8" s="161">
        <v>77710</v>
      </c>
      <c r="D8" s="161">
        <v>64802</v>
      </c>
    </row>
    <row r="9" spans="1:4">
      <c r="A9" s="160" t="s">
        <v>153</v>
      </c>
      <c r="B9" s="160" t="s">
        <v>2</v>
      </c>
      <c r="C9" s="161">
        <v>43</v>
      </c>
      <c r="D9" s="161">
        <v>105</v>
      </c>
    </row>
    <row r="10" spans="1:4">
      <c r="A10" s="160" t="s">
        <v>154</v>
      </c>
      <c r="B10" s="160" t="s">
        <v>492</v>
      </c>
      <c r="C10" s="161">
        <v>21589</v>
      </c>
      <c r="D10" s="161">
        <v>22088</v>
      </c>
    </row>
    <row r="11" spans="1:4">
      <c r="A11" s="158" t="s">
        <v>155</v>
      </c>
      <c r="B11" s="158" t="s">
        <v>493</v>
      </c>
      <c r="C11" s="159">
        <v>14823</v>
      </c>
      <c r="D11" s="159">
        <v>17014</v>
      </c>
    </row>
    <row r="12" spans="1:4">
      <c r="A12" s="160" t="s">
        <v>156</v>
      </c>
      <c r="B12" s="160" t="s">
        <v>494</v>
      </c>
      <c r="C12" s="161">
        <v>62</v>
      </c>
      <c r="D12" s="161">
        <v>1635</v>
      </c>
    </row>
    <row r="13" spans="1:4">
      <c r="A13" s="160" t="s">
        <v>157</v>
      </c>
      <c r="B13" s="160" t="s">
        <v>495</v>
      </c>
      <c r="C13" s="161">
        <v>14761</v>
      </c>
      <c r="D13" s="161">
        <v>15379</v>
      </c>
    </row>
    <row r="14" spans="1:4">
      <c r="A14" s="162" t="s">
        <v>158</v>
      </c>
      <c r="B14" s="162" t="s">
        <v>496</v>
      </c>
      <c r="C14" s="159">
        <v>84519</v>
      </c>
      <c r="D14" s="159">
        <v>69981</v>
      </c>
    </row>
    <row r="15" spans="1:4">
      <c r="A15" s="163" t="s">
        <v>159</v>
      </c>
      <c r="B15" s="163" t="s">
        <v>8</v>
      </c>
      <c r="C15" s="161">
        <v>433</v>
      </c>
      <c r="D15" s="161">
        <v>205</v>
      </c>
    </row>
    <row r="16" spans="1:4">
      <c r="A16" s="163" t="s">
        <v>160</v>
      </c>
      <c r="B16" s="163" t="s">
        <v>9</v>
      </c>
      <c r="C16" s="161">
        <v>22434</v>
      </c>
      <c r="D16" s="161">
        <v>26014</v>
      </c>
    </row>
    <row r="17" spans="1:4">
      <c r="A17" s="163" t="s">
        <v>161</v>
      </c>
      <c r="B17" s="163" t="s">
        <v>10</v>
      </c>
      <c r="C17" s="161">
        <v>8440</v>
      </c>
      <c r="D17" s="161">
        <v>5293</v>
      </c>
    </row>
    <row r="18" spans="1:4">
      <c r="A18" s="163" t="s">
        <v>162</v>
      </c>
      <c r="B18" s="163" t="s">
        <v>11</v>
      </c>
      <c r="C18" s="161">
        <v>248</v>
      </c>
      <c r="D18" s="161">
        <v>299</v>
      </c>
    </row>
    <row r="19" spans="1:4">
      <c r="A19" s="162" t="s">
        <v>163</v>
      </c>
      <c r="B19" s="162" t="s">
        <v>497</v>
      </c>
      <c r="C19" s="159">
        <v>53830</v>
      </c>
      <c r="D19" s="159">
        <v>38580</v>
      </c>
    </row>
    <row r="20" spans="1:4">
      <c r="A20" s="163" t="s">
        <v>164</v>
      </c>
      <c r="B20" s="163" t="s">
        <v>13</v>
      </c>
      <c r="C20" s="161">
        <v>3869</v>
      </c>
      <c r="D20" s="161">
        <v>3272</v>
      </c>
    </row>
    <row r="21" spans="1:4">
      <c r="A21" s="163" t="s">
        <v>165</v>
      </c>
      <c r="B21" s="163" t="s">
        <v>14</v>
      </c>
      <c r="C21" s="161">
        <v>864</v>
      </c>
      <c r="D21" s="161">
        <v>1674</v>
      </c>
    </row>
    <row r="22" spans="1:4">
      <c r="A22" s="162" t="s">
        <v>503</v>
      </c>
      <c r="B22" s="162" t="s">
        <v>498</v>
      </c>
      <c r="C22" s="159">
        <v>56835</v>
      </c>
      <c r="D22" s="159">
        <v>40178</v>
      </c>
    </row>
    <row r="23" spans="1:4">
      <c r="A23" s="163" t="s">
        <v>168</v>
      </c>
      <c r="B23" s="163" t="s">
        <v>17</v>
      </c>
      <c r="C23" s="161">
        <v>11576</v>
      </c>
      <c r="D23" s="161">
        <v>7616</v>
      </c>
    </row>
    <row r="24" spans="1:4">
      <c r="A24" s="162" t="s">
        <v>504</v>
      </c>
      <c r="B24" s="162" t="s">
        <v>499</v>
      </c>
      <c r="C24" s="159">
        <v>45259</v>
      </c>
      <c r="D24" s="159">
        <v>32562</v>
      </c>
    </row>
    <row r="25" spans="1:4">
      <c r="A25" s="162" t="s">
        <v>232</v>
      </c>
      <c r="B25" s="162" t="s">
        <v>500</v>
      </c>
      <c r="C25" s="159">
        <v>45259</v>
      </c>
      <c r="D25" s="159">
        <v>32562</v>
      </c>
    </row>
    <row r="26" spans="1:4">
      <c r="A26" s="163" t="s">
        <v>172</v>
      </c>
      <c r="B26" s="163" t="s">
        <v>501</v>
      </c>
      <c r="C26" s="161">
        <v>0</v>
      </c>
      <c r="D26" s="161">
        <v>0</v>
      </c>
    </row>
    <row r="27" spans="1:4">
      <c r="A27" s="162" t="s">
        <v>505</v>
      </c>
      <c r="B27" s="162" t="s">
        <v>502</v>
      </c>
      <c r="C27" s="159">
        <v>45259</v>
      </c>
      <c r="D27" s="159">
        <v>32562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0.47</v>
      </c>
      <c r="D31" s="199">
        <v>0.34</v>
      </c>
    </row>
    <row r="32" spans="1:4">
      <c r="A32" s="172" t="s">
        <v>177</v>
      </c>
      <c r="B32" s="172" t="s">
        <v>24</v>
      </c>
      <c r="C32" s="199">
        <v>0.47</v>
      </c>
      <c r="D32" s="199">
        <v>0.34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0.47</v>
      </c>
      <c r="D34" s="199">
        <v>0.34</v>
      </c>
    </row>
    <row r="35" spans="1:4">
      <c r="A35" s="172" t="s">
        <v>177</v>
      </c>
      <c r="B35" s="172" t="s">
        <v>24</v>
      </c>
      <c r="C35" s="199">
        <v>0.47</v>
      </c>
      <c r="D35" s="199">
        <v>0.34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45259</v>
      </c>
      <c r="D41" s="159">
        <v>32562</v>
      </c>
    </row>
    <row r="42" spans="1:4">
      <c r="A42" s="173" t="s">
        <v>510</v>
      </c>
      <c r="B42" s="173" t="s">
        <v>513</v>
      </c>
      <c r="C42" s="174">
        <v>-1444</v>
      </c>
      <c r="D42" s="174">
        <v>-662</v>
      </c>
    </row>
    <row r="43" spans="1:4">
      <c r="A43" s="175" t="s">
        <v>315</v>
      </c>
      <c r="B43" s="175" t="s">
        <v>514</v>
      </c>
      <c r="C43" s="161">
        <v>-1444</v>
      </c>
      <c r="D43" s="161">
        <v>-662</v>
      </c>
    </row>
    <row r="44" spans="1:4">
      <c r="A44" s="175" t="s">
        <v>511</v>
      </c>
      <c r="B44" s="175" t="s">
        <v>515</v>
      </c>
      <c r="C44" s="161">
        <v>0</v>
      </c>
      <c r="D44" s="161">
        <v>0</v>
      </c>
    </row>
    <row r="45" spans="1:4">
      <c r="A45" s="169" t="s">
        <v>312</v>
      </c>
      <c r="B45" s="169" t="s">
        <v>516</v>
      </c>
      <c r="C45" s="159">
        <v>43815</v>
      </c>
      <c r="D45" s="159">
        <v>31900</v>
      </c>
    </row>
    <row r="46" spans="1:4">
      <c r="A46" s="175" t="s">
        <v>313</v>
      </c>
      <c r="B46" s="175" t="s">
        <v>480</v>
      </c>
      <c r="C46" s="161">
        <v>0</v>
      </c>
      <c r="D46" s="161">
        <v>0</v>
      </c>
    </row>
    <row r="47" spans="1:4" ht="26">
      <c r="A47" s="169" t="s">
        <v>512</v>
      </c>
      <c r="B47" s="169" t="s">
        <v>517</v>
      </c>
      <c r="C47" s="159">
        <v>43815</v>
      </c>
      <c r="D47" s="159">
        <v>31900</v>
      </c>
    </row>
    <row r="48" spans="1:4">
      <c r="A48" s="176" t="s">
        <v>541</v>
      </c>
    </row>
    <row r="50" spans="1:5" ht="26">
      <c r="A50" s="149" t="s">
        <v>433</v>
      </c>
      <c r="B50" s="149" t="s">
        <v>434</v>
      </c>
    </row>
    <row r="51" spans="1:5">
      <c r="A51" s="157" t="s">
        <v>203</v>
      </c>
      <c r="B51" s="157" t="s">
        <v>73</v>
      </c>
      <c r="C51" s="202" t="s">
        <v>481</v>
      </c>
      <c r="D51" s="202">
        <v>42735</v>
      </c>
      <c r="E51" s="202" t="s">
        <v>485</v>
      </c>
    </row>
    <row r="52" spans="1:5">
      <c r="A52" s="177" t="s">
        <v>526</v>
      </c>
      <c r="B52" s="177" t="s">
        <v>488</v>
      </c>
      <c r="C52" s="178">
        <v>188377</v>
      </c>
      <c r="D52" s="178">
        <v>170644</v>
      </c>
      <c r="E52" s="178">
        <v>153534</v>
      </c>
    </row>
    <row r="53" spans="1:5">
      <c r="A53" s="163" t="s">
        <v>182</v>
      </c>
      <c r="B53" s="163" t="s">
        <v>27</v>
      </c>
      <c r="C53" s="179">
        <v>16146</v>
      </c>
      <c r="D53" s="179">
        <v>14423</v>
      </c>
      <c r="E53" s="179">
        <v>10529</v>
      </c>
    </row>
    <row r="54" spans="1:5">
      <c r="A54" s="163" t="s">
        <v>527</v>
      </c>
      <c r="B54" s="163" t="s">
        <v>475</v>
      </c>
      <c r="C54" s="179">
        <v>46263</v>
      </c>
      <c r="D54" s="179">
        <v>47112</v>
      </c>
      <c r="E54" s="179">
        <v>46794</v>
      </c>
    </row>
    <row r="55" spans="1:5">
      <c r="A55" s="180" t="s">
        <v>528</v>
      </c>
      <c r="B55" s="180" t="s">
        <v>416</v>
      </c>
      <c r="C55" s="181">
        <v>79064</v>
      </c>
      <c r="D55" s="181">
        <v>62011</v>
      </c>
      <c r="E55" s="181">
        <v>46170</v>
      </c>
    </row>
    <row r="56" spans="1:5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</row>
    <row r="57" spans="1:5">
      <c r="A57" s="163" t="s">
        <v>189</v>
      </c>
      <c r="B57" s="163" t="s">
        <v>34</v>
      </c>
      <c r="C57" s="179">
        <v>0</v>
      </c>
      <c r="D57" s="179">
        <v>194</v>
      </c>
      <c r="E57" s="179">
        <v>547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2862</v>
      </c>
    </row>
    <row r="59" spans="1:5">
      <c r="A59" s="163" t="s">
        <v>466</v>
      </c>
      <c r="B59" s="163" t="s">
        <v>465</v>
      </c>
      <c r="C59" s="179">
        <v>487</v>
      </c>
      <c r="D59" s="179">
        <v>487</v>
      </c>
      <c r="E59" s="179">
        <v>215</v>
      </c>
    </row>
    <row r="60" spans="1:5">
      <c r="A60" s="177" t="s">
        <v>530</v>
      </c>
      <c r="B60" s="177" t="s">
        <v>489</v>
      </c>
      <c r="C60" s="178">
        <v>720358</v>
      </c>
      <c r="D60" s="178">
        <v>704316</v>
      </c>
      <c r="E60" s="178">
        <v>530371</v>
      </c>
    </row>
    <row r="61" spans="1:5">
      <c r="A61" s="163" t="s">
        <v>193</v>
      </c>
      <c r="B61" s="163" t="s">
        <v>38</v>
      </c>
      <c r="C61" s="179">
        <v>490</v>
      </c>
      <c r="D61" s="179">
        <v>401</v>
      </c>
      <c r="E61" s="179">
        <v>2005</v>
      </c>
    </row>
    <row r="62" spans="1:5">
      <c r="A62" s="163" t="s">
        <v>194</v>
      </c>
      <c r="B62" s="163" t="s">
        <v>39</v>
      </c>
      <c r="C62" s="179">
        <v>39963</v>
      </c>
      <c r="D62" s="179">
        <v>71554</v>
      </c>
      <c r="E62" s="179">
        <v>45908</v>
      </c>
    </row>
    <row r="63" spans="1:5">
      <c r="A63" s="163" t="s">
        <v>531</v>
      </c>
      <c r="B63" s="163" t="s">
        <v>40</v>
      </c>
      <c r="C63" s="179">
        <v>5378</v>
      </c>
      <c r="D63" s="179">
        <v>112</v>
      </c>
      <c r="E63" s="179">
        <v>21222</v>
      </c>
    </row>
    <row r="64" spans="1:5">
      <c r="A64" s="163" t="s">
        <v>196</v>
      </c>
      <c r="B64" s="163" t="s">
        <v>490</v>
      </c>
      <c r="C64" s="179">
        <v>15844</v>
      </c>
      <c r="D64" s="179">
        <v>20268</v>
      </c>
      <c r="E64" s="179">
        <v>15043</v>
      </c>
    </row>
    <row r="65" spans="1:5">
      <c r="A65" s="163" t="s">
        <v>189</v>
      </c>
      <c r="B65" s="163" t="s">
        <v>34</v>
      </c>
      <c r="C65" s="179">
        <v>0</v>
      </c>
      <c r="D65" s="179">
        <v>53</v>
      </c>
      <c r="E65" s="179">
        <v>0</v>
      </c>
    </row>
    <row r="66" spans="1:5">
      <c r="A66" s="163" t="s">
        <v>199</v>
      </c>
      <c r="B66" s="163" t="s">
        <v>44</v>
      </c>
      <c r="C66" s="179">
        <v>12251</v>
      </c>
      <c r="D66" s="179">
        <v>14724</v>
      </c>
      <c r="E66" s="179">
        <v>11316</v>
      </c>
    </row>
    <row r="67" spans="1:5">
      <c r="A67" s="182" t="s">
        <v>200</v>
      </c>
      <c r="B67" s="182" t="s">
        <v>482</v>
      </c>
      <c r="C67" s="183">
        <v>124155</v>
      </c>
      <c r="D67" s="183">
        <v>557204</v>
      </c>
      <c r="E67" s="183">
        <v>434877</v>
      </c>
    </row>
    <row r="68" spans="1:5">
      <c r="A68" s="163" t="s">
        <v>486</v>
      </c>
      <c r="B68" s="163" t="s">
        <v>483</v>
      </c>
      <c r="C68" s="179">
        <v>522277</v>
      </c>
      <c r="D68" s="179">
        <v>40000</v>
      </c>
      <c r="E68" s="179">
        <v>0</v>
      </c>
    </row>
    <row r="69" spans="1:5">
      <c r="A69" s="177" t="s">
        <v>532</v>
      </c>
      <c r="B69" s="177" t="s">
        <v>491</v>
      </c>
      <c r="C69" s="178">
        <v>908735</v>
      </c>
      <c r="D69" s="178">
        <v>874960</v>
      </c>
      <c r="E69" s="178">
        <v>683905</v>
      </c>
    </row>
    <row r="70" spans="1:5">
      <c r="C70" s="184"/>
      <c r="D70" s="184"/>
    </row>
    <row r="71" spans="1:5">
      <c r="A71" s="157" t="s">
        <v>229</v>
      </c>
      <c r="B71" s="157" t="s">
        <v>48</v>
      </c>
      <c r="C71" s="202" t="s">
        <v>481</v>
      </c>
      <c r="D71" s="202">
        <v>42735</v>
      </c>
      <c r="E71" s="202" t="s">
        <v>485</v>
      </c>
    </row>
    <row r="72" spans="1:5">
      <c r="A72" s="177" t="s">
        <v>533</v>
      </c>
      <c r="B72" s="177" t="s">
        <v>518</v>
      </c>
      <c r="C72" s="178">
        <v>823236</v>
      </c>
      <c r="D72" s="178">
        <v>776938</v>
      </c>
      <c r="E72" s="178">
        <v>547119</v>
      </c>
    </row>
    <row r="73" spans="1:5">
      <c r="A73" s="177" t="s">
        <v>534</v>
      </c>
      <c r="B73" s="177" t="s">
        <v>50</v>
      </c>
      <c r="C73" s="178">
        <v>823236</v>
      </c>
      <c r="D73" s="178">
        <v>776938</v>
      </c>
      <c r="E73" s="178">
        <v>547119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94950</v>
      </c>
    </row>
    <row r="75" spans="1:5">
      <c r="A75" s="163" t="s">
        <v>470</v>
      </c>
      <c r="B75" s="163" t="s">
        <v>519</v>
      </c>
      <c r="C75" s="179">
        <v>403001</v>
      </c>
      <c r="D75" s="179">
        <v>403001</v>
      </c>
      <c r="E75" s="179">
        <v>120199</v>
      </c>
    </row>
    <row r="76" spans="1:5">
      <c r="A76" s="163" t="s">
        <v>209</v>
      </c>
      <c r="B76" s="163" t="s">
        <v>54</v>
      </c>
      <c r="C76" s="179">
        <v>7278</v>
      </c>
      <c r="D76" s="179">
        <v>4795</v>
      </c>
      <c r="E76" s="179">
        <v>4837</v>
      </c>
    </row>
    <row r="77" spans="1:5">
      <c r="A77" s="163" t="s">
        <v>210</v>
      </c>
      <c r="B77" s="163" t="s">
        <v>520</v>
      </c>
      <c r="C77" s="179">
        <v>2474</v>
      </c>
      <c r="D77" s="179">
        <v>3918</v>
      </c>
      <c r="E77" s="179">
        <v>1852</v>
      </c>
    </row>
    <row r="78" spans="1:5">
      <c r="A78" s="163" t="s">
        <v>211</v>
      </c>
      <c r="B78" s="163" t="s">
        <v>56</v>
      </c>
      <c r="C78" s="179">
        <v>269104</v>
      </c>
      <c r="D78" s="179">
        <v>18590</v>
      </c>
      <c r="E78" s="179">
        <v>292719</v>
      </c>
    </row>
    <row r="79" spans="1:5">
      <c r="A79" s="163" t="s">
        <v>212</v>
      </c>
      <c r="B79" s="163" t="s">
        <v>57</v>
      </c>
      <c r="C79" s="179">
        <v>45259</v>
      </c>
      <c r="D79" s="179">
        <v>250514</v>
      </c>
      <c r="E79" s="179">
        <v>32562</v>
      </c>
    </row>
    <row r="80" spans="1:5">
      <c r="A80" s="158" t="s">
        <v>535</v>
      </c>
      <c r="B80" s="158" t="s">
        <v>58</v>
      </c>
      <c r="C80" s="185">
        <v>0</v>
      </c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2225</v>
      </c>
      <c r="D81" s="178">
        <v>8275</v>
      </c>
      <c r="E81" s="178">
        <v>553</v>
      </c>
    </row>
    <row r="82" spans="1:5">
      <c r="A82" s="163" t="s">
        <v>216</v>
      </c>
      <c r="B82" s="163" t="s">
        <v>61</v>
      </c>
      <c r="C82" s="179">
        <v>233</v>
      </c>
      <c r="D82" s="179">
        <v>76</v>
      </c>
      <c r="E82" s="179">
        <v>124</v>
      </c>
    </row>
    <row r="83" spans="1:5">
      <c r="A83" s="163" t="s">
        <v>218</v>
      </c>
      <c r="B83" s="163" t="s">
        <v>63</v>
      </c>
      <c r="C83" s="179">
        <v>1038</v>
      </c>
      <c r="D83" s="179">
        <v>7198</v>
      </c>
      <c r="E83" s="179">
        <v>0</v>
      </c>
    </row>
    <row r="84" spans="1:5">
      <c r="A84" s="163" t="s">
        <v>219</v>
      </c>
      <c r="B84" s="163" t="s">
        <v>64</v>
      </c>
      <c r="C84" s="179">
        <v>897</v>
      </c>
      <c r="D84" s="179">
        <v>944</v>
      </c>
      <c r="E84" s="179">
        <v>394</v>
      </c>
    </row>
    <row r="85" spans="1:5">
      <c r="A85" s="163" t="s">
        <v>220</v>
      </c>
      <c r="B85" s="163" t="s">
        <v>522</v>
      </c>
      <c r="C85" s="179">
        <v>57</v>
      </c>
      <c r="D85" s="179">
        <v>57</v>
      </c>
      <c r="E85" s="179">
        <v>35</v>
      </c>
    </row>
    <row r="86" spans="1:5">
      <c r="A86" s="177" t="s">
        <v>537</v>
      </c>
      <c r="B86" s="177" t="s">
        <v>523</v>
      </c>
      <c r="C86" s="178">
        <v>83274</v>
      </c>
      <c r="D86" s="178">
        <v>89747</v>
      </c>
      <c r="E86" s="178">
        <v>136233</v>
      </c>
    </row>
    <row r="87" spans="1:5">
      <c r="A87" s="163" t="s">
        <v>215</v>
      </c>
      <c r="B87" s="163" t="s">
        <v>60</v>
      </c>
      <c r="C87" s="179">
        <v>2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234</v>
      </c>
      <c r="D88" s="179">
        <v>63</v>
      </c>
      <c r="E88" s="179">
        <v>290</v>
      </c>
    </row>
    <row r="89" spans="1:5">
      <c r="A89" s="163" t="s">
        <v>223</v>
      </c>
      <c r="B89" s="163" t="s">
        <v>68</v>
      </c>
      <c r="C89" s="179">
        <v>18570</v>
      </c>
      <c r="D89" s="179">
        <v>27971</v>
      </c>
      <c r="E89" s="179">
        <v>22126</v>
      </c>
    </row>
    <row r="90" spans="1:5">
      <c r="A90" s="163" t="s">
        <v>538</v>
      </c>
      <c r="B90" s="163" t="s">
        <v>69</v>
      </c>
      <c r="C90" s="179">
        <v>484</v>
      </c>
      <c r="D90" s="179">
        <v>3762</v>
      </c>
      <c r="E90" s="179">
        <v>182</v>
      </c>
    </row>
    <row r="91" spans="1:5">
      <c r="A91" s="163" t="s">
        <v>225</v>
      </c>
      <c r="B91" s="163" t="s">
        <v>524</v>
      </c>
      <c r="C91" s="179">
        <v>7660</v>
      </c>
      <c r="D91" s="179">
        <v>9762</v>
      </c>
      <c r="E91" s="179">
        <v>60054</v>
      </c>
    </row>
    <row r="92" spans="1:5">
      <c r="A92" s="163" t="s">
        <v>219</v>
      </c>
      <c r="B92" s="163" t="s">
        <v>64</v>
      </c>
      <c r="C92" s="179">
        <v>3598</v>
      </c>
      <c r="D92" s="179">
        <v>2864</v>
      </c>
      <c r="E92" s="179">
        <v>8526</v>
      </c>
    </row>
    <row r="93" spans="1:5">
      <c r="A93" s="163" t="s">
        <v>220</v>
      </c>
      <c r="B93" s="163" t="s">
        <v>522</v>
      </c>
      <c r="C93" s="179">
        <v>147</v>
      </c>
      <c r="D93" s="179">
        <v>294</v>
      </c>
      <c r="E93" s="179">
        <v>187</v>
      </c>
    </row>
    <row r="94" spans="1:5">
      <c r="A94" s="163" t="s">
        <v>539</v>
      </c>
      <c r="B94" s="163" t="s">
        <v>66</v>
      </c>
      <c r="C94" s="179">
        <v>52579</v>
      </c>
      <c r="D94" s="179">
        <v>45031</v>
      </c>
      <c r="E94" s="179">
        <v>44868</v>
      </c>
    </row>
    <row r="95" spans="1:5">
      <c r="A95" s="177" t="s">
        <v>540</v>
      </c>
      <c r="B95" s="177" t="s">
        <v>525</v>
      </c>
      <c r="C95" s="178">
        <v>908735</v>
      </c>
      <c r="D95" s="178">
        <v>874960</v>
      </c>
      <c r="E95" s="178">
        <v>683905</v>
      </c>
    </row>
    <row r="96" spans="1:5">
      <c r="A96" s="176" t="s">
        <v>541</v>
      </c>
    </row>
    <row r="98" spans="1:4" ht="26">
      <c r="A98" s="149" t="s">
        <v>435</v>
      </c>
      <c r="B98" s="149" t="s">
        <v>436</v>
      </c>
    </row>
    <row r="99" spans="1:4" ht="24">
      <c r="A99" s="157" t="s">
        <v>280</v>
      </c>
      <c r="B99" s="157" t="s">
        <v>119</v>
      </c>
      <c r="C99" s="100" t="s">
        <v>581</v>
      </c>
      <c r="D99" s="100" t="s">
        <v>582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45259</v>
      </c>
      <c r="D101" s="5">
        <v>32562</v>
      </c>
    </row>
    <row r="102" spans="1:4">
      <c r="A102" s="152" t="s">
        <v>233</v>
      </c>
      <c r="B102" s="152" t="s">
        <v>75</v>
      </c>
      <c r="C102" s="5">
        <v>33731</v>
      </c>
      <c r="D102" s="5">
        <v>54861</v>
      </c>
    </row>
    <row r="103" spans="1:4">
      <c r="A103" s="187" t="s">
        <v>544</v>
      </c>
      <c r="B103" s="187" t="s">
        <v>563</v>
      </c>
      <c r="C103" s="186">
        <v>961</v>
      </c>
      <c r="D103" s="186">
        <v>1059</v>
      </c>
    </row>
    <row r="104" spans="1:4">
      <c r="A104" s="187" t="s">
        <v>545</v>
      </c>
      <c r="B104" s="187" t="s">
        <v>424</v>
      </c>
      <c r="C104" s="186">
        <v>0</v>
      </c>
      <c r="D104" s="186">
        <v>1565</v>
      </c>
    </row>
    <row r="105" spans="1:4">
      <c r="A105" s="188" t="s">
        <v>546</v>
      </c>
      <c r="B105" s="188" t="s">
        <v>78</v>
      </c>
      <c r="C105" s="186">
        <v>-3401</v>
      </c>
      <c r="D105" s="186">
        <v>-2393</v>
      </c>
    </row>
    <row r="106" spans="1:4">
      <c r="A106" s="187" t="s">
        <v>547</v>
      </c>
      <c r="B106" s="187" t="s">
        <v>564</v>
      </c>
      <c r="C106" s="186">
        <v>249</v>
      </c>
      <c r="D106" s="186">
        <v>79</v>
      </c>
    </row>
    <row r="107" spans="1:4">
      <c r="A107" s="187" t="s">
        <v>237</v>
      </c>
      <c r="B107" s="187" t="s">
        <v>80</v>
      </c>
      <c r="C107" s="186">
        <v>7401</v>
      </c>
      <c r="D107" s="186">
        <v>-11552</v>
      </c>
    </row>
    <row r="108" spans="1:4">
      <c r="A108" s="187" t="s">
        <v>238</v>
      </c>
      <c r="B108" s="187" t="s">
        <v>81</v>
      </c>
      <c r="C108" s="186">
        <v>-89</v>
      </c>
      <c r="D108" s="186">
        <v>-1387</v>
      </c>
    </row>
    <row r="109" spans="1:4">
      <c r="A109" s="187" t="s">
        <v>239</v>
      </c>
      <c r="B109" s="187" t="s">
        <v>82</v>
      </c>
      <c r="C109" s="186">
        <v>36016</v>
      </c>
      <c r="D109" s="186">
        <v>53283</v>
      </c>
    </row>
    <row r="110" spans="1:4">
      <c r="A110" s="187" t="s">
        <v>240</v>
      </c>
      <c r="B110" s="187" t="s">
        <v>565</v>
      </c>
      <c r="C110" s="186">
        <v>-12059</v>
      </c>
      <c r="D110" s="186">
        <v>12121</v>
      </c>
    </row>
    <row r="111" spans="1:4">
      <c r="A111" s="187" t="s">
        <v>241</v>
      </c>
      <c r="B111" s="187" t="s">
        <v>566</v>
      </c>
      <c r="C111" s="186">
        <v>3160</v>
      </c>
      <c r="D111" s="186">
        <v>1838</v>
      </c>
    </row>
    <row r="112" spans="1:4">
      <c r="A112" s="187" t="s">
        <v>242</v>
      </c>
      <c r="B112" s="187" t="s">
        <v>84</v>
      </c>
      <c r="C112" s="186">
        <v>1493</v>
      </c>
      <c r="D112" s="186">
        <v>248</v>
      </c>
    </row>
    <row r="113" spans="1:4">
      <c r="A113" s="152" t="s">
        <v>548</v>
      </c>
      <c r="B113" s="152" t="s">
        <v>85</v>
      </c>
      <c r="C113" s="5">
        <v>78990</v>
      </c>
      <c r="D113" s="5">
        <v>87423</v>
      </c>
    </row>
    <row r="114" spans="1:4">
      <c r="A114" s="187" t="s">
        <v>244</v>
      </c>
      <c r="B114" s="187" t="s">
        <v>567</v>
      </c>
      <c r="C114" s="186">
        <v>11576</v>
      </c>
      <c r="D114" s="186">
        <v>7616</v>
      </c>
    </row>
    <row r="115" spans="1:4">
      <c r="A115" s="187" t="s">
        <v>246</v>
      </c>
      <c r="B115" s="187" t="s">
        <v>568</v>
      </c>
      <c r="C115" s="186">
        <v>-26269</v>
      </c>
      <c r="D115" s="186">
        <v>-42160</v>
      </c>
    </row>
    <row r="116" spans="1:4">
      <c r="A116" s="151" t="s">
        <v>549</v>
      </c>
      <c r="B116" s="151" t="s">
        <v>569</v>
      </c>
      <c r="C116" s="5">
        <v>64297</v>
      </c>
      <c r="D116" s="5">
        <v>52879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3402</v>
      </c>
      <c r="D118" s="5">
        <v>2478</v>
      </c>
    </row>
    <row r="119" spans="1:4">
      <c r="A119" s="187" t="s">
        <v>550</v>
      </c>
      <c r="B119" s="187" t="s">
        <v>487</v>
      </c>
      <c r="C119" s="186">
        <v>1</v>
      </c>
      <c r="D119" s="186">
        <v>0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7" t="s">
        <v>552</v>
      </c>
      <c r="B121" s="187" t="s">
        <v>570</v>
      </c>
      <c r="C121" s="186">
        <v>3401</v>
      </c>
      <c r="D121" s="186">
        <v>2393</v>
      </c>
    </row>
    <row r="122" spans="1:4">
      <c r="A122" s="152" t="s">
        <v>255</v>
      </c>
      <c r="B122" s="152" t="s">
        <v>94</v>
      </c>
      <c r="C122" s="5">
        <v>500453</v>
      </c>
      <c r="D122" s="5">
        <v>14796</v>
      </c>
    </row>
    <row r="123" spans="1:4">
      <c r="A123" s="187" t="s">
        <v>553</v>
      </c>
      <c r="B123" s="187" t="s">
        <v>571</v>
      </c>
      <c r="C123" s="186">
        <v>2157</v>
      </c>
      <c r="D123" s="186">
        <v>1263</v>
      </c>
    </row>
    <row r="124" spans="1:4">
      <c r="A124" s="187" t="s">
        <v>528</v>
      </c>
      <c r="B124" s="187" t="s">
        <v>416</v>
      </c>
      <c r="C124" s="186">
        <v>16019</v>
      </c>
      <c r="D124" s="186">
        <v>13533</v>
      </c>
    </row>
    <row r="125" spans="1:4">
      <c r="A125" s="187" t="s">
        <v>554</v>
      </c>
      <c r="B125" s="187" t="s">
        <v>572</v>
      </c>
      <c r="C125" s="186">
        <v>482277</v>
      </c>
      <c r="D125" s="186">
        <v>0</v>
      </c>
    </row>
    <row r="126" spans="1:4">
      <c r="A126" s="151" t="s">
        <v>555</v>
      </c>
      <c r="B126" s="151" t="s">
        <v>573</v>
      </c>
      <c r="C126" s="5">
        <v>-497051</v>
      </c>
      <c r="D126" s="5">
        <v>-12318</v>
      </c>
    </row>
    <row r="127" spans="1:4">
      <c r="A127" s="151" t="s">
        <v>261</v>
      </c>
      <c r="B127" s="151" t="s">
        <v>580</v>
      </c>
      <c r="C127" s="5"/>
      <c r="D127" s="5"/>
    </row>
    <row r="128" spans="1:4">
      <c r="A128" s="152" t="s">
        <v>249</v>
      </c>
      <c r="B128" s="152" t="s">
        <v>89</v>
      </c>
      <c r="C128" s="5">
        <v>2</v>
      </c>
      <c r="D128" s="5">
        <v>903</v>
      </c>
    </row>
    <row r="129" spans="1:16">
      <c r="A129" s="188" t="s">
        <v>556</v>
      </c>
      <c r="B129" s="188" t="s">
        <v>574</v>
      </c>
      <c r="C129" s="186">
        <v>0</v>
      </c>
      <c r="D129" s="186">
        <v>903</v>
      </c>
    </row>
    <row r="130" spans="1:16">
      <c r="A130" s="187" t="s">
        <v>215</v>
      </c>
      <c r="B130" s="187" t="s">
        <v>60</v>
      </c>
      <c r="C130" s="186">
        <v>2</v>
      </c>
      <c r="D130" s="186">
        <v>0</v>
      </c>
    </row>
    <row r="131" spans="1:16">
      <c r="A131" s="152" t="s">
        <v>255</v>
      </c>
      <c r="B131" s="152" t="s">
        <v>94</v>
      </c>
      <c r="C131" s="5">
        <v>297</v>
      </c>
      <c r="D131" s="5">
        <v>224</v>
      </c>
    </row>
    <row r="132" spans="1:16">
      <c r="A132" s="187" t="s">
        <v>557</v>
      </c>
      <c r="B132" s="187" t="s">
        <v>110</v>
      </c>
      <c r="C132" s="186">
        <v>297</v>
      </c>
      <c r="D132" s="186">
        <v>224</v>
      </c>
    </row>
    <row r="133" spans="1:16">
      <c r="A133" s="151" t="s">
        <v>558</v>
      </c>
      <c r="B133" s="151" t="s">
        <v>575</v>
      </c>
      <c r="C133" s="5">
        <v>-295</v>
      </c>
      <c r="D133" s="5">
        <v>679</v>
      </c>
    </row>
    <row r="134" spans="1:16">
      <c r="A134" s="151" t="s">
        <v>559</v>
      </c>
      <c r="B134" s="151" t="s">
        <v>576</v>
      </c>
      <c r="C134" s="5">
        <v>-433049</v>
      </c>
      <c r="D134" s="5">
        <v>41240</v>
      </c>
    </row>
    <row r="135" spans="1:16">
      <c r="A135" s="151" t="s">
        <v>560</v>
      </c>
      <c r="B135" s="151" t="s">
        <v>577</v>
      </c>
      <c r="C135" s="5">
        <v>-433049</v>
      </c>
      <c r="D135" s="5">
        <v>41240</v>
      </c>
    </row>
    <row r="136" spans="1:16">
      <c r="A136" s="151" t="s">
        <v>561</v>
      </c>
      <c r="B136" s="151" t="s">
        <v>578</v>
      </c>
      <c r="C136" s="5">
        <v>557204</v>
      </c>
      <c r="D136" s="5">
        <v>393637</v>
      </c>
    </row>
    <row r="137" spans="1:16">
      <c r="A137" s="151" t="s">
        <v>562</v>
      </c>
      <c r="B137" s="151" t="s">
        <v>579</v>
      </c>
      <c r="C137" s="5">
        <v>124155</v>
      </c>
      <c r="D137" s="5">
        <v>434877</v>
      </c>
    </row>
    <row r="138" spans="1:16">
      <c r="A138" s="176" t="s">
        <v>541</v>
      </c>
      <c r="B138" s="189"/>
      <c r="C138" s="190"/>
      <c r="D138" s="190"/>
    </row>
    <row r="139" spans="1:16">
      <c r="A139" s="176"/>
      <c r="B139" s="189"/>
      <c r="C139" s="190"/>
      <c r="D139" s="190"/>
    </row>
    <row r="140" spans="1:16" ht="29" customHeight="1">
      <c r="A140" s="149" t="s">
        <v>605</v>
      </c>
      <c r="B140" s="150" t="s">
        <v>604</v>
      </c>
      <c r="C140" s="249" t="s">
        <v>478</v>
      </c>
      <c r="D140" s="250"/>
      <c r="E140" s="250"/>
      <c r="F140" s="251"/>
      <c r="M140" s="249" t="s">
        <v>479</v>
      </c>
      <c r="N140" s="250"/>
      <c r="O140" s="250"/>
      <c r="P140" s="251"/>
    </row>
    <row r="141" spans="1:16" ht="52">
      <c r="A141" s="256" t="s">
        <v>403</v>
      </c>
      <c r="B141" s="257" t="s">
        <v>118</v>
      </c>
      <c r="C141" s="254" t="s">
        <v>413</v>
      </c>
      <c r="D141" s="254" t="s">
        <v>414</v>
      </c>
      <c r="E141" s="153" t="s">
        <v>120</v>
      </c>
      <c r="F141" s="153" t="s">
        <v>121</v>
      </c>
      <c r="M141" s="254" t="s">
        <v>413</v>
      </c>
      <c r="N141" s="254" t="s">
        <v>414</v>
      </c>
      <c r="O141" s="153" t="s">
        <v>120</v>
      </c>
      <c r="P141" s="153" t="s">
        <v>121</v>
      </c>
    </row>
    <row r="142" spans="1:16" ht="65">
      <c r="A142" s="256"/>
      <c r="B142" s="257"/>
      <c r="C142" s="255"/>
      <c r="D142" s="255"/>
      <c r="E142" s="153" t="s">
        <v>586</v>
      </c>
      <c r="F142" s="153" t="s">
        <v>285</v>
      </c>
      <c r="M142" s="255"/>
      <c r="N142" s="255"/>
      <c r="O142" s="153" t="s">
        <v>586</v>
      </c>
      <c r="P142" s="153" t="s">
        <v>285</v>
      </c>
    </row>
    <row r="143" spans="1:16">
      <c r="A143" s="192" t="s">
        <v>151</v>
      </c>
      <c r="B143" s="151" t="s">
        <v>0</v>
      </c>
      <c r="C143" s="194">
        <v>75521</v>
      </c>
      <c r="D143" s="194">
        <v>32871</v>
      </c>
      <c r="E143" s="194">
        <v>-9050</v>
      </c>
      <c r="F143" s="194">
        <v>99342</v>
      </c>
      <c r="M143" s="194">
        <v>68652</v>
      </c>
      <c r="N143" s="194">
        <v>20114</v>
      </c>
      <c r="O143" s="194">
        <v>-1771</v>
      </c>
      <c r="P143" s="194">
        <v>86995</v>
      </c>
    </row>
    <row r="144" spans="1:16">
      <c r="A144" s="195" t="s">
        <v>152</v>
      </c>
      <c r="B144" s="160" t="s">
        <v>1</v>
      </c>
      <c r="C144" s="161">
        <v>72784</v>
      </c>
      <c r="D144" s="161">
        <v>1566</v>
      </c>
      <c r="E144" s="161">
        <v>3360</v>
      </c>
      <c r="F144" s="179">
        <v>77710</v>
      </c>
      <c r="M144" s="179">
        <v>64501</v>
      </c>
      <c r="N144" s="179">
        <v>11</v>
      </c>
      <c r="O144" s="179">
        <v>290</v>
      </c>
      <c r="P144" s="179">
        <v>64802</v>
      </c>
    </row>
    <row r="145" spans="1:16">
      <c r="A145" s="195" t="s">
        <v>153</v>
      </c>
      <c r="B145" s="160" t="s">
        <v>593</v>
      </c>
      <c r="C145" s="161">
        <v>1189</v>
      </c>
      <c r="D145" s="161">
        <v>0</v>
      </c>
      <c r="E145" s="161">
        <v>-1146</v>
      </c>
      <c r="F145" s="179">
        <v>43</v>
      </c>
      <c r="M145" s="179">
        <v>1031</v>
      </c>
      <c r="N145" s="179">
        <v>0</v>
      </c>
      <c r="O145" s="179">
        <v>-926</v>
      </c>
      <c r="P145" s="179">
        <v>105</v>
      </c>
    </row>
    <row r="146" spans="1:16">
      <c r="A146" s="195" t="s">
        <v>154</v>
      </c>
      <c r="B146" s="160" t="s">
        <v>594</v>
      </c>
      <c r="C146" s="161">
        <v>1548</v>
      </c>
      <c r="D146" s="161">
        <v>31305</v>
      </c>
      <c r="E146" s="161">
        <v>-11264</v>
      </c>
      <c r="F146" s="179">
        <v>21589</v>
      </c>
      <c r="M146" s="179">
        <v>3120</v>
      </c>
      <c r="N146" s="179">
        <v>20103</v>
      </c>
      <c r="O146" s="179">
        <v>-1135</v>
      </c>
      <c r="P146" s="179">
        <v>22088</v>
      </c>
    </row>
    <row r="147" spans="1:16">
      <c r="A147" s="192" t="s">
        <v>155</v>
      </c>
      <c r="B147" s="151" t="s">
        <v>4</v>
      </c>
      <c r="C147" s="194">
        <v>1834</v>
      </c>
      <c r="D147" s="194">
        <v>21409</v>
      </c>
      <c r="E147" s="194">
        <v>-8420</v>
      </c>
      <c r="F147" s="194">
        <v>14823</v>
      </c>
      <c r="M147" s="194">
        <v>4529</v>
      </c>
      <c r="N147" s="194">
        <v>13487</v>
      </c>
      <c r="O147" s="194">
        <v>-1002</v>
      </c>
      <c r="P147" s="194">
        <v>17014</v>
      </c>
    </row>
    <row r="148" spans="1:16">
      <c r="A148" s="195" t="s">
        <v>156</v>
      </c>
      <c r="B148" s="160" t="s">
        <v>595</v>
      </c>
      <c r="C148" s="161">
        <v>420</v>
      </c>
      <c r="D148" s="161">
        <v>158</v>
      </c>
      <c r="E148" s="161">
        <v>-516</v>
      </c>
      <c r="F148" s="179">
        <v>62</v>
      </c>
      <c r="M148" s="179">
        <v>1634</v>
      </c>
      <c r="N148" s="179">
        <v>179</v>
      </c>
      <c r="O148" s="179">
        <v>-178</v>
      </c>
      <c r="P148" s="179">
        <v>1635</v>
      </c>
    </row>
    <row r="149" spans="1:16">
      <c r="A149" s="195" t="s">
        <v>157</v>
      </c>
      <c r="B149" s="160" t="s">
        <v>6</v>
      </c>
      <c r="C149" s="161">
        <v>1414</v>
      </c>
      <c r="D149" s="161">
        <v>21251</v>
      </c>
      <c r="E149" s="161">
        <v>-7904</v>
      </c>
      <c r="F149" s="179">
        <v>14761</v>
      </c>
      <c r="M149" s="179">
        <v>2895</v>
      </c>
      <c r="N149" s="179">
        <v>13308</v>
      </c>
      <c r="O149" s="179">
        <v>-824</v>
      </c>
      <c r="P149" s="179">
        <v>15379</v>
      </c>
    </row>
    <row r="150" spans="1:16">
      <c r="A150" s="196" t="s">
        <v>158</v>
      </c>
      <c r="B150" s="197" t="s">
        <v>596</v>
      </c>
      <c r="C150" s="194">
        <v>73687</v>
      </c>
      <c r="D150" s="194">
        <v>11462</v>
      </c>
      <c r="E150" s="194">
        <v>-630</v>
      </c>
      <c r="F150" s="194">
        <v>84519</v>
      </c>
      <c r="M150" s="194">
        <v>64123</v>
      </c>
      <c r="N150" s="194">
        <v>6627</v>
      </c>
      <c r="O150" s="194">
        <v>-769</v>
      </c>
      <c r="P150" s="194">
        <v>69981</v>
      </c>
    </row>
    <row r="151" spans="1:16">
      <c r="A151" s="193" t="s">
        <v>159</v>
      </c>
      <c r="B151" s="163" t="s">
        <v>8</v>
      </c>
      <c r="C151" s="161">
        <v>439</v>
      </c>
      <c r="D151" s="161">
        <v>127</v>
      </c>
      <c r="E151" s="161">
        <v>-133</v>
      </c>
      <c r="F151" s="179">
        <v>433</v>
      </c>
      <c r="M151" s="179">
        <v>187</v>
      </c>
      <c r="N151" s="179">
        <v>276</v>
      </c>
      <c r="O151" s="179">
        <v>-258</v>
      </c>
      <c r="P151" s="179">
        <v>205</v>
      </c>
    </row>
    <row r="152" spans="1:16">
      <c r="A152" s="193" t="s">
        <v>160</v>
      </c>
      <c r="B152" s="163" t="s">
        <v>9</v>
      </c>
      <c r="C152" s="161">
        <v>14966</v>
      </c>
      <c r="D152" s="161">
        <v>8126</v>
      </c>
      <c r="E152" s="161">
        <v>-658</v>
      </c>
      <c r="F152" s="179">
        <v>22434</v>
      </c>
      <c r="M152" s="179">
        <v>21612</v>
      </c>
      <c r="N152" s="179">
        <v>5056</v>
      </c>
      <c r="O152" s="179">
        <v>-654</v>
      </c>
      <c r="P152" s="179">
        <v>26014</v>
      </c>
    </row>
    <row r="153" spans="1:16">
      <c r="A153" s="193" t="s">
        <v>601</v>
      </c>
      <c r="B153" s="163" t="s">
        <v>10</v>
      </c>
      <c r="C153" s="161">
        <v>7064</v>
      </c>
      <c r="D153" s="161">
        <v>1348</v>
      </c>
      <c r="E153" s="161">
        <v>28</v>
      </c>
      <c r="F153" s="179">
        <v>8440</v>
      </c>
      <c r="M153" s="179">
        <v>4252</v>
      </c>
      <c r="N153" s="179">
        <v>1412</v>
      </c>
      <c r="O153" s="179">
        <v>-371</v>
      </c>
      <c r="P153" s="179">
        <v>5293</v>
      </c>
    </row>
    <row r="154" spans="1:16">
      <c r="A154" s="193" t="s">
        <v>162</v>
      </c>
      <c r="B154" s="163" t="s">
        <v>11</v>
      </c>
      <c r="C154" s="161">
        <v>272</v>
      </c>
      <c r="D154" s="161">
        <v>109</v>
      </c>
      <c r="E154" s="161">
        <v>-133</v>
      </c>
      <c r="F154" s="179">
        <v>248</v>
      </c>
      <c r="M154" s="179">
        <v>262</v>
      </c>
      <c r="N154" s="179">
        <v>39</v>
      </c>
      <c r="O154" s="179">
        <v>-2</v>
      </c>
      <c r="P154" s="179">
        <v>299</v>
      </c>
    </row>
    <row r="155" spans="1:16">
      <c r="A155" s="196" t="s">
        <v>163</v>
      </c>
      <c r="B155" s="197" t="s">
        <v>497</v>
      </c>
      <c r="C155" s="194">
        <v>51824</v>
      </c>
      <c r="D155" s="194">
        <v>2006</v>
      </c>
      <c r="E155" s="194">
        <v>0</v>
      </c>
      <c r="F155" s="194">
        <v>53830</v>
      </c>
      <c r="M155" s="194">
        <v>38184</v>
      </c>
      <c r="N155" s="194">
        <v>396</v>
      </c>
      <c r="O155" s="194">
        <v>0</v>
      </c>
      <c r="P155" s="194">
        <v>38580</v>
      </c>
    </row>
    <row r="156" spans="1:16">
      <c r="A156" s="193" t="s">
        <v>164</v>
      </c>
      <c r="B156" s="163" t="s">
        <v>13</v>
      </c>
      <c r="C156" s="161">
        <v>3850</v>
      </c>
      <c r="D156" s="161">
        <v>23</v>
      </c>
      <c r="E156" s="161">
        <v>-4</v>
      </c>
      <c r="F156" s="179">
        <v>3869</v>
      </c>
      <c r="M156" s="179">
        <v>3262</v>
      </c>
      <c r="N156" s="179">
        <v>14</v>
      </c>
      <c r="O156" s="179">
        <v>-4</v>
      </c>
      <c r="P156" s="179">
        <v>3272</v>
      </c>
    </row>
    <row r="157" spans="1:16">
      <c r="A157" s="193" t="s">
        <v>165</v>
      </c>
      <c r="B157" s="163" t="s">
        <v>14</v>
      </c>
      <c r="C157" s="161">
        <v>860</v>
      </c>
      <c r="D157" s="161">
        <v>8</v>
      </c>
      <c r="E157" s="161">
        <v>-4</v>
      </c>
      <c r="F157" s="179">
        <v>864</v>
      </c>
      <c r="M157" s="179">
        <v>1673</v>
      </c>
      <c r="N157" s="179">
        <v>5</v>
      </c>
      <c r="O157" s="179">
        <v>-4</v>
      </c>
      <c r="P157" s="179">
        <v>1674</v>
      </c>
    </row>
    <row r="158" spans="1:16">
      <c r="A158" s="196" t="s">
        <v>167</v>
      </c>
      <c r="B158" s="197" t="s">
        <v>597</v>
      </c>
      <c r="C158" s="194">
        <v>54814</v>
      </c>
      <c r="D158" s="194">
        <v>2021</v>
      </c>
      <c r="E158" s="194">
        <v>0</v>
      </c>
      <c r="F158" s="194">
        <v>56835</v>
      </c>
      <c r="M158" s="194">
        <v>39773</v>
      </c>
      <c r="N158" s="194">
        <v>405</v>
      </c>
      <c r="O158" s="194">
        <v>0</v>
      </c>
      <c r="P158" s="194">
        <v>40178</v>
      </c>
    </row>
    <row r="159" spans="1:16">
      <c r="A159" s="193" t="s">
        <v>168</v>
      </c>
      <c r="B159" s="163" t="s">
        <v>598</v>
      </c>
      <c r="C159" s="161">
        <v>11114</v>
      </c>
      <c r="D159" s="161">
        <v>462</v>
      </c>
      <c r="E159" s="161">
        <v>0</v>
      </c>
      <c r="F159" s="179">
        <v>11576</v>
      </c>
      <c r="M159" s="179">
        <v>7473</v>
      </c>
      <c r="N159" s="179">
        <v>143</v>
      </c>
      <c r="O159" s="179">
        <v>0</v>
      </c>
      <c r="P159" s="179">
        <v>7616</v>
      </c>
    </row>
    <row r="160" spans="1:16">
      <c r="A160" s="196" t="s">
        <v>170</v>
      </c>
      <c r="B160" s="197" t="s">
        <v>599</v>
      </c>
      <c r="C160" s="194">
        <v>43700</v>
      </c>
      <c r="D160" s="194">
        <v>1559</v>
      </c>
      <c r="E160" s="194">
        <v>0</v>
      </c>
      <c r="F160" s="194">
        <v>45259</v>
      </c>
      <c r="M160" s="194">
        <v>32300</v>
      </c>
      <c r="N160" s="194">
        <v>262</v>
      </c>
      <c r="O160" s="194">
        <v>0</v>
      </c>
      <c r="P160" s="194">
        <v>32562</v>
      </c>
    </row>
    <row r="161" spans="1:16">
      <c r="A161" s="193" t="s">
        <v>171</v>
      </c>
      <c r="B161" s="163" t="s">
        <v>600</v>
      </c>
      <c r="C161" s="161">
        <v>0</v>
      </c>
      <c r="D161" s="161">
        <v>0</v>
      </c>
      <c r="E161" s="161">
        <v>0</v>
      </c>
      <c r="F161" s="179">
        <v>0</v>
      </c>
      <c r="M161" s="179">
        <v>0</v>
      </c>
      <c r="N161" s="179">
        <v>0</v>
      </c>
      <c r="O161" s="179">
        <v>0</v>
      </c>
      <c r="P161" s="179">
        <v>0</v>
      </c>
    </row>
    <row r="162" spans="1:16">
      <c r="A162" s="196" t="s">
        <v>232</v>
      </c>
      <c r="B162" s="197" t="s">
        <v>500</v>
      </c>
      <c r="C162" s="194">
        <v>43700</v>
      </c>
      <c r="D162" s="194">
        <v>1559</v>
      </c>
      <c r="E162" s="194">
        <v>0</v>
      </c>
      <c r="F162" s="194">
        <v>45259</v>
      </c>
      <c r="M162" s="194">
        <v>32300</v>
      </c>
      <c r="N162" s="194">
        <v>262</v>
      </c>
      <c r="O162" s="194">
        <v>0</v>
      </c>
      <c r="P162" s="194">
        <v>32562</v>
      </c>
    </row>
    <row r="163" spans="1:16">
      <c r="A163" s="193" t="s">
        <v>602</v>
      </c>
      <c r="B163" s="163" t="s">
        <v>501</v>
      </c>
      <c r="C163" s="161">
        <v>0</v>
      </c>
      <c r="D163" s="161">
        <v>0</v>
      </c>
      <c r="E163" s="161">
        <v>0</v>
      </c>
      <c r="F163" s="179">
        <v>0</v>
      </c>
      <c r="M163" s="179">
        <v>0</v>
      </c>
      <c r="N163" s="179">
        <v>0</v>
      </c>
      <c r="O163" s="179">
        <v>0</v>
      </c>
      <c r="P163" s="179">
        <v>0</v>
      </c>
    </row>
    <row r="164" spans="1:16">
      <c r="A164" s="196" t="s">
        <v>603</v>
      </c>
      <c r="B164" s="197" t="s">
        <v>502</v>
      </c>
      <c r="C164" s="194">
        <v>43700</v>
      </c>
      <c r="D164" s="194">
        <v>1559</v>
      </c>
      <c r="E164" s="194">
        <v>0</v>
      </c>
      <c r="F164" s="194">
        <v>45259</v>
      </c>
      <c r="M164" s="194">
        <v>32300</v>
      </c>
      <c r="N164" s="194">
        <v>262</v>
      </c>
      <c r="O164" s="194">
        <v>0</v>
      </c>
      <c r="P164" s="194">
        <v>32562</v>
      </c>
    </row>
    <row r="166" spans="1:16" ht="26">
      <c r="A166" s="149" t="s">
        <v>437</v>
      </c>
      <c r="B166" s="149" t="s">
        <v>438</v>
      </c>
      <c r="C166" s="249">
        <v>42825</v>
      </c>
      <c r="D166" s="250"/>
      <c r="E166" s="250"/>
      <c r="F166" s="251"/>
      <c r="H166" s="249" t="s">
        <v>484</v>
      </c>
      <c r="I166" s="250"/>
      <c r="J166" s="250"/>
      <c r="K166" s="251"/>
      <c r="M166" s="249" t="s">
        <v>485</v>
      </c>
      <c r="N166" s="250"/>
      <c r="O166" s="250"/>
      <c r="P166" s="251"/>
    </row>
    <row r="167" spans="1:16" ht="52">
      <c r="A167" s="157" t="s">
        <v>203</v>
      </c>
      <c r="B167" s="252" t="s">
        <v>73</v>
      </c>
      <c r="C167" s="254" t="s">
        <v>413</v>
      </c>
      <c r="D167" s="254" t="s">
        <v>414</v>
      </c>
      <c r="E167" s="153" t="s">
        <v>120</v>
      </c>
      <c r="F167" s="153" t="s">
        <v>121</v>
      </c>
      <c r="H167" s="254" t="s">
        <v>413</v>
      </c>
      <c r="I167" s="254" t="s">
        <v>414</v>
      </c>
      <c r="J167" s="153" t="s">
        <v>120</v>
      </c>
      <c r="K167" s="153" t="s">
        <v>121</v>
      </c>
      <c r="M167" s="254" t="s">
        <v>413</v>
      </c>
      <c r="N167" s="254" t="s">
        <v>414</v>
      </c>
      <c r="O167" s="153" t="s">
        <v>120</v>
      </c>
      <c r="P167" s="153" t="s">
        <v>121</v>
      </c>
    </row>
    <row r="168" spans="1:16" ht="65">
      <c r="A168" s="157" t="s">
        <v>203</v>
      </c>
      <c r="B168" s="253"/>
      <c r="C168" s="255"/>
      <c r="D168" s="255"/>
      <c r="E168" s="153" t="s">
        <v>586</v>
      </c>
      <c r="F168" s="153" t="s">
        <v>285</v>
      </c>
      <c r="H168" s="255"/>
      <c r="I168" s="255"/>
      <c r="J168" s="153" t="s">
        <v>586</v>
      </c>
      <c r="K168" s="153" t="s">
        <v>285</v>
      </c>
      <c r="M168" s="255"/>
      <c r="N168" s="255"/>
      <c r="O168" s="153" t="s">
        <v>586</v>
      </c>
      <c r="P168" s="153" t="s">
        <v>285</v>
      </c>
    </row>
    <row r="169" spans="1:16">
      <c r="A169" s="151" t="s">
        <v>181</v>
      </c>
      <c r="B169" s="151" t="s">
        <v>488</v>
      </c>
      <c r="C169" s="191">
        <v>193540</v>
      </c>
      <c r="D169" s="191">
        <v>8864</v>
      </c>
      <c r="E169" s="191">
        <v>-14027</v>
      </c>
      <c r="F169" s="191">
        <v>188377</v>
      </c>
      <c r="H169" s="191">
        <v>176047</v>
      </c>
      <c r="I169" s="191">
        <v>8483</v>
      </c>
      <c r="J169" s="191">
        <v>-13886</v>
      </c>
      <c r="K169" s="191">
        <v>170644</v>
      </c>
      <c r="M169" s="191">
        <v>158634</v>
      </c>
      <c r="N169" s="191">
        <v>6488</v>
      </c>
      <c r="O169" s="191">
        <v>-11588</v>
      </c>
      <c r="P169" s="191">
        <v>153534</v>
      </c>
    </row>
    <row r="170" spans="1:16">
      <c r="A170" s="163" t="s">
        <v>182</v>
      </c>
      <c r="B170" s="163" t="s">
        <v>27</v>
      </c>
      <c r="C170" s="179">
        <v>13205</v>
      </c>
      <c r="D170" s="179">
        <v>2941</v>
      </c>
      <c r="E170" s="179">
        <v>0</v>
      </c>
      <c r="F170" s="179">
        <v>16146</v>
      </c>
      <c r="H170" s="179">
        <v>11551</v>
      </c>
      <c r="I170" s="179">
        <v>2872</v>
      </c>
      <c r="J170" s="179">
        <v>0</v>
      </c>
      <c r="K170" s="179">
        <v>14423</v>
      </c>
      <c r="M170" s="179">
        <v>8039</v>
      </c>
      <c r="N170" s="179">
        <v>2490</v>
      </c>
      <c r="O170" s="179">
        <v>0</v>
      </c>
      <c r="P170" s="179">
        <v>10529</v>
      </c>
    </row>
    <row r="171" spans="1:16">
      <c r="A171" s="163" t="s">
        <v>183</v>
      </c>
      <c r="B171" s="163" t="s">
        <v>475</v>
      </c>
      <c r="C171" s="179">
        <v>43447</v>
      </c>
      <c r="D171" s="179">
        <v>2816</v>
      </c>
      <c r="E171" s="179">
        <v>0</v>
      </c>
      <c r="F171" s="179">
        <v>46263</v>
      </c>
      <c r="H171" s="179">
        <v>43660</v>
      </c>
      <c r="I171" s="179">
        <v>3452</v>
      </c>
      <c r="J171" s="179">
        <v>0</v>
      </c>
      <c r="K171" s="179">
        <v>47112</v>
      </c>
      <c r="M171" s="179">
        <v>43188</v>
      </c>
      <c r="N171" s="179">
        <v>3606</v>
      </c>
      <c r="O171" s="179">
        <v>0</v>
      </c>
      <c r="P171" s="179">
        <v>46794</v>
      </c>
    </row>
    <row r="172" spans="1:16">
      <c r="A172" s="163" t="s">
        <v>528</v>
      </c>
      <c r="B172" s="163" t="s">
        <v>416</v>
      </c>
      <c r="C172" s="179">
        <v>76032</v>
      </c>
      <c r="D172" s="179">
        <v>3032</v>
      </c>
      <c r="E172" s="179">
        <v>0</v>
      </c>
      <c r="F172" s="179">
        <v>79064</v>
      </c>
      <c r="H172" s="179">
        <v>60050</v>
      </c>
      <c r="I172" s="179">
        <v>1961</v>
      </c>
      <c r="J172" s="179">
        <v>0</v>
      </c>
      <c r="K172" s="179">
        <v>62011</v>
      </c>
      <c r="M172" s="179">
        <v>45787</v>
      </c>
      <c r="N172" s="179">
        <v>383</v>
      </c>
      <c r="O172" s="179">
        <v>0</v>
      </c>
      <c r="P172" s="179">
        <v>46170</v>
      </c>
    </row>
    <row r="173" spans="1:16">
      <c r="A173" s="163" t="s">
        <v>184</v>
      </c>
      <c r="B173" s="163" t="s">
        <v>29</v>
      </c>
      <c r="C173" s="179">
        <v>46417</v>
      </c>
      <c r="D173" s="179">
        <v>0</v>
      </c>
      <c r="E173" s="179">
        <v>0</v>
      </c>
      <c r="F173" s="179">
        <v>46417</v>
      </c>
      <c r="H173" s="179">
        <v>46417</v>
      </c>
      <c r="I173" s="179">
        <v>0</v>
      </c>
      <c r="J173" s="179">
        <v>0</v>
      </c>
      <c r="K173" s="179">
        <v>46417</v>
      </c>
      <c r="M173" s="179">
        <v>46417</v>
      </c>
      <c r="N173" s="179">
        <v>0</v>
      </c>
      <c r="O173" s="179">
        <v>0</v>
      </c>
      <c r="P173" s="179">
        <v>46417</v>
      </c>
    </row>
    <row r="174" spans="1:16">
      <c r="A174" s="163" t="s">
        <v>186</v>
      </c>
      <c r="B174" s="163" t="s">
        <v>31</v>
      </c>
      <c r="C174" s="179">
        <v>13952</v>
      </c>
      <c r="D174" s="179">
        <v>0</v>
      </c>
      <c r="E174" s="179">
        <v>-13952</v>
      </c>
      <c r="F174" s="179">
        <v>0</v>
      </c>
      <c r="H174" s="179">
        <v>13688</v>
      </c>
      <c r="I174" s="179">
        <v>0</v>
      </c>
      <c r="J174" s="179">
        <v>-13688</v>
      </c>
      <c r="K174" s="179">
        <v>0</v>
      </c>
      <c r="M174" s="179">
        <v>11588</v>
      </c>
      <c r="N174" s="179">
        <v>0</v>
      </c>
      <c r="O174" s="179">
        <v>-11588</v>
      </c>
      <c r="P174" s="179">
        <v>0</v>
      </c>
    </row>
    <row r="175" spans="1:16">
      <c r="A175" s="180" t="s">
        <v>189</v>
      </c>
      <c r="B175" s="180" t="s">
        <v>34</v>
      </c>
      <c r="C175" s="181">
        <v>0</v>
      </c>
      <c r="D175" s="181">
        <v>0</v>
      </c>
      <c r="E175" s="181"/>
      <c r="F175" s="181">
        <v>0</v>
      </c>
      <c r="H175" s="181">
        <v>194</v>
      </c>
      <c r="I175" s="181">
        <v>0</v>
      </c>
      <c r="J175" s="181">
        <v>0</v>
      </c>
      <c r="K175" s="181">
        <v>194</v>
      </c>
      <c r="M175" s="179">
        <v>547</v>
      </c>
      <c r="N175" s="179">
        <v>0</v>
      </c>
      <c r="O175" s="179">
        <v>0</v>
      </c>
      <c r="P175" s="179">
        <v>547</v>
      </c>
    </row>
    <row r="176" spans="1:16">
      <c r="A176" s="163" t="s">
        <v>529</v>
      </c>
      <c r="B176" s="163" t="s">
        <v>583</v>
      </c>
      <c r="C176" s="179">
        <v>0</v>
      </c>
      <c r="D176" s="179">
        <v>75</v>
      </c>
      <c r="E176" s="179">
        <v>-75</v>
      </c>
      <c r="F176" s="179">
        <v>0</v>
      </c>
      <c r="H176" s="179">
        <v>0</v>
      </c>
      <c r="I176" s="179">
        <v>198</v>
      </c>
      <c r="J176" s="179">
        <v>-198</v>
      </c>
      <c r="K176" s="179">
        <v>0</v>
      </c>
      <c r="M176" s="179">
        <v>2853</v>
      </c>
      <c r="N176" s="179">
        <v>9</v>
      </c>
      <c r="O176" s="179">
        <v>0</v>
      </c>
      <c r="P176" s="179">
        <v>2862</v>
      </c>
    </row>
    <row r="177" spans="1:16">
      <c r="A177" s="163" t="s">
        <v>466</v>
      </c>
      <c r="B177" s="163" t="s">
        <v>465</v>
      </c>
      <c r="C177" s="179">
        <v>487</v>
      </c>
      <c r="D177" s="179">
        <v>0</v>
      </c>
      <c r="E177" s="179">
        <v>0</v>
      </c>
      <c r="F177" s="179">
        <v>487</v>
      </c>
      <c r="H177" s="179">
        <v>487</v>
      </c>
      <c r="I177" s="179">
        <v>0</v>
      </c>
      <c r="J177" s="179">
        <v>0</v>
      </c>
      <c r="K177" s="179">
        <v>487</v>
      </c>
      <c r="M177" s="179">
        <v>215</v>
      </c>
      <c r="N177" s="179">
        <v>0</v>
      </c>
      <c r="O177" s="179">
        <v>0</v>
      </c>
      <c r="P177" s="179">
        <v>215</v>
      </c>
    </row>
    <row r="178" spans="1:16">
      <c r="A178" s="151" t="s">
        <v>530</v>
      </c>
      <c r="B178" s="151" t="s">
        <v>489</v>
      </c>
      <c r="C178" s="191">
        <v>680280</v>
      </c>
      <c r="D178" s="191">
        <v>46913</v>
      </c>
      <c r="E178" s="191">
        <v>-6835</v>
      </c>
      <c r="F178" s="191">
        <v>720358</v>
      </c>
      <c r="H178" s="191">
        <v>658721</v>
      </c>
      <c r="I178" s="191">
        <v>56558</v>
      </c>
      <c r="J178" s="191">
        <v>-10963</v>
      </c>
      <c r="K178" s="191">
        <v>704316</v>
      </c>
      <c r="M178" s="191">
        <v>498524</v>
      </c>
      <c r="N178" s="191">
        <v>40527</v>
      </c>
      <c r="O178" s="191">
        <v>-8680</v>
      </c>
      <c r="P178" s="191">
        <v>530371</v>
      </c>
    </row>
    <row r="179" spans="1:16">
      <c r="A179" s="163" t="s">
        <v>193</v>
      </c>
      <c r="B179" s="163" t="s">
        <v>584</v>
      </c>
      <c r="C179" s="179">
        <v>490</v>
      </c>
      <c r="D179" s="179">
        <v>0</v>
      </c>
      <c r="E179" s="179">
        <v>0</v>
      </c>
      <c r="F179" s="179">
        <v>490</v>
      </c>
      <c r="H179" s="179">
        <v>401</v>
      </c>
      <c r="I179" s="179">
        <v>0</v>
      </c>
      <c r="J179" s="179">
        <v>0</v>
      </c>
      <c r="K179" s="179">
        <v>401</v>
      </c>
      <c r="M179" s="179">
        <v>2005</v>
      </c>
      <c r="N179" s="179">
        <v>0</v>
      </c>
      <c r="O179" s="179">
        <v>0</v>
      </c>
      <c r="P179" s="179">
        <v>2005</v>
      </c>
    </row>
    <row r="180" spans="1:16">
      <c r="A180" s="163" t="s">
        <v>194</v>
      </c>
      <c r="B180" s="163" t="s">
        <v>39</v>
      </c>
      <c r="C180" s="179">
        <v>40716</v>
      </c>
      <c r="D180" s="179">
        <v>3350</v>
      </c>
      <c r="E180" s="179">
        <v>-4103</v>
      </c>
      <c r="F180" s="179">
        <v>39963</v>
      </c>
      <c r="H180" s="179">
        <v>73654</v>
      </c>
      <c r="I180" s="179">
        <v>3904</v>
      </c>
      <c r="J180" s="179">
        <v>-6004</v>
      </c>
      <c r="K180" s="179">
        <v>71554</v>
      </c>
      <c r="M180" s="179">
        <v>44330</v>
      </c>
      <c r="N180" s="179">
        <v>2624</v>
      </c>
      <c r="O180" s="179">
        <v>-1046</v>
      </c>
      <c r="P180" s="179">
        <v>45908</v>
      </c>
    </row>
    <row r="181" spans="1:16">
      <c r="A181" s="163" t="s">
        <v>531</v>
      </c>
      <c r="B181" s="163" t="s">
        <v>40</v>
      </c>
      <c r="C181" s="179">
        <v>5266</v>
      </c>
      <c r="D181" s="179">
        <v>112</v>
      </c>
      <c r="E181" s="179">
        <v>0</v>
      </c>
      <c r="F181" s="179">
        <v>5378</v>
      </c>
      <c r="H181" s="179">
        <v>0</v>
      </c>
      <c r="I181" s="179">
        <v>112</v>
      </c>
      <c r="J181" s="179">
        <v>0</v>
      </c>
      <c r="K181" s="179">
        <v>112</v>
      </c>
      <c r="M181" s="179">
        <v>21158</v>
      </c>
      <c r="N181" s="179">
        <v>64</v>
      </c>
      <c r="O181" s="179">
        <v>0</v>
      </c>
      <c r="P181" s="179">
        <v>21222</v>
      </c>
    </row>
    <row r="182" spans="1:16">
      <c r="A182" s="163" t="s">
        <v>196</v>
      </c>
      <c r="B182" s="163" t="s">
        <v>41</v>
      </c>
      <c r="C182" s="179">
        <v>17442</v>
      </c>
      <c r="D182" s="179">
        <v>1134</v>
      </c>
      <c r="E182" s="179">
        <v>-2732</v>
      </c>
      <c r="F182" s="179">
        <v>15844</v>
      </c>
      <c r="H182" s="179">
        <v>22769</v>
      </c>
      <c r="I182" s="179">
        <v>2532</v>
      </c>
      <c r="J182" s="179">
        <v>-5033</v>
      </c>
      <c r="K182" s="179">
        <v>20268</v>
      </c>
      <c r="M182" s="179">
        <v>16272</v>
      </c>
      <c r="N182" s="179">
        <v>6407</v>
      </c>
      <c r="O182" s="179">
        <v>-7636</v>
      </c>
      <c r="P182" s="179">
        <v>15043</v>
      </c>
    </row>
    <row r="183" spans="1:16">
      <c r="A183" s="180" t="s">
        <v>189</v>
      </c>
      <c r="B183" s="180" t="s">
        <v>34</v>
      </c>
      <c r="C183" s="181"/>
      <c r="D183" s="181"/>
      <c r="E183" s="181"/>
      <c r="F183" s="181"/>
      <c r="H183" s="181">
        <v>53</v>
      </c>
      <c r="I183" s="181">
        <v>0</v>
      </c>
      <c r="J183" s="181">
        <v>0</v>
      </c>
      <c r="K183" s="181">
        <v>53</v>
      </c>
      <c r="M183" s="181"/>
      <c r="N183" s="181"/>
      <c r="O183" s="181"/>
      <c r="P183" s="181"/>
    </row>
    <row r="184" spans="1:16">
      <c r="A184" s="163" t="s">
        <v>199</v>
      </c>
      <c r="B184" s="163" t="s">
        <v>44</v>
      </c>
      <c r="C184" s="179">
        <v>1232</v>
      </c>
      <c r="D184" s="179">
        <v>11019</v>
      </c>
      <c r="E184" s="179">
        <v>0</v>
      </c>
      <c r="F184" s="179">
        <v>12251</v>
      </c>
      <c r="H184" s="179">
        <v>1012</v>
      </c>
      <c r="I184" s="179">
        <v>13712</v>
      </c>
      <c r="J184" s="179">
        <v>0</v>
      </c>
      <c r="K184" s="179">
        <v>14724</v>
      </c>
      <c r="M184" s="179">
        <v>1121</v>
      </c>
      <c r="N184" s="179">
        <v>10195</v>
      </c>
      <c r="O184" s="179">
        <v>0</v>
      </c>
      <c r="P184" s="179">
        <v>11316</v>
      </c>
    </row>
    <row r="185" spans="1:16">
      <c r="A185" s="163" t="s">
        <v>200</v>
      </c>
      <c r="B185" s="163" t="s">
        <v>482</v>
      </c>
      <c r="C185" s="179">
        <v>92857</v>
      </c>
      <c r="D185" s="179">
        <v>31298</v>
      </c>
      <c r="E185" s="179">
        <v>0</v>
      </c>
      <c r="F185" s="179">
        <v>124155</v>
      </c>
      <c r="H185" s="179">
        <v>520832</v>
      </c>
      <c r="I185" s="179">
        <v>36298</v>
      </c>
      <c r="J185" s="179">
        <v>74</v>
      </c>
      <c r="K185" s="179">
        <v>557204</v>
      </c>
      <c r="M185" s="179">
        <v>413638</v>
      </c>
      <c r="N185" s="179">
        <v>21237</v>
      </c>
      <c r="O185" s="179">
        <v>2</v>
      </c>
      <c r="P185" s="179">
        <v>434877</v>
      </c>
    </row>
    <row r="186" spans="1:16">
      <c r="A186" s="163" t="s">
        <v>585</v>
      </c>
      <c r="B186" s="163" t="s">
        <v>483</v>
      </c>
      <c r="C186" s="179">
        <v>522277</v>
      </c>
      <c r="D186" s="179">
        <v>0</v>
      </c>
      <c r="E186" s="179">
        <v>0</v>
      </c>
      <c r="F186" s="179">
        <v>522277</v>
      </c>
      <c r="H186" s="179">
        <v>40000</v>
      </c>
      <c r="I186" s="179">
        <v>0</v>
      </c>
      <c r="J186" s="179">
        <v>0</v>
      </c>
      <c r="K186" s="179">
        <v>40000</v>
      </c>
      <c r="M186" s="181"/>
      <c r="N186" s="181"/>
      <c r="O186" s="181"/>
      <c r="P186" s="181"/>
    </row>
    <row r="187" spans="1:16" ht="29" customHeight="1">
      <c r="A187" s="151" t="s">
        <v>532</v>
      </c>
      <c r="B187" s="151" t="s">
        <v>491</v>
      </c>
      <c r="C187" s="191">
        <v>873820</v>
      </c>
      <c r="D187" s="191">
        <v>55777</v>
      </c>
      <c r="E187" s="191">
        <v>-20862</v>
      </c>
      <c r="F187" s="191">
        <v>908735</v>
      </c>
      <c r="H187" s="191">
        <v>834768</v>
      </c>
      <c r="I187" s="191">
        <v>65041</v>
      </c>
      <c r="J187" s="191">
        <v>-24849</v>
      </c>
      <c r="K187" s="191">
        <v>874960</v>
      </c>
      <c r="M187" s="191">
        <v>657158</v>
      </c>
      <c r="N187" s="191">
        <v>47015</v>
      </c>
      <c r="O187" s="191">
        <v>-20268</v>
      </c>
      <c r="P187" s="191">
        <v>683905</v>
      </c>
    </row>
    <row r="188" spans="1:16">
      <c r="A188" s="176"/>
    </row>
    <row r="189" spans="1:16" ht="24" customHeight="1">
      <c r="A189" s="149"/>
      <c r="B189" s="149"/>
      <c r="C189" s="249">
        <v>42825</v>
      </c>
      <c r="D189" s="250"/>
      <c r="E189" s="250"/>
      <c r="F189" s="251"/>
      <c r="H189" s="249" t="s">
        <v>484</v>
      </c>
      <c r="I189" s="250"/>
      <c r="J189" s="250"/>
      <c r="K189" s="251"/>
      <c r="M189" s="249" t="s">
        <v>485</v>
      </c>
      <c r="N189" s="250"/>
      <c r="O189" s="250"/>
      <c r="P189" s="251"/>
    </row>
    <row r="190" spans="1:16" ht="52">
      <c r="A190" s="252" t="s">
        <v>229</v>
      </c>
      <c r="B190" s="252" t="s">
        <v>48</v>
      </c>
      <c r="C190" s="254" t="s">
        <v>413</v>
      </c>
      <c r="D190" s="254" t="s">
        <v>414</v>
      </c>
      <c r="E190" s="153" t="s">
        <v>120</v>
      </c>
      <c r="F190" s="153" t="s">
        <v>121</v>
      </c>
      <c r="H190" s="254" t="s">
        <v>413</v>
      </c>
      <c r="I190" s="254" t="s">
        <v>414</v>
      </c>
      <c r="J190" s="153" t="s">
        <v>120</v>
      </c>
      <c r="K190" s="153" t="s">
        <v>121</v>
      </c>
      <c r="M190" s="254" t="s">
        <v>413</v>
      </c>
      <c r="N190" s="254" t="s">
        <v>414</v>
      </c>
      <c r="O190" s="153" t="s">
        <v>120</v>
      </c>
      <c r="P190" s="153" t="s">
        <v>121</v>
      </c>
    </row>
    <row r="191" spans="1:16" ht="65">
      <c r="A191" s="253"/>
      <c r="B191" s="253"/>
      <c r="C191" s="255"/>
      <c r="D191" s="255"/>
      <c r="E191" s="153" t="s">
        <v>586</v>
      </c>
      <c r="F191" s="153" t="s">
        <v>285</v>
      </c>
      <c r="H191" s="255"/>
      <c r="I191" s="255"/>
      <c r="J191" s="153" t="s">
        <v>586</v>
      </c>
      <c r="K191" s="153" t="s">
        <v>285</v>
      </c>
      <c r="M191" s="255"/>
      <c r="N191" s="255"/>
      <c r="O191" s="153" t="s">
        <v>586</v>
      </c>
      <c r="P191" s="153" t="s">
        <v>285</v>
      </c>
    </row>
    <row r="192" spans="1:16">
      <c r="A192" s="192" t="s">
        <v>533</v>
      </c>
      <c r="B192" s="151" t="s">
        <v>518</v>
      </c>
      <c r="C192" s="191">
        <v>810493</v>
      </c>
      <c r="D192" s="191">
        <v>26695</v>
      </c>
      <c r="E192" s="191">
        <v>-13952</v>
      </c>
      <c r="F192" s="191">
        <v>823236</v>
      </c>
      <c r="H192" s="191">
        <v>764350</v>
      </c>
      <c r="I192" s="191">
        <v>26276</v>
      </c>
      <c r="J192" s="191">
        <v>-13688</v>
      </c>
      <c r="K192" s="191">
        <v>776938</v>
      </c>
      <c r="M192" s="191">
        <v>539651</v>
      </c>
      <c r="N192" s="191">
        <v>19056</v>
      </c>
      <c r="O192" s="191">
        <v>-11588</v>
      </c>
      <c r="P192" s="191">
        <v>547119</v>
      </c>
    </row>
    <row r="193" spans="1:16">
      <c r="A193" s="192" t="s">
        <v>534</v>
      </c>
      <c r="B193" s="151" t="s">
        <v>50</v>
      </c>
      <c r="C193" s="191">
        <v>810493</v>
      </c>
      <c r="D193" s="191">
        <v>26695</v>
      </c>
      <c r="E193" s="191">
        <v>-13952</v>
      </c>
      <c r="F193" s="191">
        <v>823236</v>
      </c>
      <c r="H193" s="191">
        <v>764350</v>
      </c>
      <c r="I193" s="191">
        <v>26276</v>
      </c>
      <c r="J193" s="191">
        <v>-13688</v>
      </c>
      <c r="K193" s="191">
        <v>776938</v>
      </c>
      <c r="M193" s="191">
        <v>539651</v>
      </c>
      <c r="N193" s="191">
        <v>19056</v>
      </c>
      <c r="O193" s="191">
        <v>-11588</v>
      </c>
      <c r="P193" s="191">
        <v>547119</v>
      </c>
    </row>
    <row r="194" spans="1:16">
      <c r="A194" s="193" t="s">
        <v>206</v>
      </c>
      <c r="B194" s="163" t="s">
        <v>51</v>
      </c>
      <c r="C194" s="179">
        <v>96120</v>
      </c>
      <c r="D194" s="179">
        <v>136</v>
      </c>
      <c r="E194" s="179">
        <v>-136</v>
      </c>
      <c r="F194" s="179">
        <v>96120</v>
      </c>
      <c r="H194" s="179">
        <v>96120</v>
      </c>
      <c r="I194" s="179">
        <v>136</v>
      </c>
      <c r="J194" s="179">
        <v>-136</v>
      </c>
      <c r="K194" s="179">
        <v>96120</v>
      </c>
      <c r="M194" s="179">
        <v>94950</v>
      </c>
      <c r="N194" s="179">
        <v>86</v>
      </c>
      <c r="O194" s="179">
        <v>-86</v>
      </c>
      <c r="P194" s="179">
        <v>94950</v>
      </c>
    </row>
    <row r="195" spans="1:16">
      <c r="A195" s="193" t="s">
        <v>470</v>
      </c>
      <c r="B195" s="163" t="s">
        <v>469</v>
      </c>
      <c r="C195" s="179">
        <v>402004</v>
      </c>
      <c r="D195" s="179">
        <v>5669</v>
      </c>
      <c r="E195" s="179">
        <v>-4672</v>
      </c>
      <c r="F195" s="179">
        <v>403001</v>
      </c>
      <c r="H195" s="179">
        <v>402004</v>
      </c>
      <c r="I195" s="179">
        <v>5669</v>
      </c>
      <c r="J195" s="179">
        <v>-4672</v>
      </c>
      <c r="K195" s="179">
        <v>403001</v>
      </c>
      <c r="M195" s="179">
        <v>119263</v>
      </c>
      <c r="N195" s="179">
        <v>1657</v>
      </c>
      <c r="O195" s="179">
        <v>-721</v>
      </c>
      <c r="P195" s="179">
        <v>120199</v>
      </c>
    </row>
    <row r="196" spans="1:16">
      <c r="A196" s="193" t="s">
        <v>209</v>
      </c>
      <c r="B196" s="163" t="s">
        <v>587</v>
      </c>
      <c r="C196" s="179">
        <v>7278</v>
      </c>
      <c r="D196" s="179">
        <v>263</v>
      </c>
      <c r="E196" s="179">
        <v>-263</v>
      </c>
      <c r="F196" s="179">
        <v>7278</v>
      </c>
      <c r="H196" s="179">
        <v>4271</v>
      </c>
      <c r="I196" s="179">
        <v>524</v>
      </c>
      <c r="J196" s="179">
        <v>0</v>
      </c>
      <c r="K196" s="179">
        <v>4795</v>
      </c>
      <c r="M196" s="179">
        <v>4837</v>
      </c>
      <c r="N196" s="179">
        <v>0</v>
      </c>
      <c r="O196" s="179">
        <v>0</v>
      </c>
      <c r="P196" s="179">
        <v>4837</v>
      </c>
    </row>
    <row r="197" spans="1:16">
      <c r="A197" s="193" t="s">
        <v>315</v>
      </c>
      <c r="B197" s="163" t="s">
        <v>588</v>
      </c>
      <c r="C197" s="179">
        <v>13</v>
      </c>
      <c r="D197" s="179">
        <v>1991</v>
      </c>
      <c r="E197" s="179">
        <v>470</v>
      </c>
      <c r="F197" s="179">
        <v>2474</v>
      </c>
      <c r="H197" s="179">
        <v>54</v>
      </c>
      <c r="I197" s="179">
        <v>3394</v>
      </c>
      <c r="J197" s="179">
        <v>470</v>
      </c>
      <c r="K197" s="179">
        <v>3918</v>
      </c>
      <c r="M197" s="179">
        <v>8</v>
      </c>
      <c r="N197" s="179">
        <v>1455</v>
      </c>
      <c r="O197" s="179">
        <v>389</v>
      </c>
      <c r="P197" s="179">
        <v>1852</v>
      </c>
    </row>
    <row r="198" spans="1:16">
      <c r="A198" s="193" t="s">
        <v>211</v>
      </c>
      <c r="B198" s="163" t="s">
        <v>589</v>
      </c>
      <c r="C198" s="179">
        <v>261378</v>
      </c>
      <c r="D198" s="179">
        <v>17077</v>
      </c>
      <c r="E198" s="179">
        <v>-9351</v>
      </c>
      <c r="F198" s="179">
        <v>269104</v>
      </c>
      <c r="H198" s="179">
        <v>12325</v>
      </c>
      <c r="I198" s="179">
        <v>11742</v>
      </c>
      <c r="J198" s="179">
        <v>-5477</v>
      </c>
      <c r="K198" s="179">
        <v>18590</v>
      </c>
      <c r="M198" s="179">
        <v>288293</v>
      </c>
      <c r="N198" s="179">
        <v>15596</v>
      </c>
      <c r="O198" s="179">
        <v>-11170</v>
      </c>
      <c r="P198" s="179">
        <v>292719</v>
      </c>
    </row>
    <row r="199" spans="1:16">
      <c r="A199" s="193" t="s">
        <v>212</v>
      </c>
      <c r="B199" s="163" t="s">
        <v>57</v>
      </c>
      <c r="C199" s="179">
        <v>43700</v>
      </c>
      <c r="D199" s="179">
        <v>1559</v>
      </c>
      <c r="E199" s="179">
        <v>0</v>
      </c>
      <c r="F199" s="179">
        <v>45259</v>
      </c>
      <c r="H199" s="179">
        <v>249576</v>
      </c>
      <c r="I199" s="179">
        <v>4811</v>
      </c>
      <c r="J199" s="179">
        <v>-3873</v>
      </c>
      <c r="K199" s="179">
        <v>250514</v>
      </c>
      <c r="M199" s="179">
        <v>32300</v>
      </c>
      <c r="N199" s="179">
        <v>262</v>
      </c>
      <c r="O199" s="179">
        <v>0</v>
      </c>
      <c r="P199" s="179">
        <v>32562</v>
      </c>
    </row>
    <row r="200" spans="1:16">
      <c r="A200" s="151" t="s">
        <v>590</v>
      </c>
      <c r="B200" s="151" t="s">
        <v>58</v>
      </c>
      <c r="C200" s="191">
        <v>0</v>
      </c>
      <c r="D200" s="191">
        <v>0</v>
      </c>
      <c r="E200" s="191">
        <v>0</v>
      </c>
      <c r="F200" s="191">
        <v>0</v>
      </c>
      <c r="H200" s="191">
        <v>0</v>
      </c>
      <c r="I200" s="191">
        <v>0</v>
      </c>
      <c r="J200" s="191">
        <v>0</v>
      </c>
      <c r="K200" s="191">
        <v>0</v>
      </c>
      <c r="M200" s="191">
        <v>0</v>
      </c>
      <c r="N200" s="191">
        <v>0</v>
      </c>
      <c r="O200" s="191">
        <v>0</v>
      </c>
      <c r="P200" s="191">
        <v>0</v>
      </c>
    </row>
    <row r="201" spans="1:16">
      <c r="A201" s="192" t="s">
        <v>536</v>
      </c>
      <c r="B201" s="151" t="s">
        <v>521</v>
      </c>
      <c r="C201" s="191">
        <v>2292</v>
      </c>
      <c r="D201" s="191">
        <v>8</v>
      </c>
      <c r="E201" s="191">
        <v>-75</v>
      </c>
      <c r="F201" s="191">
        <v>2225</v>
      </c>
      <c r="H201" s="191">
        <v>8464</v>
      </c>
      <c r="I201" s="191">
        <v>9</v>
      </c>
      <c r="J201" s="191">
        <v>-198</v>
      </c>
      <c r="K201" s="191">
        <v>8275</v>
      </c>
      <c r="M201" s="191">
        <v>541</v>
      </c>
      <c r="N201" s="191">
        <v>12</v>
      </c>
      <c r="O201" s="191">
        <v>0</v>
      </c>
      <c r="P201" s="191">
        <v>553</v>
      </c>
    </row>
    <row r="202" spans="1:16">
      <c r="A202" s="193" t="s">
        <v>216</v>
      </c>
      <c r="B202" s="163" t="s">
        <v>61</v>
      </c>
      <c r="C202" s="179">
        <v>233</v>
      </c>
      <c r="D202" s="179">
        <v>0</v>
      </c>
      <c r="E202" s="179">
        <v>0</v>
      </c>
      <c r="F202" s="179">
        <v>233</v>
      </c>
      <c r="H202" s="179">
        <v>76</v>
      </c>
      <c r="I202" s="179">
        <v>0</v>
      </c>
      <c r="J202" s="179">
        <v>0</v>
      </c>
      <c r="K202" s="179">
        <v>76</v>
      </c>
      <c r="M202" s="179">
        <v>124</v>
      </c>
      <c r="N202" s="179">
        <v>0</v>
      </c>
      <c r="O202" s="179">
        <v>0</v>
      </c>
      <c r="P202" s="179">
        <v>124</v>
      </c>
    </row>
    <row r="203" spans="1:16">
      <c r="A203" s="193" t="s">
        <v>218</v>
      </c>
      <c r="B203" s="163" t="s">
        <v>63</v>
      </c>
      <c r="C203" s="179">
        <v>1113</v>
      </c>
      <c r="D203" s="179">
        <v>0</v>
      </c>
      <c r="E203" s="179">
        <v>-75</v>
      </c>
      <c r="F203" s="179">
        <v>1038</v>
      </c>
      <c r="H203" s="179">
        <v>7396</v>
      </c>
      <c r="I203" s="179">
        <v>0</v>
      </c>
      <c r="J203" s="179">
        <v>-198</v>
      </c>
      <c r="K203" s="179">
        <v>7198</v>
      </c>
      <c r="M203" s="179"/>
      <c r="N203" s="179"/>
      <c r="O203" s="179"/>
      <c r="P203" s="179"/>
    </row>
    <row r="204" spans="1:16">
      <c r="A204" s="193" t="s">
        <v>219</v>
      </c>
      <c r="B204" s="163" t="s">
        <v>64</v>
      </c>
      <c r="C204" s="179">
        <v>891</v>
      </c>
      <c r="D204" s="179">
        <v>6</v>
      </c>
      <c r="E204" s="179">
        <v>0</v>
      </c>
      <c r="F204" s="179">
        <v>897</v>
      </c>
      <c r="H204" s="179">
        <v>937</v>
      </c>
      <c r="I204" s="179">
        <v>7</v>
      </c>
      <c r="J204" s="179">
        <v>0</v>
      </c>
      <c r="K204" s="179">
        <v>944</v>
      </c>
      <c r="M204" s="179">
        <v>386</v>
      </c>
      <c r="N204" s="179">
        <v>8</v>
      </c>
      <c r="O204" s="179">
        <v>0</v>
      </c>
      <c r="P204" s="179">
        <v>394</v>
      </c>
    </row>
    <row r="205" spans="1:16">
      <c r="A205" s="193" t="s">
        <v>220</v>
      </c>
      <c r="B205" s="163" t="s">
        <v>65</v>
      </c>
      <c r="C205" s="179">
        <v>55</v>
      </c>
      <c r="D205" s="179">
        <v>2</v>
      </c>
      <c r="E205" s="179">
        <v>0</v>
      </c>
      <c r="F205" s="179">
        <v>57</v>
      </c>
      <c r="H205" s="179">
        <v>55</v>
      </c>
      <c r="I205" s="179">
        <v>2</v>
      </c>
      <c r="J205" s="179">
        <v>0</v>
      </c>
      <c r="K205" s="179">
        <v>57</v>
      </c>
      <c r="M205" s="179">
        <v>31</v>
      </c>
      <c r="N205" s="179">
        <v>4</v>
      </c>
      <c r="O205" s="179">
        <v>0</v>
      </c>
      <c r="P205" s="179">
        <v>35</v>
      </c>
    </row>
    <row r="206" spans="1:16">
      <c r="A206" s="192" t="s">
        <v>537</v>
      </c>
      <c r="B206" s="151" t="s">
        <v>523</v>
      </c>
      <c r="C206" s="191">
        <v>61035</v>
      </c>
      <c r="D206" s="191">
        <v>29074</v>
      </c>
      <c r="E206" s="191">
        <v>-6835</v>
      </c>
      <c r="F206" s="191">
        <v>83274</v>
      </c>
      <c r="H206" s="191">
        <v>61954</v>
      </c>
      <c r="I206" s="191">
        <v>38756</v>
      </c>
      <c r="J206" s="191">
        <v>-10963</v>
      </c>
      <c r="K206" s="191">
        <v>89747</v>
      </c>
      <c r="M206" s="191">
        <v>116966</v>
      </c>
      <c r="N206" s="191">
        <v>27947</v>
      </c>
      <c r="O206" s="191">
        <v>-8680</v>
      </c>
      <c r="P206" s="191">
        <v>136233</v>
      </c>
    </row>
    <row r="207" spans="1:16">
      <c r="A207" s="193" t="s">
        <v>215</v>
      </c>
      <c r="B207" s="163" t="s">
        <v>60</v>
      </c>
      <c r="C207" s="179">
        <v>0</v>
      </c>
      <c r="D207" s="179">
        <v>2</v>
      </c>
      <c r="E207" s="179">
        <v>0</v>
      </c>
      <c r="F207" s="179">
        <v>2</v>
      </c>
      <c r="H207" s="179"/>
      <c r="I207" s="179"/>
      <c r="J207" s="179"/>
      <c r="K207" s="179"/>
      <c r="M207" s="179"/>
      <c r="N207" s="179"/>
      <c r="O207" s="179"/>
      <c r="P207" s="179"/>
    </row>
    <row r="208" spans="1:16">
      <c r="A208" s="193" t="s">
        <v>216</v>
      </c>
      <c r="B208" s="163" t="s">
        <v>61</v>
      </c>
      <c r="C208" s="179">
        <v>234</v>
      </c>
      <c r="D208" s="179">
        <v>0</v>
      </c>
      <c r="E208" s="179">
        <v>0</v>
      </c>
      <c r="F208" s="179">
        <v>234</v>
      </c>
      <c r="H208" s="179">
        <v>63</v>
      </c>
      <c r="I208" s="179">
        <v>0</v>
      </c>
      <c r="J208" s="179">
        <v>0</v>
      </c>
      <c r="K208" s="179">
        <v>63</v>
      </c>
      <c r="M208" s="179">
        <v>290</v>
      </c>
      <c r="N208" s="179">
        <v>0</v>
      </c>
      <c r="O208" s="179">
        <v>0</v>
      </c>
      <c r="P208" s="179">
        <v>290</v>
      </c>
    </row>
    <row r="209" spans="1:16">
      <c r="A209" s="193" t="s">
        <v>223</v>
      </c>
      <c r="B209" s="163" t="s">
        <v>68</v>
      </c>
      <c r="C209" s="179">
        <v>3888</v>
      </c>
      <c r="D209" s="179">
        <v>18785</v>
      </c>
      <c r="E209" s="179">
        <v>-4103</v>
      </c>
      <c r="F209" s="179">
        <v>18570</v>
      </c>
      <c r="H209" s="179">
        <v>5705</v>
      </c>
      <c r="I209" s="179">
        <v>28196</v>
      </c>
      <c r="J209" s="179">
        <v>-5930</v>
      </c>
      <c r="K209" s="179">
        <v>27971</v>
      </c>
      <c r="M209" s="179">
        <v>6862</v>
      </c>
      <c r="N209" s="179">
        <v>15826</v>
      </c>
      <c r="O209" s="179">
        <v>-562</v>
      </c>
      <c r="P209" s="179">
        <v>22126</v>
      </c>
    </row>
    <row r="210" spans="1:16">
      <c r="A210" s="193" t="s">
        <v>591</v>
      </c>
      <c r="B210" s="163" t="s">
        <v>69</v>
      </c>
      <c r="C210" s="179">
        <v>83</v>
      </c>
      <c r="D210" s="179">
        <v>401</v>
      </c>
      <c r="E210" s="179">
        <v>0</v>
      </c>
      <c r="F210" s="179">
        <v>484</v>
      </c>
      <c r="H210" s="179">
        <v>3678</v>
      </c>
      <c r="I210" s="179">
        <v>84</v>
      </c>
      <c r="J210" s="179">
        <v>0</v>
      </c>
      <c r="K210" s="179">
        <v>3762</v>
      </c>
      <c r="M210" s="179">
        <v>0</v>
      </c>
      <c r="N210" s="179">
        <v>182</v>
      </c>
      <c r="O210" s="179">
        <v>0</v>
      </c>
      <c r="P210" s="179">
        <v>182</v>
      </c>
    </row>
    <row r="211" spans="1:16">
      <c r="A211" s="193" t="s">
        <v>225</v>
      </c>
      <c r="B211" s="163" t="s">
        <v>524</v>
      </c>
      <c r="C211" s="179">
        <v>4718</v>
      </c>
      <c r="D211" s="179">
        <v>5674</v>
      </c>
      <c r="E211" s="179">
        <v>-2732</v>
      </c>
      <c r="F211" s="179">
        <v>7660</v>
      </c>
      <c r="H211" s="179">
        <v>8240</v>
      </c>
      <c r="I211" s="179">
        <v>6555</v>
      </c>
      <c r="J211" s="179">
        <v>-5033</v>
      </c>
      <c r="K211" s="179">
        <v>9762</v>
      </c>
      <c r="M211" s="179">
        <v>64600</v>
      </c>
      <c r="N211" s="179">
        <v>3572</v>
      </c>
      <c r="O211" s="179">
        <v>-8118</v>
      </c>
      <c r="P211" s="179">
        <v>60054</v>
      </c>
    </row>
    <row r="212" spans="1:16">
      <c r="A212" s="193" t="s">
        <v>219</v>
      </c>
      <c r="B212" s="163" t="s">
        <v>64</v>
      </c>
      <c r="C212" s="179">
        <v>748</v>
      </c>
      <c r="D212" s="179">
        <v>2850</v>
      </c>
      <c r="E212" s="179">
        <v>0</v>
      </c>
      <c r="F212" s="179">
        <v>3598</v>
      </c>
      <c r="H212" s="179">
        <v>587</v>
      </c>
      <c r="I212" s="179">
        <v>2277</v>
      </c>
      <c r="J212" s="179">
        <v>0</v>
      </c>
      <c r="K212" s="179">
        <v>2864</v>
      </c>
      <c r="M212" s="179">
        <v>429</v>
      </c>
      <c r="N212" s="179">
        <v>8097</v>
      </c>
      <c r="O212" s="179">
        <v>0</v>
      </c>
      <c r="P212" s="179">
        <v>8526</v>
      </c>
    </row>
    <row r="213" spans="1:16">
      <c r="A213" s="193" t="s">
        <v>592</v>
      </c>
      <c r="B213" s="163" t="s">
        <v>65</v>
      </c>
      <c r="C213" s="179">
        <v>71</v>
      </c>
      <c r="D213" s="179">
        <v>76</v>
      </c>
      <c r="E213" s="179">
        <v>0</v>
      </c>
      <c r="F213" s="179">
        <v>147</v>
      </c>
      <c r="H213" s="179">
        <v>182</v>
      </c>
      <c r="I213" s="179">
        <v>112</v>
      </c>
      <c r="J213" s="179">
        <v>0</v>
      </c>
      <c r="K213" s="179">
        <v>294</v>
      </c>
      <c r="M213" s="179">
        <v>152</v>
      </c>
      <c r="N213" s="179">
        <v>35</v>
      </c>
      <c r="O213" s="179">
        <v>0</v>
      </c>
      <c r="P213" s="179">
        <v>187</v>
      </c>
    </row>
    <row r="214" spans="1:16">
      <c r="A214" s="193" t="s">
        <v>539</v>
      </c>
      <c r="B214" s="163" t="s">
        <v>66</v>
      </c>
      <c r="C214" s="179">
        <v>51293</v>
      </c>
      <c r="D214" s="179">
        <v>1286</v>
      </c>
      <c r="E214" s="179">
        <v>0</v>
      </c>
      <c r="F214" s="179">
        <v>52579</v>
      </c>
      <c r="H214" s="179">
        <v>43499</v>
      </c>
      <c r="I214" s="179">
        <v>1532</v>
      </c>
      <c r="J214" s="179">
        <v>0</v>
      </c>
      <c r="K214" s="179">
        <v>45031</v>
      </c>
      <c r="M214" s="179">
        <v>44633</v>
      </c>
      <c r="N214" s="179">
        <v>235</v>
      </c>
      <c r="O214" s="179">
        <v>0</v>
      </c>
      <c r="P214" s="179">
        <v>44868</v>
      </c>
    </row>
    <row r="215" spans="1:16">
      <c r="A215" s="192" t="s">
        <v>540</v>
      </c>
      <c r="B215" s="151" t="s">
        <v>525</v>
      </c>
      <c r="C215" s="191">
        <v>873820</v>
      </c>
      <c r="D215" s="191">
        <v>55777</v>
      </c>
      <c r="E215" s="191">
        <v>-20862</v>
      </c>
      <c r="F215" s="191">
        <v>908735</v>
      </c>
      <c r="H215" s="191">
        <v>834768</v>
      </c>
      <c r="I215" s="191">
        <v>65041</v>
      </c>
      <c r="J215" s="191">
        <v>-24849</v>
      </c>
      <c r="K215" s="191">
        <v>874960</v>
      </c>
      <c r="M215" s="191">
        <v>657158</v>
      </c>
      <c r="N215" s="191">
        <v>47015</v>
      </c>
      <c r="O215" s="191">
        <v>-20268</v>
      </c>
      <c r="P215" s="191">
        <v>683905</v>
      </c>
    </row>
    <row r="216" spans="1:16">
      <c r="A216" s="176" t="s">
        <v>541</v>
      </c>
    </row>
    <row r="242" spans="3:5" s="156" customFormat="1">
      <c r="C242" s="198"/>
      <c r="D242" s="198"/>
      <c r="E242" s="198"/>
    </row>
  </sheetData>
  <mergeCells count="29">
    <mergeCell ref="H190:H191"/>
    <mergeCell ref="I190:I191"/>
    <mergeCell ref="M190:M191"/>
    <mergeCell ref="N190:N191"/>
    <mergeCell ref="M166:P166"/>
    <mergeCell ref="M189:P189"/>
    <mergeCell ref="H189:K189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A190:A191"/>
    <mergeCell ref="B190:B191"/>
    <mergeCell ref="C190:C191"/>
    <mergeCell ref="D190:D191"/>
    <mergeCell ref="C189:F18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1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4">
      <c r="A1" s="13" t="s">
        <v>456</v>
      </c>
    </row>
    <row r="2" spans="1:4">
      <c r="A2" s="13" t="s">
        <v>457</v>
      </c>
    </row>
    <row r="3" spans="1:4">
      <c r="A3" s="13"/>
    </row>
    <row r="4" spans="1:4">
      <c r="A4" s="13"/>
    </row>
    <row r="5" spans="1:4" ht="26">
      <c r="A5" s="16" t="s">
        <v>431</v>
      </c>
      <c r="B5" s="17" t="s">
        <v>432</v>
      </c>
    </row>
    <row r="6" spans="1:4" ht="28" customHeight="1">
      <c r="A6" s="146" t="s">
        <v>404</v>
      </c>
      <c r="B6" s="146" t="s">
        <v>405</v>
      </c>
      <c r="C6" s="99" t="s">
        <v>458</v>
      </c>
      <c r="D6" s="99" t="s">
        <v>459</v>
      </c>
    </row>
    <row r="7" spans="1:4">
      <c r="A7" s="18" t="s">
        <v>151</v>
      </c>
      <c r="B7" s="18" t="s">
        <v>0</v>
      </c>
      <c r="C7" s="85">
        <v>583903</v>
      </c>
      <c r="D7" s="85">
        <v>798014</v>
      </c>
    </row>
    <row r="8" spans="1:4">
      <c r="A8" s="19" t="s">
        <v>152</v>
      </c>
      <c r="B8" s="19" t="s">
        <v>1</v>
      </c>
      <c r="C8" s="79">
        <v>438763</v>
      </c>
      <c r="D8" s="79">
        <v>630856</v>
      </c>
    </row>
    <row r="9" spans="1:4">
      <c r="A9" s="19" t="s">
        <v>153</v>
      </c>
      <c r="B9" s="19" t="s">
        <v>2</v>
      </c>
      <c r="C9" s="79">
        <v>92</v>
      </c>
      <c r="D9" s="79">
        <v>129</v>
      </c>
    </row>
    <row r="10" spans="1:4">
      <c r="A10" s="19" t="s">
        <v>154</v>
      </c>
      <c r="B10" s="19" t="s">
        <v>3</v>
      </c>
      <c r="C10" s="79">
        <v>145048</v>
      </c>
      <c r="D10" s="79">
        <v>167029</v>
      </c>
    </row>
    <row r="11" spans="1:4">
      <c r="A11" s="18" t="s">
        <v>155</v>
      </c>
      <c r="B11" s="18" t="s">
        <v>4</v>
      </c>
      <c r="C11" s="85">
        <v>113957</v>
      </c>
      <c r="D11" s="85">
        <v>210621</v>
      </c>
    </row>
    <row r="12" spans="1:4">
      <c r="A12" s="19" t="s">
        <v>156</v>
      </c>
      <c r="B12" s="19" t="s">
        <v>5</v>
      </c>
      <c r="C12" s="79">
        <v>33879</v>
      </c>
      <c r="D12" s="79">
        <v>101816</v>
      </c>
    </row>
    <row r="13" spans="1:4">
      <c r="A13" s="19" t="s">
        <v>157</v>
      </c>
      <c r="B13" s="19" t="s">
        <v>6</v>
      </c>
      <c r="C13" s="79">
        <v>80078</v>
      </c>
      <c r="D13" s="79">
        <v>108805</v>
      </c>
    </row>
    <row r="14" spans="1:4">
      <c r="A14" s="20" t="s">
        <v>158</v>
      </c>
      <c r="B14" s="20" t="s">
        <v>496</v>
      </c>
      <c r="C14" s="85">
        <v>469946</v>
      </c>
      <c r="D14" s="85">
        <v>587393</v>
      </c>
    </row>
    <row r="15" spans="1:4">
      <c r="A15" s="21" t="s">
        <v>159</v>
      </c>
      <c r="B15" s="21" t="s">
        <v>8</v>
      </c>
      <c r="C15" s="79">
        <v>2459</v>
      </c>
      <c r="D15" s="79">
        <v>1933</v>
      </c>
    </row>
    <row r="16" spans="1:4">
      <c r="A16" s="21" t="s">
        <v>160</v>
      </c>
      <c r="B16" s="21" t="s">
        <v>9</v>
      </c>
      <c r="C16" s="79">
        <v>141784</v>
      </c>
      <c r="D16" s="79">
        <v>146581</v>
      </c>
    </row>
    <row r="17" spans="1:4">
      <c r="A17" s="21" t="s">
        <v>161</v>
      </c>
      <c r="B17" s="21" t="s">
        <v>10</v>
      </c>
      <c r="C17" s="79">
        <v>21344</v>
      </c>
      <c r="D17" s="79">
        <v>14520</v>
      </c>
    </row>
    <row r="18" spans="1:4">
      <c r="A18" s="21" t="s">
        <v>162</v>
      </c>
      <c r="B18" s="21" t="s">
        <v>11</v>
      </c>
      <c r="C18" s="79">
        <v>5650</v>
      </c>
      <c r="D18" s="79">
        <v>4032</v>
      </c>
    </row>
    <row r="19" spans="1:4">
      <c r="A19" s="20" t="s">
        <v>163</v>
      </c>
      <c r="B19" s="20" t="s">
        <v>12</v>
      </c>
      <c r="C19" s="85">
        <v>303627</v>
      </c>
      <c r="D19" s="85">
        <v>424193</v>
      </c>
    </row>
    <row r="20" spans="1:4">
      <c r="A20" s="21" t="s">
        <v>164</v>
      </c>
      <c r="B20" s="21" t="s">
        <v>13</v>
      </c>
      <c r="C20" s="79">
        <v>8587</v>
      </c>
      <c r="D20" s="79">
        <v>8399</v>
      </c>
    </row>
    <row r="21" spans="1:4">
      <c r="A21" s="21" t="s">
        <v>165</v>
      </c>
      <c r="B21" s="21" t="s">
        <v>14</v>
      </c>
      <c r="C21" s="79">
        <v>276</v>
      </c>
      <c r="D21" s="79">
        <v>11007</v>
      </c>
    </row>
    <row r="22" spans="1:4">
      <c r="A22" s="20" t="s">
        <v>167</v>
      </c>
      <c r="B22" s="20" t="s">
        <v>16</v>
      </c>
      <c r="C22" s="85">
        <v>311938</v>
      </c>
      <c r="D22" s="85">
        <v>421585</v>
      </c>
    </row>
    <row r="23" spans="1:4">
      <c r="A23" s="21" t="s">
        <v>168</v>
      </c>
      <c r="B23" s="21" t="s">
        <v>17</v>
      </c>
      <c r="C23" s="79">
        <v>61424</v>
      </c>
      <c r="D23" s="79">
        <v>79155</v>
      </c>
    </row>
    <row r="24" spans="1:4">
      <c r="A24" s="20" t="s">
        <v>170</v>
      </c>
      <c r="B24" s="20" t="s">
        <v>19</v>
      </c>
      <c r="C24" s="85">
        <v>250514</v>
      </c>
      <c r="D24" s="85">
        <v>342430</v>
      </c>
    </row>
    <row r="25" spans="1:4">
      <c r="A25" s="22"/>
      <c r="B25" s="22"/>
      <c r="C25" s="86"/>
      <c r="D25" s="86"/>
    </row>
    <row r="26" spans="1:4">
      <c r="A26" s="23" t="s">
        <v>174</v>
      </c>
      <c r="B26" s="23" t="s">
        <v>21</v>
      </c>
      <c r="C26" s="87">
        <v>250514</v>
      </c>
      <c r="D26" s="87">
        <v>342430</v>
      </c>
    </row>
    <row r="27" spans="1:4">
      <c r="A27" s="22"/>
      <c r="B27" s="22"/>
      <c r="C27" s="86"/>
      <c r="D27" s="86"/>
    </row>
    <row r="28" spans="1:4">
      <c r="A28" s="20" t="s">
        <v>172</v>
      </c>
      <c r="B28" s="20" t="s">
        <v>126</v>
      </c>
      <c r="C28" s="85">
        <v>0</v>
      </c>
      <c r="D28" s="85">
        <v>0</v>
      </c>
    </row>
    <row r="29" spans="1:4">
      <c r="A29" s="20" t="s">
        <v>173</v>
      </c>
      <c r="B29" s="20" t="s">
        <v>127</v>
      </c>
      <c r="C29" s="85">
        <v>250514</v>
      </c>
      <c r="D29" s="85">
        <v>342430</v>
      </c>
    </row>
    <row r="30" spans="1:4">
      <c r="A30" s="24"/>
      <c r="B30" s="25"/>
      <c r="C30" s="67"/>
      <c r="D30" s="67"/>
    </row>
    <row r="31" spans="1:4">
      <c r="A31" s="24"/>
      <c r="B31" s="26"/>
      <c r="C31" s="68"/>
      <c r="D31" s="68"/>
    </row>
    <row r="32" spans="1:4">
      <c r="A32" s="27" t="s">
        <v>175</v>
      </c>
      <c r="B32" s="27" t="s">
        <v>22</v>
      </c>
      <c r="C32" s="88"/>
      <c r="D32" s="88"/>
    </row>
    <row r="33" spans="1:4">
      <c r="A33" s="28" t="s">
        <v>176</v>
      </c>
      <c r="B33" s="28" t="s">
        <v>23</v>
      </c>
      <c r="C33" s="89">
        <v>2.63</v>
      </c>
      <c r="D33" s="89">
        <v>3.61</v>
      </c>
    </row>
    <row r="34" spans="1:4">
      <c r="A34" s="29" t="s">
        <v>177</v>
      </c>
      <c r="B34" s="29" t="s">
        <v>24</v>
      </c>
      <c r="C34" s="89">
        <v>2.62</v>
      </c>
      <c r="D34" s="89">
        <v>3.61</v>
      </c>
    </row>
    <row r="35" spans="1:4" ht="26">
      <c r="A35" s="20" t="s">
        <v>178</v>
      </c>
      <c r="B35" s="20" t="s">
        <v>25</v>
      </c>
      <c r="C35" s="90"/>
      <c r="D35" s="90"/>
    </row>
    <row r="36" spans="1:4">
      <c r="A36" s="29" t="s">
        <v>176</v>
      </c>
      <c r="B36" s="29" t="s">
        <v>23</v>
      </c>
      <c r="C36" s="89">
        <v>2.63</v>
      </c>
      <c r="D36" s="89">
        <v>3.61</v>
      </c>
    </row>
    <row r="37" spans="1:4">
      <c r="A37" s="29" t="s">
        <v>177</v>
      </c>
      <c r="B37" s="29" t="s">
        <v>24</v>
      </c>
      <c r="C37" s="89">
        <v>2.62</v>
      </c>
      <c r="D37" s="89">
        <v>3.61</v>
      </c>
    </row>
    <row r="38" spans="1:4">
      <c r="A38" s="20" t="s">
        <v>289</v>
      </c>
      <c r="B38" s="20" t="s">
        <v>288</v>
      </c>
      <c r="C38" s="90"/>
      <c r="D38" s="90"/>
    </row>
    <row r="39" spans="1:4">
      <c r="A39" s="29" t="s">
        <v>176</v>
      </c>
      <c r="B39" s="29" t="s">
        <v>23</v>
      </c>
      <c r="C39" s="89">
        <v>0</v>
      </c>
      <c r="D39" s="89">
        <v>0</v>
      </c>
    </row>
    <row r="40" spans="1:4">
      <c r="A40" s="29" t="s">
        <v>177</v>
      </c>
      <c r="B40" s="29" t="s">
        <v>24</v>
      </c>
      <c r="C40" s="89">
        <v>0</v>
      </c>
      <c r="D40" s="89">
        <v>0</v>
      </c>
    </row>
    <row r="41" spans="1:4">
      <c r="A41" s="121" t="s">
        <v>444</v>
      </c>
      <c r="C41" s="108"/>
      <c r="D41" s="108"/>
    </row>
    <row r="43" spans="1:4">
      <c r="A43" s="27" t="s">
        <v>174</v>
      </c>
      <c r="B43" s="27" t="s">
        <v>21</v>
      </c>
      <c r="C43" s="85">
        <v>250514</v>
      </c>
      <c r="D43" s="85">
        <v>342430</v>
      </c>
    </row>
    <row r="44" spans="1:4" ht="26">
      <c r="A44" s="84" t="s">
        <v>317</v>
      </c>
      <c r="B44" s="84" t="s">
        <v>319</v>
      </c>
      <c r="C44" s="79">
        <v>1403</v>
      </c>
      <c r="D44" s="79">
        <v>1589</v>
      </c>
    </row>
    <row r="45" spans="1:4">
      <c r="A45" s="84" t="s">
        <v>315</v>
      </c>
      <c r="B45" s="84" t="s">
        <v>307</v>
      </c>
      <c r="C45" s="79">
        <v>1404</v>
      </c>
      <c r="D45" s="79">
        <v>1590</v>
      </c>
    </row>
    <row r="46" spans="1:4">
      <c r="A46" s="84" t="s">
        <v>316</v>
      </c>
      <c r="B46" s="84" t="s">
        <v>308</v>
      </c>
      <c r="C46" s="79">
        <v>-1</v>
      </c>
      <c r="D46" s="79">
        <v>-1</v>
      </c>
    </row>
    <row r="47" spans="1:4" ht="26">
      <c r="A47" s="84" t="s">
        <v>318</v>
      </c>
      <c r="B47" s="84" t="s">
        <v>320</v>
      </c>
      <c r="C47" s="79"/>
      <c r="D47" s="79"/>
    </row>
    <row r="48" spans="1:4">
      <c r="A48" s="27" t="s">
        <v>312</v>
      </c>
      <c r="B48" s="27" t="s">
        <v>309</v>
      </c>
      <c r="C48" s="85">
        <v>251917</v>
      </c>
      <c r="D48" s="85">
        <v>344019</v>
      </c>
    </row>
    <row r="49" spans="1:9" ht="26">
      <c r="A49" s="28" t="s">
        <v>313</v>
      </c>
      <c r="B49" s="28" t="s">
        <v>310</v>
      </c>
      <c r="C49" s="79"/>
      <c r="D49" s="79"/>
    </row>
    <row r="50" spans="1:9" ht="26">
      <c r="A50" s="27" t="s">
        <v>314</v>
      </c>
      <c r="B50" s="27" t="s">
        <v>311</v>
      </c>
      <c r="C50" s="85">
        <v>251917</v>
      </c>
      <c r="D50" s="85">
        <v>344019</v>
      </c>
    </row>
    <row r="53" spans="1:9" ht="26">
      <c r="A53" s="16" t="s">
        <v>433</v>
      </c>
      <c r="B53" s="16" t="s">
        <v>434</v>
      </c>
    </row>
    <row r="54" spans="1:9">
      <c r="A54" s="146" t="s">
        <v>203</v>
      </c>
      <c r="B54" s="146" t="s">
        <v>73</v>
      </c>
      <c r="C54" s="99" t="s">
        <v>460</v>
      </c>
      <c r="D54" s="99" t="s">
        <v>442</v>
      </c>
    </row>
    <row r="55" spans="1:9">
      <c r="A55" s="148" t="s">
        <v>181</v>
      </c>
      <c r="B55" s="148" t="s">
        <v>26</v>
      </c>
      <c r="C55" s="91">
        <v>170644</v>
      </c>
      <c r="D55" s="91">
        <v>137997</v>
      </c>
      <c r="I55" s="108"/>
    </row>
    <row r="56" spans="1:9">
      <c r="A56" s="43" t="s">
        <v>182</v>
      </c>
      <c r="B56" s="43" t="s">
        <v>27</v>
      </c>
      <c r="C56" s="74">
        <v>14423</v>
      </c>
      <c r="D56" s="74">
        <v>9380</v>
      </c>
      <c r="I56" s="108"/>
    </row>
    <row r="57" spans="1:9">
      <c r="A57" s="43" t="s">
        <v>183</v>
      </c>
      <c r="B57" s="43" t="s">
        <v>28</v>
      </c>
      <c r="C57" s="74">
        <v>47112</v>
      </c>
      <c r="D57" s="74">
        <v>47857</v>
      </c>
      <c r="I57" s="108"/>
    </row>
    <row r="58" spans="1:9">
      <c r="A58" s="139" t="s">
        <v>418</v>
      </c>
      <c r="B58" s="143" t="s">
        <v>416</v>
      </c>
      <c r="C58" s="140">
        <v>62011</v>
      </c>
      <c r="D58" s="140">
        <v>33581</v>
      </c>
      <c r="I58" s="108"/>
    </row>
    <row r="59" spans="1:9">
      <c r="A59" s="43" t="s">
        <v>184</v>
      </c>
      <c r="B59" s="43" t="s">
        <v>29</v>
      </c>
      <c r="C59" s="74">
        <v>46417</v>
      </c>
      <c r="D59" s="74">
        <v>46417</v>
      </c>
      <c r="I59" s="108"/>
    </row>
    <row r="60" spans="1:9">
      <c r="A60" s="43" t="s">
        <v>185</v>
      </c>
      <c r="B60" s="43" t="s">
        <v>30</v>
      </c>
      <c r="C60" s="74">
        <v>0</v>
      </c>
      <c r="D60" s="74">
        <v>0</v>
      </c>
      <c r="I60" s="108"/>
    </row>
    <row r="61" spans="1:9">
      <c r="A61" s="43" t="s">
        <v>186</v>
      </c>
      <c r="B61" s="43" t="s">
        <v>31</v>
      </c>
      <c r="C61" s="74">
        <v>0</v>
      </c>
      <c r="D61" s="74">
        <v>0</v>
      </c>
      <c r="I61" s="108"/>
    </row>
    <row r="62" spans="1:9">
      <c r="A62" s="43" t="s">
        <v>187</v>
      </c>
      <c r="B62" s="43" t="s">
        <v>445</v>
      </c>
      <c r="C62" s="74">
        <v>0</v>
      </c>
      <c r="D62" s="74">
        <v>0</v>
      </c>
      <c r="I62" s="108"/>
    </row>
    <row r="63" spans="1:9">
      <c r="A63" s="43" t="s">
        <v>188</v>
      </c>
      <c r="B63" s="43" t="s">
        <v>33</v>
      </c>
      <c r="C63" s="74">
        <v>0</v>
      </c>
      <c r="D63" s="74">
        <v>0</v>
      </c>
      <c r="I63" s="108"/>
    </row>
    <row r="64" spans="1:9">
      <c r="A64" s="43" t="s">
        <v>189</v>
      </c>
      <c r="B64" s="43" t="s">
        <v>34</v>
      </c>
      <c r="C64" s="74">
        <v>194</v>
      </c>
      <c r="D64" s="74">
        <v>547</v>
      </c>
      <c r="I64" s="108"/>
    </row>
    <row r="65" spans="1:9">
      <c r="A65" s="43" t="s">
        <v>190</v>
      </c>
      <c r="B65" s="43" t="s">
        <v>35</v>
      </c>
      <c r="C65" s="74">
        <v>0</v>
      </c>
      <c r="D65" s="74">
        <v>0</v>
      </c>
      <c r="I65" s="108"/>
    </row>
    <row r="66" spans="1:9">
      <c r="A66" s="43" t="s">
        <v>466</v>
      </c>
      <c r="B66" s="43" t="s">
        <v>465</v>
      </c>
      <c r="C66" s="74">
        <v>487</v>
      </c>
      <c r="D66" s="74">
        <v>215</v>
      </c>
      <c r="I66" s="108"/>
    </row>
    <row r="67" spans="1:9">
      <c r="A67" s="148" t="s">
        <v>192</v>
      </c>
      <c r="B67" s="148" t="s">
        <v>37</v>
      </c>
      <c r="C67" s="91">
        <v>704316</v>
      </c>
      <c r="D67" s="91">
        <v>521178</v>
      </c>
      <c r="I67" s="108"/>
    </row>
    <row r="68" spans="1:9">
      <c r="A68" s="43" t="s">
        <v>193</v>
      </c>
      <c r="B68" s="43" t="s">
        <v>38</v>
      </c>
      <c r="C68" s="74">
        <v>401</v>
      </c>
      <c r="D68" s="74">
        <v>619</v>
      </c>
      <c r="I68" s="108"/>
    </row>
    <row r="69" spans="1:9">
      <c r="A69" s="43" t="s">
        <v>194</v>
      </c>
      <c r="B69" s="43" t="s">
        <v>39</v>
      </c>
      <c r="C69" s="74">
        <v>71554</v>
      </c>
      <c r="D69" s="74">
        <v>87704</v>
      </c>
      <c r="I69" s="108"/>
    </row>
    <row r="70" spans="1:9">
      <c r="A70" s="43" t="s">
        <v>195</v>
      </c>
      <c r="B70" s="43" t="s">
        <v>40</v>
      </c>
      <c r="C70" s="92">
        <v>112</v>
      </c>
      <c r="D70" s="92">
        <v>0</v>
      </c>
      <c r="I70" s="108"/>
    </row>
    <row r="71" spans="1:9">
      <c r="A71" s="43" t="s">
        <v>196</v>
      </c>
      <c r="B71" s="43" t="s">
        <v>41</v>
      </c>
      <c r="C71" s="74">
        <v>20268</v>
      </c>
      <c r="D71" s="74">
        <v>26530</v>
      </c>
      <c r="I71" s="108"/>
    </row>
    <row r="72" spans="1:9">
      <c r="A72" s="43" t="s">
        <v>197</v>
      </c>
      <c r="B72" s="43" t="s">
        <v>42</v>
      </c>
      <c r="C72" s="74">
        <v>0</v>
      </c>
      <c r="D72" s="74">
        <v>0</v>
      </c>
      <c r="I72" s="108"/>
    </row>
    <row r="73" spans="1:9" ht="26">
      <c r="A73" s="43" t="s">
        <v>198</v>
      </c>
      <c r="B73" s="43" t="s">
        <v>43</v>
      </c>
      <c r="C73" s="74">
        <v>0</v>
      </c>
      <c r="D73" s="74">
        <v>0</v>
      </c>
      <c r="I73" s="108"/>
    </row>
    <row r="74" spans="1:9">
      <c r="A74" s="43" t="s">
        <v>189</v>
      </c>
      <c r="B74" s="43" t="s">
        <v>34</v>
      </c>
      <c r="C74" s="74">
        <v>53</v>
      </c>
      <c r="D74" s="74">
        <v>165</v>
      </c>
      <c r="I74" s="108"/>
    </row>
    <row r="75" spans="1:9">
      <c r="A75" s="43" t="s">
        <v>199</v>
      </c>
      <c r="B75" s="43" t="s">
        <v>44</v>
      </c>
      <c r="C75" s="74">
        <v>14724</v>
      </c>
      <c r="D75" s="74">
        <v>12523</v>
      </c>
      <c r="I75" s="108"/>
    </row>
    <row r="76" spans="1:9">
      <c r="A76" s="43" t="s">
        <v>200</v>
      </c>
      <c r="B76" s="43" t="s">
        <v>45</v>
      </c>
      <c r="C76" s="74">
        <v>557204</v>
      </c>
      <c r="D76" s="74">
        <v>353637</v>
      </c>
      <c r="I76" s="108"/>
    </row>
    <row r="77" spans="1:9">
      <c r="A77" s="143" t="s">
        <v>468</v>
      </c>
      <c r="B77" s="143" t="s">
        <v>467</v>
      </c>
      <c r="C77" s="140">
        <v>40000</v>
      </c>
      <c r="D77" s="140">
        <v>40000</v>
      </c>
      <c r="I77" s="108"/>
    </row>
    <row r="78" spans="1:9">
      <c r="A78" s="44" t="s">
        <v>201</v>
      </c>
      <c r="B78" s="44" t="s">
        <v>46</v>
      </c>
      <c r="C78" s="74">
        <v>0</v>
      </c>
      <c r="D78" s="74">
        <v>0</v>
      </c>
      <c r="I78" s="108"/>
    </row>
    <row r="79" spans="1:9">
      <c r="A79" s="148" t="s">
        <v>202</v>
      </c>
      <c r="B79" s="148" t="s">
        <v>47</v>
      </c>
      <c r="C79" s="91">
        <v>874960</v>
      </c>
      <c r="D79" s="91">
        <v>659175</v>
      </c>
      <c r="I79" s="108"/>
    </row>
    <row r="80" spans="1:9">
      <c r="A80" s="32"/>
      <c r="B80" s="32"/>
      <c r="C80" s="2"/>
      <c r="E80" s="106"/>
    </row>
    <row r="81" spans="1:4">
      <c r="A81" s="146" t="s">
        <v>229</v>
      </c>
      <c r="B81" s="146" t="s">
        <v>48</v>
      </c>
      <c r="C81" s="147" t="s">
        <v>460</v>
      </c>
      <c r="D81" s="147" t="s">
        <v>442</v>
      </c>
    </row>
    <row r="82" spans="1:4">
      <c r="A82" s="30" t="s">
        <v>204</v>
      </c>
      <c r="B82" s="30" t="s">
        <v>49</v>
      </c>
      <c r="C82" s="91">
        <v>776938</v>
      </c>
      <c r="D82" s="91">
        <v>513675</v>
      </c>
    </row>
    <row r="83" spans="1:4">
      <c r="A83" s="30" t="s">
        <v>205</v>
      </c>
      <c r="B83" s="30" t="s">
        <v>50</v>
      </c>
      <c r="C83" s="91">
        <v>776938</v>
      </c>
      <c r="D83" s="91">
        <v>513675</v>
      </c>
    </row>
    <row r="84" spans="1:4">
      <c r="A84" s="21" t="s">
        <v>206</v>
      </c>
      <c r="B84" s="21" t="s">
        <v>51</v>
      </c>
      <c r="C84" s="74">
        <v>96120</v>
      </c>
      <c r="D84" s="74">
        <v>94950</v>
      </c>
    </row>
    <row r="85" spans="1:4">
      <c r="A85" s="21" t="s">
        <v>470</v>
      </c>
      <c r="B85" s="21" t="s">
        <v>469</v>
      </c>
      <c r="C85" s="74">
        <v>403001</v>
      </c>
      <c r="D85" s="74">
        <v>120199</v>
      </c>
    </row>
    <row r="86" spans="1:4">
      <c r="A86" s="21" t="s">
        <v>209</v>
      </c>
      <c r="B86" s="21" t="s">
        <v>54</v>
      </c>
      <c r="C86" s="74">
        <v>4795</v>
      </c>
      <c r="D86" s="74">
        <v>3354</v>
      </c>
    </row>
    <row r="87" spans="1:4">
      <c r="A87" s="21" t="s">
        <v>210</v>
      </c>
      <c r="B87" s="21" t="s">
        <v>55</v>
      </c>
      <c r="C87" s="74">
        <v>3918</v>
      </c>
      <c r="D87" s="74">
        <v>2514</v>
      </c>
    </row>
    <row r="88" spans="1:4">
      <c r="A88" s="21" t="s">
        <v>211</v>
      </c>
      <c r="B88" s="21" t="s">
        <v>56</v>
      </c>
      <c r="C88" s="74">
        <v>18590</v>
      </c>
      <c r="D88" s="74">
        <v>-49772</v>
      </c>
    </row>
    <row r="89" spans="1:4">
      <c r="A89" s="21" t="s">
        <v>212</v>
      </c>
      <c r="B89" s="21" t="s">
        <v>57</v>
      </c>
      <c r="C89" s="74">
        <v>250514</v>
      </c>
      <c r="D89" s="74">
        <v>342430</v>
      </c>
    </row>
    <row r="90" spans="1:4">
      <c r="A90" s="18" t="s">
        <v>213</v>
      </c>
      <c r="B90" s="18" t="s">
        <v>58</v>
      </c>
      <c r="C90" s="93">
        <v>0</v>
      </c>
      <c r="D90" s="93">
        <v>0</v>
      </c>
    </row>
    <row r="91" spans="1:4">
      <c r="A91" s="30" t="s">
        <v>214</v>
      </c>
      <c r="B91" s="30" t="s">
        <v>59</v>
      </c>
      <c r="C91" s="91">
        <v>8275</v>
      </c>
      <c r="D91" s="91">
        <v>3643</v>
      </c>
    </row>
    <row r="92" spans="1:4">
      <c r="A92" s="21" t="s">
        <v>215</v>
      </c>
      <c r="B92" s="21" t="s">
        <v>60</v>
      </c>
      <c r="C92" s="74">
        <v>0</v>
      </c>
      <c r="D92" s="74">
        <v>0</v>
      </c>
    </row>
    <row r="93" spans="1:4">
      <c r="A93" s="21" t="s">
        <v>216</v>
      </c>
      <c r="B93" s="21" t="s">
        <v>61</v>
      </c>
      <c r="C93" s="74">
        <v>76</v>
      </c>
      <c r="D93" s="74">
        <v>0</v>
      </c>
    </row>
    <row r="94" spans="1:4">
      <c r="A94" s="21" t="s">
        <v>217</v>
      </c>
      <c r="B94" s="21" t="s">
        <v>62</v>
      </c>
      <c r="C94" s="74">
        <v>0</v>
      </c>
      <c r="D94" s="74">
        <v>0</v>
      </c>
    </row>
    <row r="95" spans="1:4">
      <c r="A95" s="21" t="s">
        <v>218</v>
      </c>
      <c r="B95" s="21" t="s">
        <v>63</v>
      </c>
      <c r="C95" s="74">
        <v>7198</v>
      </c>
      <c r="D95" s="74">
        <v>3185</v>
      </c>
    </row>
    <row r="96" spans="1:4">
      <c r="A96" s="21" t="s">
        <v>219</v>
      </c>
      <c r="B96" s="21" t="s">
        <v>64</v>
      </c>
      <c r="C96" s="74">
        <v>944</v>
      </c>
      <c r="D96" s="74">
        <v>423</v>
      </c>
    </row>
    <row r="97" spans="1:4">
      <c r="A97" s="21" t="s">
        <v>220</v>
      </c>
      <c r="B97" s="21" t="s">
        <v>65</v>
      </c>
      <c r="C97" s="74">
        <v>57</v>
      </c>
      <c r="D97" s="74">
        <v>35</v>
      </c>
    </row>
    <row r="98" spans="1:4">
      <c r="A98" s="21" t="s">
        <v>221</v>
      </c>
      <c r="B98" s="21" t="s">
        <v>66</v>
      </c>
      <c r="C98" s="74">
        <v>0</v>
      </c>
      <c r="D98" s="74">
        <v>0</v>
      </c>
    </row>
    <row r="99" spans="1:4">
      <c r="A99" s="30" t="s">
        <v>222</v>
      </c>
      <c r="B99" s="30" t="s">
        <v>67</v>
      </c>
      <c r="C99" s="91">
        <v>89747</v>
      </c>
      <c r="D99" s="91">
        <v>141857</v>
      </c>
    </row>
    <row r="100" spans="1:4">
      <c r="A100" s="21" t="s">
        <v>215</v>
      </c>
      <c r="B100" s="21" t="s">
        <v>60</v>
      </c>
      <c r="C100" s="74">
        <v>0</v>
      </c>
      <c r="D100" s="74">
        <v>0</v>
      </c>
    </row>
    <row r="101" spans="1:4">
      <c r="A101" s="21" t="s">
        <v>216</v>
      </c>
      <c r="B101" s="21" t="s">
        <v>61</v>
      </c>
      <c r="C101" s="74">
        <v>63</v>
      </c>
      <c r="D101" s="74">
        <v>293</v>
      </c>
    </row>
    <row r="102" spans="1:4">
      <c r="A102" s="21" t="s">
        <v>223</v>
      </c>
      <c r="B102" s="21" t="s">
        <v>68</v>
      </c>
      <c r="C102" s="74">
        <v>27971</v>
      </c>
      <c r="D102" s="74">
        <v>22603</v>
      </c>
    </row>
    <row r="103" spans="1:4">
      <c r="A103" s="21" t="s">
        <v>224</v>
      </c>
      <c r="B103" s="21" t="s">
        <v>69</v>
      </c>
      <c r="C103" s="74">
        <v>3762</v>
      </c>
      <c r="D103" s="74">
        <v>7524</v>
      </c>
    </row>
    <row r="104" spans="1:4">
      <c r="A104" s="21" t="s">
        <v>225</v>
      </c>
      <c r="B104" s="21" t="s">
        <v>70</v>
      </c>
      <c r="C104" s="74">
        <v>9762</v>
      </c>
      <c r="D104" s="74">
        <v>46965</v>
      </c>
    </row>
    <row r="105" spans="1:4">
      <c r="A105" s="21" t="s">
        <v>219</v>
      </c>
      <c r="B105" s="21" t="s">
        <v>64</v>
      </c>
      <c r="C105" s="74">
        <v>2864</v>
      </c>
      <c r="D105" s="74">
        <v>7864</v>
      </c>
    </row>
    <row r="106" spans="1:4">
      <c r="A106" s="21" t="s">
        <v>226</v>
      </c>
      <c r="B106" s="21" t="s">
        <v>65</v>
      </c>
      <c r="C106" s="74">
        <v>294</v>
      </c>
      <c r="D106" s="74">
        <v>225</v>
      </c>
    </row>
    <row r="107" spans="1:4">
      <c r="A107" s="21" t="s">
        <v>221</v>
      </c>
      <c r="B107" s="21" t="s">
        <v>66</v>
      </c>
      <c r="C107" s="74">
        <v>45031</v>
      </c>
      <c r="D107" s="74">
        <v>56383</v>
      </c>
    </row>
    <row r="108" spans="1:4" ht="26">
      <c r="A108" s="33" t="s">
        <v>227</v>
      </c>
      <c r="B108" s="33" t="s">
        <v>72</v>
      </c>
      <c r="C108" s="94"/>
      <c r="D108" s="94"/>
    </row>
    <row r="109" spans="1:4">
      <c r="A109" s="30" t="s">
        <v>228</v>
      </c>
      <c r="B109" s="30" t="s">
        <v>71</v>
      </c>
      <c r="C109" s="91">
        <v>874960</v>
      </c>
      <c r="D109" s="91">
        <v>659175</v>
      </c>
    </row>
    <row r="110" spans="1:4">
      <c r="A110" s="121" t="s">
        <v>444</v>
      </c>
    </row>
    <row r="112" spans="1:4" ht="26">
      <c r="A112" s="16" t="s">
        <v>435</v>
      </c>
      <c r="B112" s="16" t="s">
        <v>436</v>
      </c>
    </row>
    <row r="113" spans="1:4">
      <c r="A113" s="146" t="s">
        <v>280</v>
      </c>
      <c r="B113" s="146" t="s">
        <v>119</v>
      </c>
      <c r="C113" s="99" t="s">
        <v>458</v>
      </c>
      <c r="D113" s="99" t="s">
        <v>459</v>
      </c>
    </row>
    <row r="114" spans="1:4">
      <c r="A114" s="34" t="s">
        <v>231</v>
      </c>
      <c r="B114" s="34" t="s">
        <v>74</v>
      </c>
      <c r="C114" s="5"/>
      <c r="D114" s="5"/>
    </row>
    <row r="115" spans="1:4">
      <c r="A115" s="35" t="s">
        <v>232</v>
      </c>
      <c r="B115" s="35" t="s">
        <v>128</v>
      </c>
      <c r="C115" s="6">
        <v>250514</v>
      </c>
      <c r="D115" s="6">
        <v>342430</v>
      </c>
    </row>
    <row r="116" spans="1:4">
      <c r="A116" s="35" t="s">
        <v>233</v>
      </c>
      <c r="B116" s="35" t="s">
        <v>75</v>
      </c>
      <c r="C116" s="6">
        <v>8809</v>
      </c>
      <c r="D116" s="6">
        <v>59477</v>
      </c>
    </row>
    <row r="117" spans="1:4" ht="26">
      <c r="A117" s="37" t="s">
        <v>425</v>
      </c>
      <c r="B117" s="37" t="s">
        <v>423</v>
      </c>
      <c r="C117" s="9">
        <v>4242</v>
      </c>
      <c r="D117" s="9">
        <v>2698</v>
      </c>
    </row>
    <row r="118" spans="1:4">
      <c r="A118" s="142" t="s">
        <v>426</v>
      </c>
      <c r="B118" s="142" t="s">
        <v>424</v>
      </c>
      <c r="C118" s="9">
        <v>31398</v>
      </c>
      <c r="D118" s="9">
        <v>96924</v>
      </c>
    </row>
    <row r="119" spans="1:4">
      <c r="A119" s="37" t="s">
        <v>236</v>
      </c>
      <c r="B119" s="37" t="s">
        <v>78</v>
      </c>
      <c r="C119" s="9">
        <v>-6959</v>
      </c>
      <c r="D119" s="9">
        <v>-1799</v>
      </c>
    </row>
    <row r="120" spans="1:4">
      <c r="A120" s="37" t="s">
        <v>237</v>
      </c>
      <c r="B120" s="37" t="s">
        <v>79</v>
      </c>
      <c r="C120" s="9">
        <v>325</v>
      </c>
      <c r="D120" s="9">
        <v>-117</v>
      </c>
    </row>
    <row r="121" spans="1:4">
      <c r="A121" s="37" t="s">
        <v>238</v>
      </c>
      <c r="B121" s="37" t="s">
        <v>80</v>
      </c>
      <c r="C121" s="9">
        <v>-11261</v>
      </c>
      <c r="D121" s="9">
        <v>56315</v>
      </c>
    </row>
    <row r="122" spans="1:4">
      <c r="A122" s="37" t="s">
        <v>239</v>
      </c>
      <c r="B122" s="37" t="s">
        <v>81</v>
      </c>
      <c r="C122" s="9">
        <v>218</v>
      </c>
      <c r="D122" s="9">
        <v>7382</v>
      </c>
    </row>
    <row r="123" spans="1:4">
      <c r="A123" s="37" t="s">
        <v>240</v>
      </c>
      <c r="B123" s="37" t="s">
        <v>82</v>
      </c>
      <c r="C123" s="9">
        <v>22140</v>
      </c>
      <c r="D123" s="9">
        <v>-96789</v>
      </c>
    </row>
    <row r="124" spans="1:4">
      <c r="A124" s="37" t="s">
        <v>241</v>
      </c>
      <c r="B124" s="37" t="s">
        <v>83</v>
      </c>
      <c r="C124" s="9">
        <v>-32944</v>
      </c>
      <c r="D124" s="9">
        <v>-3445</v>
      </c>
    </row>
    <row r="125" spans="1:4">
      <c r="A125" s="37" t="s">
        <v>242</v>
      </c>
      <c r="B125" s="37" t="s">
        <v>130</v>
      </c>
      <c r="C125" s="9">
        <v>-6687</v>
      </c>
      <c r="D125" s="9">
        <v>-5241</v>
      </c>
    </row>
    <row r="126" spans="1:4">
      <c r="A126" s="37" t="s">
        <v>243</v>
      </c>
      <c r="B126" s="37" t="s">
        <v>84</v>
      </c>
      <c r="C126" s="9">
        <v>8337</v>
      </c>
      <c r="D126" s="9">
        <v>3549</v>
      </c>
    </row>
    <row r="127" spans="1:4">
      <c r="A127" s="35" t="s">
        <v>244</v>
      </c>
      <c r="B127" s="35" t="s">
        <v>85</v>
      </c>
      <c r="C127" s="6">
        <v>259323</v>
      </c>
      <c r="D127" s="6">
        <v>401907</v>
      </c>
    </row>
    <row r="128" spans="1:4">
      <c r="A128" s="38" t="s">
        <v>245</v>
      </c>
      <c r="B128" s="38" t="s">
        <v>131</v>
      </c>
      <c r="C128" s="10">
        <v>61424</v>
      </c>
      <c r="D128" s="10">
        <v>79155</v>
      </c>
    </row>
    <row r="129" spans="1:4">
      <c r="A129" s="37" t="s">
        <v>246</v>
      </c>
      <c r="B129" s="37" t="s">
        <v>86</v>
      </c>
      <c r="C129" s="9">
        <v>-61291</v>
      </c>
      <c r="D129" s="9">
        <v>-69077</v>
      </c>
    </row>
    <row r="130" spans="1:4">
      <c r="A130" s="39" t="s">
        <v>247</v>
      </c>
      <c r="B130" s="39" t="s">
        <v>87</v>
      </c>
      <c r="C130" s="6">
        <v>259456</v>
      </c>
      <c r="D130" s="6">
        <v>411985</v>
      </c>
    </row>
    <row r="131" spans="1:4">
      <c r="A131" s="34" t="s">
        <v>248</v>
      </c>
      <c r="B131" s="34" t="s">
        <v>88</v>
      </c>
      <c r="C131" s="5"/>
      <c r="D131" s="5"/>
    </row>
    <row r="132" spans="1:4">
      <c r="A132" s="40" t="s">
        <v>249</v>
      </c>
      <c r="B132" s="40" t="s">
        <v>89</v>
      </c>
      <c r="C132" s="5">
        <v>47225</v>
      </c>
      <c r="D132" s="5">
        <v>4757</v>
      </c>
    </row>
    <row r="133" spans="1:4">
      <c r="A133" s="37" t="s">
        <v>250</v>
      </c>
      <c r="B133" s="37" t="s">
        <v>90</v>
      </c>
      <c r="C133" s="9">
        <v>181</v>
      </c>
      <c r="D133" s="9">
        <v>177</v>
      </c>
    </row>
    <row r="134" spans="1:4">
      <c r="A134" s="37" t="s">
        <v>252</v>
      </c>
      <c r="B134" s="37" t="s">
        <v>92</v>
      </c>
      <c r="C134" s="9">
        <v>85</v>
      </c>
      <c r="D134" s="9">
        <v>2781</v>
      </c>
    </row>
    <row r="135" spans="1:4">
      <c r="A135" s="37" t="s">
        <v>253</v>
      </c>
      <c r="B135" s="37" t="s">
        <v>142</v>
      </c>
      <c r="C135" s="9">
        <v>6959</v>
      </c>
      <c r="D135" s="9">
        <v>1799</v>
      </c>
    </row>
    <row r="136" spans="1:4">
      <c r="A136" s="37" t="s">
        <v>472</v>
      </c>
      <c r="B136" s="37" t="s">
        <v>471</v>
      </c>
      <c r="C136" s="9">
        <v>40000</v>
      </c>
      <c r="D136" s="9">
        <v>0</v>
      </c>
    </row>
    <row r="137" spans="1:4">
      <c r="A137" s="35" t="s">
        <v>255</v>
      </c>
      <c r="B137" s="35" t="s">
        <v>94</v>
      </c>
      <c r="C137" s="6">
        <v>107646</v>
      </c>
      <c r="D137" s="6">
        <v>97123</v>
      </c>
    </row>
    <row r="138" spans="1:4" ht="26">
      <c r="A138" s="37" t="s">
        <v>256</v>
      </c>
      <c r="B138" s="37" t="s">
        <v>95</v>
      </c>
      <c r="C138" s="9">
        <v>12041</v>
      </c>
      <c r="D138" s="9">
        <v>16864</v>
      </c>
    </row>
    <row r="139" spans="1:4">
      <c r="A139" s="142" t="s">
        <v>417</v>
      </c>
      <c r="B139" s="142" t="s">
        <v>416</v>
      </c>
      <c r="C139" s="9">
        <v>55605</v>
      </c>
      <c r="D139" s="9">
        <v>40183</v>
      </c>
    </row>
    <row r="140" spans="1:4">
      <c r="A140" s="37" t="s">
        <v>474</v>
      </c>
      <c r="B140" s="37" t="s">
        <v>473</v>
      </c>
      <c r="C140" s="9">
        <v>40000</v>
      </c>
      <c r="D140" s="9">
        <v>40000</v>
      </c>
    </row>
    <row r="141" spans="1:4">
      <c r="A141" s="37" t="s">
        <v>258</v>
      </c>
      <c r="B141" s="37" t="s">
        <v>97</v>
      </c>
      <c r="C141" s="9">
        <v>0</v>
      </c>
      <c r="D141" s="9">
        <v>62</v>
      </c>
    </row>
    <row r="142" spans="1:4">
      <c r="A142" s="37" t="s">
        <v>259</v>
      </c>
      <c r="B142" s="37" t="s">
        <v>98</v>
      </c>
      <c r="C142" s="9">
        <v>0</v>
      </c>
      <c r="D142" s="9">
        <v>14</v>
      </c>
    </row>
    <row r="143" spans="1:4">
      <c r="A143" s="39" t="s">
        <v>260</v>
      </c>
      <c r="B143" s="39" t="s">
        <v>99</v>
      </c>
      <c r="C143" s="6">
        <v>-60421</v>
      </c>
      <c r="D143" s="6">
        <v>-92366</v>
      </c>
    </row>
    <row r="144" spans="1:4">
      <c r="A144" s="34" t="s">
        <v>261</v>
      </c>
      <c r="B144" s="34" t="s">
        <v>100</v>
      </c>
      <c r="C144" s="5"/>
      <c r="D144" s="5"/>
    </row>
    <row r="145" spans="1:8">
      <c r="A145" s="40" t="s">
        <v>249</v>
      </c>
      <c r="B145" s="40" t="s">
        <v>89</v>
      </c>
      <c r="C145" s="5">
        <v>5031</v>
      </c>
      <c r="D145" s="5">
        <v>0</v>
      </c>
    </row>
    <row r="146" spans="1:8" ht="26">
      <c r="A146" s="37" t="s">
        <v>262</v>
      </c>
      <c r="B146" s="37" t="s">
        <v>101</v>
      </c>
      <c r="C146" s="9">
        <v>5031</v>
      </c>
      <c r="D146" s="9">
        <v>0</v>
      </c>
    </row>
    <row r="147" spans="1:8">
      <c r="A147" s="35" t="s">
        <v>255</v>
      </c>
      <c r="B147" s="35" t="s">
        <v>94</v>
      </c>
      <c r="C147" s="6">
        <v>499</v>
      </c>
      <c r="D147" s="6">
        <v>377</v>
      </c>
    </row>
    <row r="148" spans="1:8">
      <c r="A148" s="37" t="s">
        <v>268</v>
      </c>
      <c r="B148" s="37" t="s">
        <v>107</v>
      </c>
      <c r="C148" s="9">
        <v>0</v>
      </c>
      <c r="D148" s="9">
        <v>4</v>
      </c>
    </row>
    <row r="149" spans="1:8">
      <c r="A149" s="37" t="s">
        <v>270</v>
      </c>
      <c r="B149" s="37" t="s">
        <v>110</v>
      </c>
      <c r="C149" s="9">
        <v>499</v>
      </c>
      <c r="D149" s="9">
        <v>373</v>
      </c>
    </row>
    <row r="150" spans="1:8">
      <c r="A150" s="39" t="s">
        <v>273</v>
      </c>
      <c r="B150" s="39" t="s">
        <v>113</v>
      </c>
      <c r="C150" s="6">
        <v>4532</v>
      </c>
      <c r="D150" s="6">
        <v>-377</v>
      </c>
    </row>
    <row r="151" spans="1:8">
      <c r="A151" s="41" t="s">
        <v>274</v>
      </c>
      <c r="B151" s="41" t="s">
        <v>114</v>
      </c>
      <c r="C151" s="7">
        <v>203567</v>
      </c>
      <c r="D151" s="7">
        <v>319242</v>
      </c>
    </row>
    <row r="152" spans="1:8">
      <c r="A152" s="41" t="s">
        <v>275</v>
      </c>
      <c r="B152" s="41" t="s">
        <v>115</v>
      </c>
      <c r="C152" s="7">
        <v>203567</v>
      </c>
      <c r="D152" s="7">
        <v>319242</v>
      </c>
    </row>
    <row r="153" spans="1:8">
      <c r="A153" s="42" t="s">
        <v>276</v>
      </c>
      <c r="B153" s="42" t="s">
        <v>132</v>
      </c>
      <c r="C153" s="8"/>
      <c r="D153" s="8"/>
    </row>
    <row r="154" spans="1:8">
      <c r="A154" s="41" t="s">
        <v>277</v>
      </c>
      <c r="B154" s="41" t="s">
        <v>116</v>
      </c>
      <c r="C154" s="7">
        <v>353637</v>
      </c>
      <c r="D154" s="7">
        <v>34395</v>
      </c>
    </row>
    <row r="155" spans="1:8">
      <c r="A155" s="41" t="s">
        <v>278</v>
      </c>
      <c r="B155" s="41" t="s">
        <v>117</v>
      </c>
      <c r="C155" s="66">
        <v>557204</v>
      </c>
      <c r="D155" s="66">
        <v>353637</v>
      </c>
    </row>
    <row r="156" spans="1:8">
      <c r="A156" s="121" t="s">
        <v>444</v>
      </c>
    </row>
    <row r="157" spans="1:8">
      <c r="A157" s="121"/>
    </row>
    <row r="158" spans="1:8" ht="26">
      <c r="A158" s="16" t="s">
        <v>437</v>
      </c>
      <c r="B158" s="16" t="s">
        <v>438</v>
      </c>
    </row>
    <row r="159" spans="1:8" ht="52">
      <c r="A159" s="269" t="s">
        <v>461</v>
      </c>
      <c r="B159" s="269" t="s">
        <v>462</v>
      </c>
      <c r="C159" s="267" t="s">
        <v>413</v>
      </c>
      <c r="D159" s="267" t="s">
        <v>414</v>
      </c>
      <c r="E159" s="267" t="s">
        <v>429</v>
      </c>
      <c r="F159" s="102" t="s">
        <v>120</v>
      </c>
      <c r="G159" s="103" t="s">
        <v>121</v>
      </c>
    </row>
    <row r="160" spans="1:8" ht="78">
      <c r="A160" s="269" t="s">
        <v>203</v>
      </c>
      <c r="B160" s="269"/>
      <c r="C160" s="268"/>
      <c r="D160" s="268"/>
      <c r="E160" s="268"/>
      <c r="F160" s="102" t="s">
        <v>284</v>
      </c>
      <c r="G160" s="103" t="s">
        <v>285</v>
      </c>
      <c r="H160" s="105"/>
    </row>
    <row r="161" spans="1:8">
      <c r="A161" s="39" t="s">
        <v>181</v>
      </c>
      <c r="B161" s="39" t="s">
        <v>26</v>
      </c>
      <c r="C161" s="73">
        <v>97150</v>
      </c>
      <c r="D161" s="73">
        <v>8483</v>
      </c>
      <c r="E161" s="73">
        <v>99731</v>
      </c>
      <c r="F161" s="73">
        <v>-34720</v>
      </c>
      <c r="G161" s="73">
        <v>170644</v>
      </c>
      <c r="H161" s="105"/>
    </row>
    <row r="162" spans="1:8">
      <c r="A162" s="43" t="s">
        <v>182</v>
      </c>
      <c r="B162" s="43" t="s">
        <v>27</v>
      </c>
      <c r="C162" s="74">
        <v>9765</v>
      </c>
      <c r="D162" s="74">
        <v>2872</v>
      </c>
      <c r="E162" s="74">
        <v>1786</v>
      </c>
      <c r="F162" s="74">
        <v>0</v>
      </c>
      <c r="G162" s="74">
        <v>14423</v>
      </c>
      <c r="H162" s="105"/>
    </row>
    <row r="163" spans="1:8">
      <c r="A163" s="43" t="s">
        <v>183</v>
      </c>
      <c r="B163" s="43" t="s">
        <v>475</v>
      </c>
      <c r="C163" s="74">
        <v>27115</v>
      </c>
      <c r="D163" s="74">
        <v>3452</v>
      </c>
      <c r="E163" s="74">
        <v>59901</v>
      </c>
      <c r="F163" s="74">
        <v>-43356</v>
      </c>
      <c r="G163" s="74">
        <v>47112</v>
      </c>
      <c r="H163" s="105"/>
    </row>
    <row r="164" spans="1:8">
      <c r="A164" s="139" t="s">
        <v>418</v>
      </c>
      <c r="B164" s="143" t="s">
        <v>416</v>
      </c>
      <c r="C164" s="140">
        <v>60050</v>
      </c>
      <c r="D164" s="140">
        <v>1961</v>
      </c>
      <c r="E164" s="140">
        <v>0</v>
      </c>
      <c r="F164" s="140">
        <v>0</v>
      </c>
      <c r="G164" s="140">
        <v>62011</v>
      </c>
      <c r="H164" s="105"/>
    </row>
    <row r="165" spans="1:8">
      <c r="A165" s="43" t="s">
        <v>184</v>
      </c>
      <c r="B165" s="43" t="s">
        <v>29</v>
      </c>
      <c r="C165" s="74">
        <v>0</v>
      </c>
      <c r="D165" s="74">
        <v>0</v>
      </c>
      <c r="E165" s="74">
        <v>0</v>
      </c>
      <c r="F165" s="74">
        <v>46417</v>
      </c>
      <c r="G165" s="74">
        <v>46417</v>
      </c>
      <c r="H165" s="105"/>
    </row>
    <row r="166" spans="1:8" ht="14" customHeight="1">
      <c r="A166" s="43" t="s">
        <v>186</v>
      </c>
      <c r="B166" s="43" t="s">
        <v>31</v>
      </c>
      <c r="C166" s="74">
        <v>0</v>
      </c>
      <c r="D166" s="74">
        <v>0</v>
      </c>
      <c r="E166" s="74">
        <v>36117</v>
      </c>
      <c r="F166" s="74">
        <v>-36117</v>
      </c>
      <c r="G166" s="74">
        <v>0</v>
      </c>
      <c r="H166" s="105"/>
    </row>
    <row r="167" spans="1:8">
      <c r="A167" s="43" t="s">
        <v>189</v>
      </c>
      <c r="B167" s="43" t="s">
        <v>34</v>
      </c>
      <c r="C167" s="74">
        <v>0</v>
      </c>
      <c r="D167" s="74">
        <v>0</v>
      </c>
      <c r="E167" s="74">
        <v>194</v>
      </c>
      <c r="F167" s="74">
        <v>0</v>
      </c>
      <c r="G167" s="74">
        <v>194</v>
      </c>
      <c r="H167" s="105"/>
    </row>
    <row r="168" spans="1:8">
      <c r="A168" s="43" t="s">
        <v>190</v>
      </c>
      <c r="B168" s="43" t="s">
        <v>35</v>
      </c>
      <c r="C168" s="74">
        <v>0</v>
      </c>
      <c r="D168" s="74">
        <v>198</v>
      </c>
      <c r="E168" s="74">
        <v>1466</v>
      </c>
      <c r="F168" s="74">
        <v>-1664</v>
      </c>
      <c r="G168" s="74">
        <v>0</v>
      </c>
      <c r="H168" s="105"/>
    </row>
    <row r="169" spans="1:8">
      <c r="A169" s="43" t="s">
        <v>466</v>
      </c>
      <c r="B169" s="43" t="s">
        <v>465</v>
      </c>
      <c r="C169" s="74">
        <v>220</v>
      </c>
      <c r="D169" s="74">
        <v>0</v>
      </c>
      <c r="E169" s="74">
        <v>267</v>
      </c>
      <c r="F169" s="74">
        <v>0</v>
      </c>
      <c r="G169" s="74">
        <v>487</v>
      </c>
      <c r="H169" s="105"/>
    </row>
    <row r="170" spans="1:8">
      <c r="A170" s="39" t="s">
        <v>192</v>
      </c>
      <c r="B170" s="39" t="s">
        <v>37</v>
      </c>
      <c r="C170" s="73">
        <v>515585</v>
      </c>
      <c r="D170" s="73">
        <v>56558</v>
      </c>
      <c r="E170" s="73">
        <v>152243</v>
      </c>
      <c r="F170" s="73">
        <v>-20070</v>
      </c>
      <c r="G170" s="73">
        <v>704316</v>
      </c>
      <c r="H170" s="105"/>
    </row>
    <row r="171" spans="1:8">
      <c r="A171" s="43" t="s">
        <v>193</v>
      </c>
      <c r="B171" s="43" t="s">
        <v>38</v>
      </c>
      <c r="C171" s="74">
        <v>376</v>
      </c>
      <c r="D171" s="74">
        <v>0</v>
      </c>
      <c r="E171" s="74">
        <v>25</v>
      </c>
      <c r="F171" s="74">
        <v>0</v>
      </c>
      <c r="G171" s="74">
        <v>401</v>
      </c>
      <c r="H171" s="105"/>
    </row>
    <row r="172" spans="1:8">
      <c r="A172" s="43" t="s">
        <v>194</v>
      </c>
      <c r="B172" s="43" t="s">
        <v>39</v>
      </c>
      <c r="C172" s="74">
        <v>73535</v>
      </c>
      <c r="D172" s="74">
        <v>3904</v>
      </c>
      <c r="E172" s="74">
        <v>128</v>
      </c>
      <c r="F172" s="74">
        <v>-6013</v>
      </c>
      <c r="G172" s="74">
        <v>71554</v>
      </c>
      <c r="H172" s="105"/>
    </row>
    <row r="173" spans="1:8">
      <c r="A173" s="43" t="s">
        <v>195</v>
      </c>
      <c r="B173" s="43" t="s">
        <v>40</v>
      </c>
      <c r="C173" s="74">
        <v>0</v>
      </c>
      <c r="D173" s="74">
        <v>112</v>
      </c>
      <c r="E173" s="74">
        <v>3294</v>
      </c>
      <c r="F173" s="74">
        <v>-3294</v>
      </c>
      <c r="G173" s="74">
        <v>112</v>
      </c>
      <c r="H173" s="105"/>
    </row>
    <row r="174" spans="1:8">
      <c r="A174" s="43" t="s">
        <v>196</v>
      </c>
      <c r="B174" s="43" t="s">
        <v>41</v>
      </c>
      <c r="C174" s="74">
        <v>27389</v>
      </c>
      <c r="D174" s="74">
        <v>2532</v>
      </c>
      <c r="E174" s="74">
        <v>1184</v>
      </c>
      <c r="F174" s="74">
        <v>-10837</v>
      </c>
      <c r="G174" s="74">
        <v>20268</v>
      </c>
      <c r="H174" s="105"/>
    </row>
    <row r="175" spans="1:8">
      <c r="A175" s="43" t="s">
        <v>189</v>
      </c>
      <c r="B175" s="43" t="s">
        <v>34</v>
      </c>
      <c r="C175" s="74">
        <v>53</v>
      </c>
      <c r="D175" s="74">
        <v>0</v>
      </c>
      <c r="E175" s="74">
        <v>0</v>
      </c>
      <c r="F175" s="74">
        <v>0</v>
      </c>
      <c r="G175" s="74">
        <v>53</v>
      </c>
      <c r="H175" s="105"/>
    </row>
    <row r="176" spans="1:8">
      <c r="A176" s="43" t="s">
        <v>199</v>
      </c>
      <c r="B176" s="43" t="s">
        <v>44</v>
      </c>
      <c r="C176" s="74">
        <v>937</v>
      </c>
      <c r="D176" s="74">
        <v>13712</v>
      </c>
      <c r="E176" s="74">
        <v>75</v>
      </c>
      <c r="F176" s="74">
        <v>0</v>
      </c>
      <c r="G176" s="74">
        <v>14724</v>
      </c>
      <c r="H176" s="105"/>
    </row>
    <row r="177" spans="1:8">
      <c r="A177" s="43" t="s">
        <v>200</v>
      </c>
      <c r="B177" s="43" t="s">
        <v>45</v>
      </c>
      <c r="C177" s="74">
        <v>373295</v>
      </c>
      <c r="D177" s="74">
        <v>36298</v>
      </c>
      <c r="E177" s="74">
        <v>147537</v>
      </c>
      <c r="F177" s="74">
        <v>74</v>
      </c>
      <c r="G177" s="74">
        <v>557204</v>
      </c>
      <c r="H177" s="105"/>
    </row>
    <row r="178" spans="1:8">
      <c r="A178" s="143" t="s">
        <v>468</v>
      </c>
      <c r="B178" s="143" t="s">
        <v>467</v>
      </c>
      <c r="C178" s="140">
        <v>40000</v>
      </c>
      <c r="D178" s="140">
        <v>0</v>
      </c>
      <c r="E178" s="140">
        <v>0</v>
      </c>
      <c r="F178" s="140">
        <v>0</v>
      </c>
      <c r="G178" s="140">
        <v>40000</v>
      </c>
      <c r="H178" s="105"/>
    </row>
    <row r="179" spans="1:8">
      <c r="A179" s="39" t="s">
        <v>202</v>
      </c>
      <c r="B179" s="39" t="s">
        <v>47</v>
      </c>
      <c r="C179" s="73">
        <v>612735</v>
      </c>
      <c r="D179" s="73">
        <v>65041</v>
      </c>
      <c r="E179" s="73">
        <v>251974</v>
      </c>
      <c r="F179" s="73">
        <v>-54790</v>
      </c>
      <c r="G179" s="73">
        <v>874960</v>
      </c>
    </row>
    <row r="180" spans="1:8">
      <c r="A180" s="45"/>
      <c r="B180" s="46"/>
      <c r="C180" s="70"/>
      <c r="D180" s="3"/>
      <c r="E180" s="3"/>
      <c r="F180" s="3"/>
      <c r="G180" s="3"/>
    </row>
    <row r="181" spans="1:8" ht="52">
      <c r="A181" s="263" t="s">
        <v>476</v>
      </c>
      <c r="B181" s="265" t="s">
        <v>477</v>
      </c>
      <c r="C181" s="267" t="s">
        <v>413</v>
      </c>
      <c r="D181" s="267" t="s">
        <v>414</v>
      </c>
      <c r="E181" s="267" t="s">
        <v>429</v>
      </c>
      <c r="F181" s="102" t="s">
        <v>120</v>
      </c>
      <c r="G181" s="103" t="s">
        <v>121</v>
      </c>
      <c r="H181" s="105"/>
    </row>
    <row r="182" spans="1:8" ht="78">
      <c r="A182" s="264"/>
      <c r="B182" s="266"/>
      <c r="C182" s="268"/>
      <c r="D182" s="268"/>
      <c r="E182" s="268"/>
      <c r="F182" s="102" t="s">
        <v>284</v>
      </c>
      <c r="G182" s="103" t="s">
        <v>285</v>
      </c>
      <c r="H182" s="105"/>
    </row>
    <row r="183" spans="1:8">
      <c r="A183" s="47" t="s">
        <v>204</v>
      </c>
      <c r="B183" s="39" t="s">
        <v>49</v>
      </c>
      <c r="C183" s="73">
        <v>561377</v>
      </c>
      <c r="D183" s="73">
        <v>26276</v>
      </c>
      <c r="E183" s="73">
        <v>220952</v>
      </c>
      <c r="F183" s="73">
        <v>-31667</v>
      </c>
      <c r="G183" s="73">
        <v>776938</v>
      </c>
      <c r="H183" s="105"/>
    </row>
    <row r="184" spans="1:8">
      <c r="A184" s="47" t="s">
        <v>205</v>
      </c>
      <c r="B184" s="39" t="s">
        <v>50</v>
      </c>
      <c r="C184" s="73">
        <v>561377</v>
      </c>
      <c r="D184" s="73">
        <v>26276</v>
      </c>
      <c r="E184" s="73">
        <v>220952</v>
      </c>
      <c r="F184" s="73">
        <v>-31667</v>
      </c>
      <c r="G184" s="73">
        <v>776938</v>
      </c>
      <c r="H184" s="105"/>
    </row>
    <row r="185" spans="1:8">
      <c r="A185" s="48" t="s">
        <v>206</v>
      </c>
      <c r="B185" s="43" t="s">
        <v>51</v>
      </c>
      <c r="C185" s="74">
        <v>7055</v>
      </c>
      <c r="D185" s="74">
        <v>136</v>
      </c>
      <c r="E185" s="74">
        <v>96120</v>
      </c>
      <c r="F185" s="74">
        <v>-7191</v>
      </c>
      <c r="G185" s="74">
        <v>96120</v>
      </c>
      <c r="H185" s="105"/>
    </row>
    <row r="186" spans="1:8">
      <c r="A186" s="48" t="s">
        <v>207</v>
      </c>
      <c r="B186" s="43" t="s">
        <v>469</v>
      </c>
      <c r="C186" s="74">
        <v>269188</v>
      </c>
      <c r="D186" s="74">
        <v>5669</v>
      </c>
      <c r="E186" s="74">
        <v>40285</v>
      </c>
      <c r="F186" s="74">
        <v>87859</v>
      </c>
      <c r="G186" s="74">
        <v>403001</v>
      </c>
      <c r="H186" s="105"/>
    </row>
    <row r="187" spans="1:8">
      <c r="A187" s="48" t="s">
        <v>209</v>
      </c>
      <c r="B187" s="43" t="s">
        <v>54</v>
      </c>
      <c r="C187" s="74">
        <v>2125</v>
      </c>
      <c r="D187" s="74">
        <v>524</v>
      </c>
      <c r="E187" s="74">
        <v>2146</v>
      </c>
      <c r="F187" s="74">
        <v>0</v>
      </c>
      <c r="G187" s="74">
        <v>4795</v>
      </c>
      <c r="H187" s="105"/>
    </row>
    <row r="188" spans="1:8">
      <c r="A188" s="49" t="s">
        <v>210</v>
      </c>
      <c r="B188" s="50" t="s">
        <v>55</v>
      </c>
      <c r="C188" s="76">
        <v>54</v>
      </c>
      <c r="D188" s="76">
        <v>3394</v>
      </c>
      <c r="E188" s="76">
        <v>0</v>
      </c>
      <c r="F188" s="76">
        <v>470</v>
      </c>
      <c r="G188" s="76">
        <v>3918</v>
      </c>
      <c r="H188" s="105"/>
    </row>
    <row r="189" spans="1:8">
      <c r="A189" s="48" t="s">
        <v>211</v>
      </c>
      <c r="B189" s="43" t="s">
        <v>56</v>
      </c>
      <c r="C189" s="74">
        <v>15780</v>
      </c>
      <c r="D189" s="74">
        <v>11742</v>
      </c>
      <c r="E189" s="74">
        <v>0</v>
      </c>
      <c r="F189" s="74">
        <v>-8932</v>
      </c>
      <c r="G189" s="74">
        <v>18590</v>
      </c>
      <c r="H189" s="105"/>
    </row>
    <row r="190" spans="1:8">
      <c r="A190" s="48" t="s">
        <v>212</v>
      </c>
      <c r="B190" s="43" t="s">
        <v>57</v>
      </c>
      <c r="C190" s="74">
        <v>267175</v>
      </c>
      <c r="D190" s="74">
        <v>4811</v>
      </c>
      <c r="E190" s="74">
        <v>82401</v>
      </c>
      <c r="F190" s="74">
        <v>-103873</v>
      </c>
      <c r="G190" s="74">
        <v>250514</v>
      </c>
      <c r="H190" s="105"/>
    </row>
    <row r="191" spans="1:8">
      <c r="A191" s="51" t="s">
        <v>213</v>
      </c>
      <c r="B191" s="52" t="s">
        <v>58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5"/>
    </row>
    <row r="192" spans="1:8">
      <c r="A192" s="47" t="s">
        <v>214</v>
      </c>
      <c r="B192" s="39" t="s">
        <v>59</v>
      </c>
      <c r="C192" s="73">
        <v>10751</v>
      </c>
      <c r="D192" s="73">
        <v>9</v>
      </c>
      <c r="E192" s="73">
        <v>568</v>
      </c>
      <c r="F192" s="73">
        <v>-3053</v>
      </c>
      <c r="G192" s="73">
        <v>8275</v>
      </c>
      <c r="H192" s="105"/>
    </row>
    <row r="193" spans="1:8">
      <c r="A193" s="48" t="s">
        <v>216</v>
      </c>
      <c r="B193" s="43" t="s">
        <v>61</v>
      </c>
      <c r="C193" s="74">
        <v>0</v>
      </c>
      <c r="D193" s="74">
        <v>0</v>
      </c>
      <c r="E193" s="74">
        <v>76</v>
      </c>
      <c r="F193" s="74">
        <v>0</v>
      </c>
      <c r="G193" s="74">
        <v>76</v>
      </c>
      <c r="H193" s="105"/>
    </row>
    <row r="194" spans="1:8">
      <c r="A194" s="48" t="s">
        <v>218</v>
      </c>
      <c r="B194" s="43" t="s">
        <v>63</v>
      </c>
      <c r="C194" s="74">
        <v>10251</v>
      </c>
      <c r="D194" s="74">
        <v>0</v>
      </c>
      <c r="E194" s="74">
        <v>0</v>
      </c>
      <c r="F194" s="74">
        <v>-3053</v>
      </c>
      <c r="G194" s="74">
        <v>7198</v>
      </c>
      <c r="H194" s="105"/>
    </row>
    <row r="195" spans="1:8">
      <c r="A195" s="48" t="s">
        <v>219</v>
      </c>
      <c r="B195" s="43" t="s">
        <v>64</v>
      </c>
      <c r="C195" s="74">
        <v>471</v>
      </c>
      <c r="D195" s="74">
        <v>7</v>
      </c>
      <c r="E195" s="74">
        <v>466</v>
      </c>
      <c r="F195" s="74">
        <v>0</v>
      </c>
      <c r="G195" s="74">
        <v>944</v>
      </c>
      <c r="H195" s="105"/>
    </row>
    <row r="196" spans="1:8">
      <c r="A196" s="48" t="s">
        <v>220</v>
      </c>
      <c r="B196" s="43" t="s">
        <v>65</v>
      </c>
      <c r="C196" s="74">
        <v>29</v>
      </c>
      <c r="D196" s="74">
        <v>2</v>
      </c>
      <c r="E196" s="74">
        <v>26</v>
      </c>
      <c r="F196" s="74">
        <v>0</v>
      </c>
      <c r="G196" s="74">
        <v>57</v>
      </c>
      <c r="H196" s="105"/>
    </row>
    <row r="197" spans="1:8">
      <c r="A197" s="47" t="s">
        <v>222</v>
      </c>
      <c r="B197" s="39" t="s">
        <v>67</v>
      </c>
      <c r="C197" s="73">
        <v>40607</v>
      </c>
      <c r="D197" s="73">
        <v>38756</v>
      </c>
      <c r="E197" s="73">
        <v>30454</v>
      </c>
      <c r="F197" s="73">
        <v>-20070</v>
      </c>
      <c r="G197" s="73">
        <v>89747</v>
      </c>
      <c r="H197" s="105"/>
    </row>
    <row r="198" spans="1:8">
      <c r="A198" s="48" t="s">
        <v>216</v>
      </c>
      <c r="B198" s="43" t="s">
        <v>61</v>
      </c>
      <c r="C198" s="74">
        <v>0</v>
      </c>
      <c r="D198" s="74">
        <v>0</v>
      </c>
      <c r="E198" s="74">
        <v>63</v>
      </c>
      <c r="F198" s="74">
        <v>0</v>
      </c>
      <c r="G198" s="74">
        <v>63</v>
      </c>
      <c r="H198" s="105"/>
    </row>
    <row r="199" spans="1:8">
      <c r="A199" s="48" t="s">
        <v>223</v>
      </c>
      <c r="B199" s="43" t="s">
        <v>68</v>
      </c>
      <c r="C199" s="74">
        <v>5456</v>
      </c>
      <c r="D199" s="74">
        <v>28196</v>
      </c>
      <c r="E199" s="74">
        <v>258</v>
      </c>
      <c r="F199" s="74">
        <v>-5939</v>
      </c>
      <c r="G199" s="74">
        <v>27971</v>
      </c>
      <c r="H199" s="105"/>
    </row>
    <row r="200" spans="1:8">
      <c r="A200" s="48" t="s">
        <v>224</v>
      </c>
      <c r="B200" s="43" t="s">
        <v>69</v>
      </c>
      <c r="C200" s="74">
        <v>6972</v>
      </c>
      <c r="D200" s="74">
        <v>84</v>
      </c>
      <c r="E200" s="74">
        <v>0</v>
      </c>
      <c r="F200" s="74">
        <v>-3294</v>
      </c>
      <c r="G200" s="74">
        <v>3762</v>
      </c>
      <c r="H200" s="105"/>
    </row>
    <row r="201" spans="1:8">
      <c r="A201" s="48" t="s">
        <v>225</v>
      </c>
      <c r="B201" s="43" t="s">
        <v>70</v>
      </c>
      <c r="C201" s="74">
        <v>6041</v>
      </c>
      <c r="D201" s="74">
        <v>6555</v>
      </c>
      <c r="E201" s="74">
        <v>8003</v>
      </c>
      <c r="F201" s="74">
        <v>-10837</v>
      </c>
      <c r="G201" s="74">
        <v>9762</v>
      </c>
      <c r="H201" s="105"/>
    </row>
    <row r="202" spans="1:8">
      <c r="A202" s="48" t="s">
        <v>219</v>
      </c>
      <c r="B202" s="43" t="s">
        <v>64</v>
      </c>
      <c r="C202" s="74">
        <v>413</v>
      </c>
      <c r="D202" s="74">
        <v>2277</v>
      </c>
      <c r="E202" s="74">
        <v>174</v>
      </c>
      <c r="F202" s="74">
        <v>0</v>
      </c>
      <c r="G202" s="74">
        <v>2864</v>
      </c>
      <c r="H202" s="105"/>
    </row>
    <row r="203" spans="1:8">
      <c r="A203" s="48" t="s">
        <v>226</v>
      </c>
      <c r="B203" s="43" t="s">
        <v>65</v>
      </c>
      <c r="C203" s="74">
        <v>1</v>
      </c>
      <c r="D203" s="74">
        <v>112</v>
      </c>
      <c r="E203" s="74">
        <v>181</v>
      </c>
      <c r="F203" s="74">
        <v>0</v>
      </c>
      <c r="G203" s="74">
        <v>294</v>
      </c>
      <c r="H203" s="105"/>
    </row>
    <row r="204" spans="1:8">
      <c r="A204" s="48" t="s">
        <v>221</v>
      </c>
      <c r="B204" s="43" t="s">
        <v>66</v>
      </c>
      <c r="C204" s="74">
        <v>21724</v>
      </c>
      <c r="D204" s="74">
        <v>1532</v>
      </c>
      <c r="E204" s="74">
        <v>21775</v>
      </c>
      <c r="F204" s="74">
        <v>0</v>
      </c>
      <c r="G204" s="74">
        <v>45031</v>
      </c>
    </row>
    <row r="205" spans="1:8">
      <c r="A205" s="47" t="s">
        <v>228</v>
      </c>
      <c r="B205" s="39" t="s">
        <v>71</v>
      </c>
      <c r="C205" s="73">
        <v>612735</v>
      </c>
      <c r="D205" s="73">
        <v>65041</v>
      </c>
      <c r="E205" s="73">
        <v>251974</v>
      </c>
      <c r="F205" s="73">
        <v>-54790</v>
      </c>
      <c r="G205" s="73">
        <v>874960</v>
      </c>
    </row>
    <row r="206" spans="1:8">
      <c r="A206" s="53"/>
      <c r="B206" s="53"/>
      <c r="C206" s="72"/>
      <c r="D206" s="4"/>
      <c r="E206" s="4"/>
      <c r="F206" s="4"/>
      <c r="G206" s="4"/>
    </row>
    <row r="207" spans="1:8" ht="52">
      <c r="A207" s="270" t="s">
        <v>463</v>
      </c>
      <c r="B207" s="269" t="s">
        <v>464</v>
      </c>
      <c r="C207" s="267" t="s">
        <v>413</v>
      </c>
      <c r="D207" s="267" t="s">
        <v>414</v>
      </c>
      <c r="E207" s="267" t="s">
        <v>429</v>
      </c>
      <c r="F207" s="102" t="s">
        <v>120</v>
      </c>
      <c r="G207" s="103" t="s">
        <v>121</v>
      </c>
      <c r="H207" s="105"/>
    </row>
    <row r="208" spans="1:8" ht="78">
      <c r="A208" s="270"/>
      <c r="B208" s="269"/>
      <c r="C208" s="268"/>
      <c r="D208" s="268"/>
      <c r="E208" s="268"/>
      <c r="F208" s="102" t="s">
        <v>284</v>
      </c>
      <c r="G208" s="103" t="s">
        <v>285</v>
      </c>
      <c r="H208" s="105"/>
    </row>
    <row r="209" spans="1:8">
      <c r="A209" s="47" t="s">
        <v>151</v>
      </c>
      <c r="B209" s="39" t="s">
        <v>0</v>
      </c>
      <c r="C209" s="78">
        <v>475822</v>
      </c>
      <c r="D209" s="78">
        <v>133518</v>
      </c>
      <c r="E209" s="78">
        <v>8883</v>
      </c>
      <c r="F209" s="78">
        <v>-34320</v>
      </c>
      <c r="G209" s="78">
        <v>583903</v>
      </c>
      <c r="H209" s="105"/>
    </row>
    <row r="210" spans="1:8">
      <c r="A210" s="54" t="s">
        <v>152</v>
      </c>
      <c r="B210" s="55" t="s">
        <v>1</v>
      </c>
      <c r="C210" s="79">
        <v>457700</v>
      </c>
      <c r="D210" s="79">
        <v>4704</v>
      </c>
      <c r="E210" s="79">
        <v>0</v>
      </c>
      <c r="F210" s="79">
        <v>-23641</v>
      </c>
      <c r="G210" s="79">
        <v>438763</v>
      </c>
      <c r="H210" s="105"/>
    </row>
    <row r="211" spans="1:8">
      <c r="A211" s="54" t="s">
        <v>153</v>
      </c>
      <c r="B211" s="55" t="s">
        <v>2</v>
      </c>
      <c r="C211" s="79">
        <v>1915</v>
      </c>
      <c r="D211" s="79">
        <v>0</v>
      </c>
      <c r="E211" s="79">
        <v>8848</v>
      </c>
      <c r="F211" s="79">
        <v>-10671</v>
      </c>
      <c r="G211" s="79">
        <v>92</v>
      </c>
      <c r="H211" s="105"/>
    </row>
    <row r="212" spans="1:8">
      <c r="A212" s="54" t="s">
        <v>154</v>
      </c>
      <c r="B212" s="55" t="s">
        <v>3</v>
      </c>
      <c r="C212" s="79">
        <v>16207</v>
      </c>
      <c r="D212" s="79">
        <v>128814</v>
      </c>
      <c r="E212" s="79">
        <v>35</v>
      </c>
      <c r="F212" s="79">
        <v>-8</v>
      </c>
      <c r="G212" s="79">
        <v>145048</v>
      </c>
      <c r="H212" s="105"/>
    </row>
    <row r="213" spans="1:8">
      <c r="A213" s="47" t="s">
        <v>155</v>
      </c>
      <c r="B213" s="39" t="s">
        <v>4</v>
      </c>
      <c r="C213" s="78">
        <v>48592</v>
      </c>
      <c r="D213" s="78">
        <v>88938</v>
      </c>
      <c r="E213" s="78">
        <v>785</v>
      </c>
      <c r="F213" s="78">
        <v>-24358</v>
      </c>
      <c r="G213" s="78">
        <v>113957</v>
      </c>
      <c r="H213" s="105"/>
    </row>
    <row r="214" spans="1:8">
      <c r="A214" s="54" t="s">
        <v>156</v>
      </c>
      <c r="B214" s="55" t="s">
        <v>5</v>
      </c>
      <c r="C214" s="79">
        <v>33119</v>
      </c>
      <c r="D214" s="79">
        <v>711</v>
      </c>
      <c r="E214" s="79">
        <v>760</v>
      </c>
      <c r="F214" s="79">
        <v>-711</v>
      </c>
      <c r="G214" s="79">
        <v>33879</v>
      </c>
      <c r="H214" s="105"/>
    </row>
    <row r="215" spans="1:8">
      <c r="A215" s="54" t="s">
        <v>157</v>
      </c>
      <c r="B215" s="55" t="s">
        <v>6</v>
      </c>
      <c r="C215" s="79">
        <v>15473</v>
      </c>
      <c r="D215" s="79">
        <v>88227</v>
      </c>
      <c r="E215" s="79">
        <v>25</v>
      </c>
      <c r="F215" s="79">
        <v>-23647</v>
      </c>
      <c r="G215" s="79">
        <v>80078</v>
      </c>
      <c r="H215" s="105"/>
    </row>
    <row r="216" spans="1:8">
      <c r="A216" s="131" t="s">
        <v>158</v>
      </c>
      <c r="B216" s="132" t="s">
        <v>7</v>
      </c>
      <c r="C216" s="78">
        <v>427230</v>
      </c>
      <c r="D216" s="78">
        <v>44580</v>
      </c>
      <c r="E216" s="78">
        <v>8098</v>
      </c>
      <c r="F216" s="78">
        <v>-9962</v>
      </c>
      <c r="G216" s="78">
        <v>469946</v>
      </c>
      <c r="H216" s="105"/>
    </row>
    <row r="217" spans="1:8">
      <c r="A217" s="48" t="s">
        <v>159</v>
      </c>
      <c r="B217" s="43" t="s">
        <v>8</v>
      </c>
      <c r="C217" s="79">
        <v>2498</v>
      </c>
      <c r="D217" s="79">
        <v>508</v>
      </c>
      <c r="E217" s="79">
        <v>488</v>
      </c>
      <c r="F217" s="79">
        <v>-1035</v>
      </c>
      <c r="G217" s="79">
        <v>2459</v>
      </c>
      <c r="H217" s="105"/>
    </row>
    <row r="218" spans="1:8">
      <c r="A218" s="48" t="s">
        <v>160</v>
      </c>
      <c r="B218" s="43" t="s">
        <v>9</v>
      </c>
      <c r="C218" s="79">
        <v>82986</v>
      </c>
      <c r="D218" s="79">
        <v>34072</v>
      </c>
      <c r="E218" s="79">
        <v>24958</v>
      </c>
      <c r="F218" s="79">
        <v>-232</v>
      </c>
      <c r="G218" s="79">
        <v>141784</v>
      </c>
      <c r="H218" s="105"/>
    </row>
    <row r="219" spans="1:8">
      <c r="A219" s="48" t="s">
        <v>161</v>
      </c>
      <c r="B219" s="43" t="s">
        <v>10</v>
      </c>
      <c r="C219" s="79">
        <v>16969</v>
      </c>
      <c r="D219" s="79">
        <v>3799</v>
      </c>
      <c r="E219" s="79">
        <v>10493</v>
      </c>
      <c r="F219" s="79">
        <v>-9917</v>
      </c>
      <c r="G219" s="79">
        <v>21344</v>
      </c>
      <c r="H219" s="105"/>
    </row>
    <row r="220" spans="1:8">
      <c r="A220" s="48" t="s">
        <v>162</v>
      </c>
      <c r="B220" s="43" t="s">
        <v>11</v>
      </c>
      <c r="C220" s="79">
        <v>5485</v>
      </c>
      <c r="D220" s="79">
        <v>818</v>
      </c>
      <c r="E220" s="79">
        <v>195</v>
      </c>
      <c r="F220" s="79">
        <v>-848</v>
      </c>
      <c r="G220" s="79">
        <v>5650</v>
      </c>
      <c r="H220" s="105"/>
    </row>
    <row r="221" spans="1:8">
      <c r="A221" s="131" t="s">
        <v>163</v>
      </c>
      <c r="B221" s="132" t="s">
        <v>12</v>
      </c>
      <c r="C221" s="78">
        <v>324288</v>
      </c>
      <c r="D221" s="78">
        <v>6399</v>
      </c>
      <c r="E221" s="78">
        <v>-27060</v>
      </c>
      <c r="F221" s="78">
        <v>0</v>
      </c>
      <c r="G221" s="78">
        <v>303627</v>
      </c>
      <c r="H221" s="105"/>
    </row>
    <row r="222" spans="1:8">
      <c r="A222" s="48" t="s">
        <v>164</v>
      </c>
      <c r="B222" s="43" t="s">
        <v>13</v>
      </c>
      <c r="C222" s="79">
        <v>7601</v>
      </c>
      <c r="D222" s="79">
        <v>41</v>
      </c>
      <c r="E222" s="79">
        <v>105459</v>
      </c>
      <c r="F222" s="79">
        <v>-104514</v>
      </c>
      <c r="G222" s="79">
        <v>8587</v>
      </c>
      <c r="H222" s="105"/>
    </row>
    <row r="223" spans="1:8">
      <c r="A223" s="48" t="s">
        <v>165</v>
      </c>
      <c r="B223" s="43" t="s">
        <v>14</v>
      </c>
      <c r="C223" s="79">
        <v>124</v>
      </c>
      <c r="D223" s="79">
        <v>565</v>
      </c>
      <c r="E223" s="79">
        <v>228</v>
      </c>
      <c r="F223" s="79">
        <v>-641</v>
      </c>
      <c r="G223" s="79">
        <v>276</v>
      </c>
      <c r="H223" s="105"/>
    </row>
    <row r="224" spans="1:8">
      <c r="A224" s="131" t="s">
        <v>167</v>
      </c>
      <c r="B224" s="132" t="s">
        <v>16</v>
      </c>
      <c r="C224" s="78">
        <v>331765</v>
      </c>
      <c r="D224" s="78">
        <v>5875</v>
      </c>
      <c r="E224" s="78">
        <v>78171</v>
      </c>
      <c r="F224" s="78">
        <v>-103873</v>
      </c>
      <c r="G224" s="78">
        <v>311938</v>
      </c>
      <c r="H224" s="105"/>
    </row>
    <row r="225" spans="1:8">
      <c r="A225" s="48" t="s">
        <v>168</v>
      </c>
      <c r="B225" s="43" t="s">
        <v>17</v>
      </c>
      <c r="C225" s="79">
        <v>64590</v>
      </c>
      <c r="D225" s="79">
        <v>1064</v>
      </c>
      <c r="E225" s="79">
        <v>-4230</v>
      </c>
      <c r="F225" s="79">
        <v>0</v>
      </c>
      <c r="G225" s="79">
        <v>61424</v>
      </c>
      <c r="H225" s="105"/>
    </row>
    <row r="226" spans="1:8">
      <c r="A226" s="131" t="s">
        <v>170</v>
      </c>
      <c r="B226" s="132" t="s">
        <v>19</v>
      </c>
      <c r="C226" s="78">
        <v>267175</v>
      </c>
      <c r="D226" s="78">
        <v>4811</v>
      </c>
      <c r="E226" s="78">
        <v>82401</v>
      </c>
      <c r="F226" s="78">
        <v>-103873</v>
      </c>
      <c r="G226" s="78">
        <v>250514</v>
      </c>
      <c r="H226" s="105"/>
    </row>
    <row r="227" spans="1:8">
      <c r="A227" s="131" t="s">
        <v>174</v>
      </c>
      <c r="B227" s="132" t="s">
        <v>21</v>
      </c>
      <c r="C227" s="78">
        <v>267175</v>
      </c>
      <c r="D227" s="78">
        <v>4811</v>
      </c>
      <c r="E227" s="78">
        <v>82401</v>
      </c>
      <c r="F227" s="78">
        <v>-103873</v>
      </c>
      <c r="G227" s="78">
        <v>250514</v>
      </c>
      <c r="H227" s="105"/>
    </row>
    <row r="228" spans="1:8">
      <c r="A228" s="64" t="s">
        <v>173</v>
      </c>
      <c r="B228" s="65" t="s">
        <v>127</v>
      </c>
      <c r="C228" s="78">
        <v>267175</v>
      </c>
      <c r="D228" s="78">
        <v>4811</v>
      </c>
      <c r="E228" s="78">
        <v>82401</v>
      </c>
      <c r="F228" s="78">
        <v>-103873</v>
      </c>
      <c r="G228" s="78">
        <v>250514</v>
      </c>
    </row>
    <row r="229" spans="1:8">
      <c r="A229" s="14"/>
      <c r="B229" s="14"/>
    </row>
    <row r="230" spans="1:8">
      <c r="A230" s="14"/>
      <c r="B230" s="14"/>
    </row>
    <row r="231" spans="1:8">
      <c r="A231" s="14"/>
      <c r="B231" s="14"/>
    </row>
  </sheetData>
  <mergeCells count="15">
    <mergeCell ref="A207:A208"/>
    <mergeCell ref="B207:B208"/>
    <mergeCell ref="C207:C208"/>
    <mergeCell ref="D207:D208"/>
    <mergeCell ref="E207:E208"/>
    <mergeCell ref="A159:A160"/>
    <mergeCell ref="B159:B160"/>
    <mergeCell ref="C159:C160"/>
    <mergeCell ref="D159:D160"/>
    <mergeCell ref="E159:E160"/>
    <mergeCell ref="A181:A182"/>
    <mergeCell ref="B181:B182"/>
    <mergeCell ref="C181:C182"/>
    <mergeCell ref="D181:D182"/>
    <mergeCell ref="E181:E18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62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6">
      <c r="A1" s="13" t="s">
        <v>617</v>
      </c>
    </row>
    <row r="2" spans="1:6">
      <c r="A2" s="13" t="s">
        <v>618</v>
      </c>
    </row>
    <row r="3" spans="1:6">
      <c r="A3" s="13"/>
    </row>
    <row r="4" spans="1:6">
      <c r="A4" s="13"/>
    </row>
    <row r="5" spans="1:6" ht="26">
      <c r="A5" s="16" t="s">
        <v>431</v>
      </c>
      <c r="B5" s="17" t="s">
        <v>432</v>
      </c>
    </row>
    <row r="6" spans="1:6" ht="28" customHeight="1">
      <c r="A6" s="145" t="s">
        <v>404</v>
      </c>
      <c r="B6" s="145" t="s">
        <v>405</v>
      </c>
      <c r="C6" s="99" t="s">
        <v>446</v>
      </c>
      <c r="D6" s="99" t="s">
        <v>447</v>
      </c>
      <c r="E6" s="99" t="s">
        <v>448</v>
      </c>
      <c r="F6" s="99" t="s">
        <v>449</v>
      </c>
    </row>
    <row r="7" spans="1:6">
      <c r="A7" s="18" t="s">
        <v>151</v>
      </c>
      <c r="B7" s="18" t="s">
        <v>0</v>
      </c>
      <c r="C7" s="85">
        <v>100903</v>
      </c>
      <c r="D7" s="85">
        <v>419803</v>
      </c>
      <c r="E7" s="85">
        <v>113150</v>
      </c>
      <c r="F7" s="85">
        <v>625947</v>
      </c>
    </row>
    <row r="8" spans="1:6">
      <c r="A8" s="19" t="s">
        <v>152</v>
      </c>
      <c r="B8" s="19" t="s">
        <v>1</v>
      </c>
      <c r="C8" s="79">
        <v>72418</v>
      </c>
      <c r="D8" s="79">
        <v>311623</v>
      </c>
      <c r="E8" s="79">
        <v>85022</v>
      </c>
      <c r="F8" s="79">
        <v>494128</v>
      </c>
    </row>
    <row r="9" spans="1:6">
      <c r="A9" s="19" t="s">
        <v>153</v>
      </c>
      <c r="B9" s="19" t="s">
        <v>2</v>
      </c>
      <c r="C9" s="79">
        <v>51</v>
      </c>
      <c r="D9" s="79">
        <v>186</v>
      </c>
      <c r="E9" s="79">
        <v>27</v>
      </c>
      <c r="F9" s="79">
        <v>144</v>
      </c>
    </row>
    <row r="10" spans="1:6">
      <c r="A10" s="19" t="s">
        <v>154</v>
      </c>
      <c r="B10" s="19" t="s">
        <v>3</v>
      </c>
      <c r="C10" s="79">
        <v>28434</v>
      </c>
      <c r="D10" s="79">
        <v>107994</v>
      </c>
      <c r="E10" s="79">
        <v>28101</v>
      </c>
      <c r="F10" s="79">
        <v>131675</v>
      </c>
    </row>
    <row r="11" spans="1:6">
      <c r="A11" s="18" t="s">
        <v>155</v>
      </c>
      <c r="B11" s="18" t="s">
        <v>4</v>
      </c>
      <c r="C11" s="85">
        <v>18694</v>
      </c>
      <c r="D11" s="85">
        <v>93911</v>
      </c>
      <c r="E11" s="85">
        <v>32952</v>
      </c>
      <c r="F11" s="85">
        <v>164766</v>
      </c>
    </row>
    <row r="12" spans="1:6">
      <c r="A12" s="19" t="s">
        <v>156</v>
      </c>
      <c r="B12" s="19" t="s">
        <v>5</v>
      </c>
      <c r="C12" s="79">
        <v>312</v>
      </c>
      <c r="D12" s="79">
        <v>32932</v>
      </c>
      <c r="E12" s="79">
        <v>14051</v>
      </c>
      <c r="F12" s="79">
        <v>76646</v>
      </c>
    </row>
    <row r="13" spans="1:6">
      <c r="A13" s="19" t="s">
        <v>157</v>
      </c>
      <c r="B13" s="19" t="s">
        <v>6</v>
      </c>
      <c r="C13" s="79">
        <v>18382</v>
      </c>
      <c r="D13" s="79">
        <v>60979</v>
      </c>
      <c r="E13" s="79">
        <v>18901</v>
      </c>
      <c r="F13" s="79">
        <v>88120</v>
      </c>
    </row>
    <row r="14" spans="1:6">
      <c r="A14" s="20" t="s">
        <v>158</v>
      </c>
      <c r="B14" s="20" t="s">
        <v>7</v>
      </c>
      <c r="C14" s="85">
        <v>82209</v>
      </c>
      <c r="D14" s="85">
        <v>325892</v>
      </c>
      <c r="E14" s="85">
        <v>80198</v>
      </c>
      <c r="F14" s="85">
        <v>461181</v>
      </c>
    </row>
    <row r="15" spans="1:6">
      <c r="A15" s="21" t="s">
        <v>159</v>
      </c>
      <c r="B15" s="21" t="s">
        <v>8</v>
      </c>
      <c r="C15" s="79">
        <v>1233</v>
      </c>
      <c r="D15" s="79">
        <v>2063</v>
      </c>
      <c r="E15" s="79">
        <v>857</v>
      </c>
      <c r="F15" s="79">
        <v>1496</v>
      </c>
    </row>
    <row r="16" spans="1:6">
      <c r="A16" s="21" t="s">
        <v>160</v>
      </c>
      <c r="B16" s="21" t="s">
        <v>9</v>
      </c>
      <c r="C16" s="79">
        <v>31801</v>
      </c>
      <c r="D16" s="79">
        <v>102094</v>
      </c>
      <c r="E16" s="79">
        <v>23741</v>
      </c>
      <c r="F16" s="79">
        <v>107733</v>
      </c>
    </row>
    <row r="17" spans="1:6">
      <c r="A17" s="21" t="s">
        <v>161</v>
      </c>
      <c r="B17" s="21" t="s">
        <v>10</v>
      </c>
      <c r="C17" s="79">
        <v>5635</v>
      </c>
      <c r="D17" s="79">
        <v>16066</v>
      </c>
      <c r="E17" s="79">
        <v>4499</v>
      </c>
      <c r="F17" s="79">
        <v>11435</v>
      </c>
    </row>
    <row r="18" spans="1:6">
      <c r="A18" s="21" t="s">
        <v>162</v>
      </c>
      <c r="B18" s="21" t="s">
        <v>11</v>
      </c>
      <c r="C18" s="79">
        <v>1164</v>
      </c>
      <c r="D18" s="79">
        <v>1850</v>
      </c>
      <c r="E18" s="79">
        <v>1664</v>
      </c>
      <c r="F18" s="79">
        <v>3784</v>
      </c>
    </row>
    <row r="19" spans="1:6">
      <c r="A19" s="20" t="s">
        <v>163</v>
      </c>
      <c r="B19" s="20" t="s">
        <v>12</v>
      </c>
      <c r="C19" s="85">
        <v>44842</v>
      </c>
      <c r="D19" s="85">
        <v>207945</v>
      </c>
      <c r="E19" s="85">
        <v>51151</v>
      </c>
      <c r="F19" s="85">
        <v>339725</v>
      </c>
    </row>
    <row r="20" spans="1:6">
      <c r="A20" s="21" t="s">
        <v>164</v>
      </c>
      <c r="B20" s="21" t="s">
        <v>13</v>
      </c>
      <c r="C20" s="79">
        <v>2859</v>
      </c>
      <c r="D20" s="79">
        <v>7624</v>
      </c>
      <c r="E20" s="79">
        <v>7660</v>
      </c>
      <c r="F20" s="79">
        <v>7230</v>
      </c>
    </row>
    <row r="21" spans="1:6">
      <c r="A21" s="21" t="s">
        <v>165</v>
      </c>
      <c r="B21" s="21" t="s">
        <v>14</v>
      </c>
      <c r="C21" s="79">
        <v>1786</v>
      </c>
      <c r="D21" s="79">
        <v>2123</v>
      </c>
      <c r="E21" s="79">
        <v>6632</v>
      </c>
      <c r="F21" s="79">
        <v>10754</v>
      </c>
    </row>
    <row r="22" spans="1:6" ht="15" customHeight="1">
      <c r="A22" s="21" t="s">
        <v>166</v>
      </c>
      <c r="B22" s="21" t="s">
        <v>421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45915</v>
      </c>
      <c r="D23" s="85">
        <v>213446</v>
      </c>
      <c r="E23" s="85">
        <v>52179</v>
      </c>
      <c r="F23" s="85">
        <v>336201</v>
      </c>
    </row>
    <row r="24" spans="1:6">
      <c r="A24" s="21" t="s">
        <v>168</v>
      </c>
      <c r="B24" s="21" t="s">
        <v>17</v>
      </c>
      <c r="C24" s="79">
        <v>9320</v>
      </c>
      <c r="D24" s="79">
        <v>42213</v>
      </c>
      <c r="E24" s="79">
        <v>11770</v>
      </c>
      <c r="F24" s="79">
        <v>59540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36595</v>
      </c>
      <c r="D26" s="85">
        <v>171233</v>
      </c>
      <c r="E26" s="85">
        <v>40409</v>
      </c>
      <c r="F26" s="85">
        <v>276661</v>
      </c>
    </row>
    <row r="27" spans="1:6">
      <c r="A27" s="18" t="s">
        <v>171</v>
      </c>
      <c r="B27" s="18" t="s">
        <v>20</v>
      </c>
      <c r="C27" s="85"/>
      <c r="D27" s="85"/>
      <c r="E27" s="85"/>
      <c r="F27" s="85"/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36595</v>
      </c>
      <c r="D29" s="87">
        <v>171233</v>
      </c>
      <c r="E29" s="87">
        <v>40409</v>
      </c>
      <c r="F29" s="87">
        <v>276661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/>
      <c r="D31" s="85"/>
      <c r="E31" s="85"/>
      <c r="F31" s="85"/>
    </row>
    <row r="32" spans="1:6">
      <c r="A32" s="20" t="s">
        <v>173</v>
      </c>
      <c r="B32" s="20" t="s">
        <v>127</v>
      </c>
      <c r="C32" s="85">
        <v>36595</v>
      </c>
      <c r="D32" s="85">
        <v>171233</v>
      </c>
      <c r="E32" s="85">
        <v>40409</v>
      </c>
      <c r="F32" s="85">
        <v>276661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0.38</v>
      </c>
      <c r="D36" s="89">
        <v>1.8</v>
      </c>
      <c r="E36" s="89">
        <v>0.43</v>
      </c>
      <c r="F36" s="89">
        <v>2.91</v>
      </c>
    </row>
    <row r="37" spans="1:6">
      <c r="A37" s="29" t="s">
        <v>177</v>
      </c>
      <c r="B37" s="29" t="s">
        <v>24</v>
      </c>
      <c r="C37" s="89">
        <v>0.38</v>
      </c>
      <c r="D37" s="89">
        <v>1.79</v>
      </c>
      <c r="E37" s="89">
        <v>0.43</v>
      </c>
      <c r="F37" s="89">
        <v>2.91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0.38</v>
      </c>
      <c r="D39" s="89">
        <v>1.8</v>
      </c>
      <c r="E39" s="89">
        <v>0.43</v>
      </c>
      <c r="F39" s="89">
        <v>2.91</v>
      </c>
    </row>
    <row r="40" spans="1:6">
      <c r="A40" s="29" t="s">
        <v>177</v>
      </c>
      <c r="B40" s="29" t="s">
        <v>24</v>
      </c>
      <c r="C40" s="89">
        <v>0.38</v>
      </c>
      <c r="D40" s="89">
        <v>1.79</v>
      </c>
      <c r="E40" s="89">
        <v>0.43</v>
      </c>
      <c r="F40" s="89">
        <v>2.91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A44" s="121" t="s">
        <v>444</v>
      </c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36595</v>
      </c>
      <c r="D46" s="85">
        <v>171233</v>
      </c>
      <c r="E46" s="85">
        <v>40409</v>
      </c>
      <c r="F46" s="85">
        <v>276661</v>
      </c>
    </row>
    <row r="47" spans="1:6" ht="26">
      <c r="A47" s="84" t="s">
        <v>317</v>
      </c>
      <c r="B47" s="84" t="s">
        <v>319</v>
      </c>
      <c r="C47" s="79">
        <v>-720</v>
      </c>
      <c r="D47" s="79">
        <v>-297</v>
      </c>
      <c r="E47" s="79">
        <v>18</v>
      </c>
      <c r="F47" s="79">
        <v>1130</v>
      </c>
    </row>
    <row r="48" spans="1:6">
      <c r="A48" s="84" t="s">
        <v>315</v>
      </c>
      <c r="B48" s="84" t="s">
        <v>307</v>
      </c>
      <c r="C48" s="79">
        <v>-720</v>
      </c>
      <c r="D48" s="79">
        <v>-295</v>
      </c>
      <c r="E48" s="79">
        <v>18</v>
      </c>
      <c r="F48" s="79">
        <v>1130</v>
      </c>
    </row>
    <row r="49" spans="1:9">
      <c r="A49" s="84" t="s">
        <v>316</v>
      </c>
      <c r="B49" s="84" t="s">
        <v>308</v>
      </c>
      <c r="C49" s="79">
        <v>0</v>
      </c>
      <c r="D49" s="79">
        <v>-2</v>
      </c>
      <c r="E49" s="79"/>
      <c r="F49" s="79"/>
    </row>
    <row r="50" spans="1:9" ht="26">
      <c r="A50" s="84" t="s">
        <v>318</v>
      </c>
      <c r="B50" s="84" t="s">
        <v>320</v>
      </c>
      <c r="C50" s="79"/>
      <c r="D50" s="79"/>
      <c r="E50" s="79"/>
      <c r="F50" s="79"/>
    </row>
    <row r="51" spans="1:9">
      <c r="A51" s="27" t="s">
        <v>312</v>
      </c>
      <c r="B51" s="27" t="s">
        <v>309</v>
      </c>
      <c r="C51" s="85">
        <v>35875</v>
      </c>
      <c r="D51" s="85">
        <v>170936</v>
      </c>
      <c r="E51" s="85">
        <v>40427</v>
      </c>
      <c r="F51" s="85">
        <v>277791</v>
      </c>
    </row>
    <row r="52" spans="1:9" ht="26">
      <c r="A52" s="28" t="s">
        <v>313</v>
      </c>
      <c r="B52" s="28" t="s">
        <v>310</v>
      </c>
      <c r="C52" s="79"/>
      <c r="D52" s="79"/>
      <c r="E52" s="79"/>
      <c r="F52" s="79"/>
    </row>
    <row r="53" spans="1:9" ht="26">
      <c r="A53" s="27" t="s">
        <v>314</v>
      </c>
      <c r="B53" s="27" t="s">
        <v>311</v>
      </c>
      <c r="C53" s="85">
        <v>35875</v>
      </c>
      <c r="D53" s="85">
        <v>170936</v>
      </c>
      <c r="E53" s="85">
        <v>40427</v>
      </c>
      <c r="F53" s="85">
        <v>277791</v>
      </c>
    </row>
    <row r="56" spans="1:9" ht="26">
      <c r="A56" s="16" t="s">
        <v>433</v>
      </c>
      <c r="B56" s="16" t="s">
        <v>434</v>
      </c>
    </row>
    <row r="57" spans="1:9">
      <c r="A57" s="145" t="s">
        <v>203</v>
      </c>
      <c r="B57" s="145" t="s">
        <v>73</v>
      </c>
      <c r="C57" s="147">
        <v>42643</v>
      </c>
      <c r="D57" s="147">
        <v>42551</v>
      </c>
      <c r="E57" s="147" t="s">
        <v>442</v>
      </c>
    </row>
    <row r="58" spans="1:9">
      <c r="A58" s="148" t="s">
        <v>181</v>
      </c>
      <c r="B58" s="148" t="s">
        <v>26</v>
      </c>
      <c r="C58" s="91">
        <v>153381</v>
      </c>
      <c r="D58" s="91">
        <v>140220</v>
      </c>
      <c r="E58" s="91">
        <v>137997</v>
      </c>
      <c r="I58" s="108"/>
    </row>
    <row r="59" spans="1:9">
      <c r="A59" s="43" t="s">
        <v>182</v>
      </c>
      <c r="B59" s="43" t="s">
        <v>27</v>
      </c>
      <c r="C59" s="74">
        <v>13249</v>
      </c>
      <c r="D59" s="74">
        <v>12612</v>
      </c>
      <c r="E59" s="74">
        <v>9380</v>
      </c>
      <c r="I59" s="108"/>
    </row>
    <row r="60" spans="1:9">
      <c r="A60" s="43" t="s">
        <v>183</v>
      </c>
      <c r="B60" s="43" t="s">
        <v>28</v>
      </c>
      <c r="C60" s="74">
        <v>46574</v>
      </c>
      <c r="D60" s="74">
        <v>46825</v>
      </c>
      <c r="E60" s="74">
        <v>47857</v>
      </c>
      <c r="I60" s="108"/>
    </row>
    <row r="61" spans="1:9">
      <c r="A61" s="139" t="s">
        <v>418</v>
      </c>
      <c r="B61" s="143" t="s">
        <v>416</v>
      </c>
      <c r="C61" s="140">
        <v>46536</v>
      </c>
      <c r="D61" s="140">
        <v>33503</v>
      </c>
      <c r="E61" s="140">
        <v>33581</v>
      </c>
      <c r="I61" s="108"/>
    </row>
    <row r="62" spans="1:9">
      <c r="A62" s="43" t="s">
        <v>184</v>
      </c>
      <c r="B62" s="43" t="s">
        <v>29</v>
      </c>
      <c r="C62" s="74">
        <v>46417</v>
      </c>
      <c r="D62" s="74">
        <v>46417</v>
      </c>
      <c r="E62" s="74">
        <v>46417</v>
      </c>
      <c r="I62" s="108"/>
    </row>
    <row r="63" spans="1:9">
      <c r="A63" s="43" t="s">
        <v>185</v>
      </c>
      <c r="B63" s="43" t="s">
        <v>30</v>
      </c>
      <c r="C63" s="74">
        <v>0</v>
      </c>
      <c r="D63" s="74">
        <v>0</v>
      </c>
      <c r="E63" s="74">
        <v>0</v>
      </c>
      <c r="I63" s="108"/>
    </row>
    <row r="64" spans="1:9">
      <c r="A64" s="43" t="s">
        <v>186</v>
      </c>
      <c r="B64" s="43" t="s">
        <v>31</v>
      </c>
      <c r="C64" s="74">
        <v>0</v>
      </c>
      <c r="D64" s="74">
        <v>0</v>
      </c>
      <c r="E64" s="74">
        <v>0</v>
      </c>
      <c r="I64" s="108"/>
    </row>
    <row r="65" spans="1:9">
      <c r="A65" s="43" t="s">
        <v>187</v>
      </c>
      <c r="B65" s="43" t="s">
        <v>445</v>
      </c>
      <c r="C65" s="74">
        <v>0</v>
      </c>
      <c r="D65" s="74">
        <v>0</v>
      </c>
      <c r="E65" s="74">
        <v>0</v>
      </c>
      <c r="I65" s="108"/>
    </row>
    <row r="66" spans="1:9">
      <c r="A66" s="43" t="s">
        <v>188</v>
      </c>
      <c r="B66" s="43" t="s">
        <v>33</v>
      </c>
      <c r="C66" s="74">
        <v>0</v>
      </c>
      <c r="D66" s="74">
        <v>0</v>
      </c>
      <c r="E66" s="74">
        <v>0</v>
      </c>
      <c r="I66" s="108"/>
    </row>
    <row r="67" spans="1:9">
      <c r="A67" s="43" t="s">
        <v>189</v>
      </c>
      <c r="B67" s="43" t="s">
        <v>34</v>
      </c>
      <c r="C67" s="74">
        <v>195</v>
      </c>
      <c r="D67" s="74">
        <v>547</v>
      </c>
      <c r="E67" s="74">
        <v>547</v>
      </c>
      <c r="I67" s="108"/>
    </row>
    <row r="68" spans="1:9">
      <c r="A68" s="43" t="s">
        <v>190</v>
      </c>
      <c r="B68" s="43" t="s">
        <v>35</v>
      </c>
      <c r="C68" s="74">
        <v>0</v>
      </c>
      <c r="D68" s="74">
        <v>0</v>
      </c>
      <c r="E68" s="74">
        <v>0</v>
      </c>
      <c r="I68" s="108"/>
    </row>
    <row r="69" spans="1:9">
      <c r="A69" s="43" t="s">
        <v>191</v>
      </c>
      <c r="B69" s="43" t="s">
        <v>36</v>
      </c>
      <c r="C69" s="74">
        <v>410</v>
      </c>
      <c r="D69" s="74">
        <v>316</v>
      </c>
      <c r="E69" s="74">
        <v>215</v>
      </c>
      <c r="I69" s="108"/>
    </row>
    <row r="70" spans="1:9">
      <c r="A70" s="148" t="s">
        <v>192</v>
      </c>
      <c r="B70" s="148" t="s">
        <v>37</v>
      </c>
      <c r="C70" s="91">
        <v>634523</v>
      </c>
      <c r="D70" s="91">
        <v>620540</v>
      </c>
      <c r="E70" s="91">
        <v>521178</v>
      </c>
      <c r="I70" s="108"/>
    </row>
    <row r="71" spans="1:9">
      <c r="A71" s="43" t="s">
        <v>193</v>
      </c>
      <c r="B71" s="43" t="s">
        <v>38</v>
      </c>
      <c r="C71" s="74">
        <v>497</v>
      </c>
      <c r="D71" s="74">
        <v>483</v>
      </c>
      <c r="E71" s="74">
        <v>619</v>
      </c>
      <c r="I71" s="108"/>
    </row>
    <row r="72" spans="1:9">
      <c r="A72" s="43" t="s">
        <v>194</v>
      </c>
      <c r="B72" s="43" t="s">
        <v>39</v>
      </c>
      <c r="C72" s="74">
        <v>40112</v>
      </c>
      <c r="D72" s="74">
        <v>82268</v>
      </c>
      <c r="E72" s="74">
        <v>87704</v>
      </c>
      <c r="I72" s="108"/>
    </row>
    <row r="73" spans="1:9">
      <c r="A73" s="43" t="s">
        <v>195</v>
      </c>
      <c r="B73" s="43" t="s">
        <v>40</v>
      </c>
      <c r="C73" s="92">
        <v>6331</v>
      </c>
      <c r="D73" s="92">
        <v>3943</v>
      </c>
      <c r="E73" s="92">
        <v>0</v>
      </c>
      <c r="I73" s="108"/>
    </row>
    <row r="74" spans="1:9">
      <c r="A74" s="43" t="s">
        <v>196</v>
      </c>
      <c r="B74" s="43" t="s">
        <v>41</v>
      </c>
      <c r="C74" s="74">
        <v>22660</v>
      </c>
      <c r="D74" s="74">
        <v>16838</v>
      </c>
      <c r="E74" s="74">
        <v>26530</v>
      </c>
      <c r="I74" s="108"/>
    </row>
    <row r="75" spans="1:9">
      <c r="A75" s="43" t="s">
        <v>197</v>
      </c>
      <c r="B75" s="43" t="s">
        <v>42</v>
      </c>
      <c r="C75" s="74">
        <v>0</v>
      </c>
      <c r="D75" s="74">
        <v>0</v>
      </c>
      <c r="E75" s="74">
        <v>0</v>
      </c>
      <c r="I75" s="108"/>
    </row>
    <row r="76" spans="1:9" ht="26">
      <c r="A76" s="43" t="s">
        <v>198</v>
      </c>
      <c r="B76" s="43" t="s">
        <v>43</v>
      </c>
      <c r="C76" s="74">
        <v>0</v>
      </c>
      <c r="D76" s="74">
        <v>0</v>
      </c>
      <c r="E76" s="74">
        <v>0</v>
      </c>
      <c r="I76" s="108"/>
    </row>
    <row r="77" spans="1:9">
      <c r="A77" s="43" t="s">
        <v>189</v>
      </c>
      <c r="B77" s="43" t="s">
        <v>34</v>
      </c>
      <c r="C77" s="74">
        <v>0</v>
      </c>
      <c r="D77" s="74">
        <v>0</v>
      </c>
      <c r="E77" s="74">
        <v>165</v>
      </c>
      <c r="I77" s="108"/>
    </row>
    <row r="78" spans="1:9">
      <c r="A78" s="43" t="s">
        <v>199</v>
      </c>
      <c r="B78" s="43" t="s">
        <v>44</v>
      </c>
      <c r="C78" s="74">
        <v>12759</v>
      </c>
      <c r="D78" s="74">
        <v>12685</v>
      </c>
      <c r="E78" s="74">
        <v>12523</v>
      </c>
      <c r="I78" s="108"/>
    </row>
    <row r="79" spans="1:9">
      <c r="A79" s="43" t="s">
        <v>200</v>
      </c>
      <c r="B79" s="43" t="s">
        <v>45</v>
      </c>
      <c r="C79" s="74">
        <v>552164</v>
      </c>
      <c r="D79" s="74">
        <v>504323</v>
      </c>
      <c r="E79" s="74">
        <v>393637</v>
      </c>
      <c r="I79" s="108"/>
    </row>
    <row r="80" spans="1:9">
      <c r="A80" s="44" t="s">
        <v>201</v>
      </c>
      <c r="B80" s="44" t="s">
        <v>46</v>
      </c>
      <c r="C80" s="74">
        <v>0</v>
      </c>
      <c r="D80" s="74">
        <v>0</v>
      </c>
      <c r="E80" s="74">
        <v>0</v>
      </c>
      <c r="I80" s="108"/>
    </row>
    <row r="81" spans="1:9">
      <c r="A81" s="148" t="s">
        <v>202</v>
      </c>
      <c r="B81" s="148" t="s">
        <v>47</v>
      </c>
      <c r="C81" s="91">
        <v>787904</v>
      </c>
      <c r="D81" s="91">
        <v>760760</v>
      </c>
      <c r="E81" s="91">
        <v>659175</v>
      </c>
      <c r="I81" s="108"/>
    </row>
    <row r="82" spans="1:9">
      <c r="A82" s="32"/>
      <c r="B82" s="32"/>
      <c r="C82" s="2"/>
      <c r="E82" s="106"/>
    </row>
    <row r="83" spans="1:9">
      <c r="A83" s="145" t="s">
        <v>229</v>
      </c>
      <c r="B83" s="145" t="s">
        <v>48</v>
      </c>
      <c r="C83" s="147">
        <v>42643</v>
      </c>
      <c r="D83" s="147">
        <v>42551</v>
      </c>
      <c r="E83" s="147" t="s">
        <v>442</v>
      </c>
    </row>
    <row r="84" spans="1:9">
      <c r="A84" s="30" t="s">
        <v>204</v>
      </c>
      <c r="B84" s="30" t="s">
        <v>49</v>
      </c>
      <c r="C84" s="91">
        <v>691834</v>
      </c>
      <c r="D84" s="91">
        <v>650846</v>
      </c>
      <c r="E84" s="91">
        <v>513675</v>
      </c>
    </row>
    <row r="85" spans="1:9">
      <c r="A85" s="30" t="s">
        <v>205</v>
      </c>
      <c r="B85" s="30" t="s">
        <v>50</v>
      </c>
      <c r="C85" s="91">
        <v>691834</v>
      </c>
      <c r="D85" s="91">
        <v>650846</v>
      </c>
      <c r="E85" s="91">
        <v>513675</v>
      </c>
    </row>
    <row r="86" spans="1:9">
      <c r="A86" s="21" t="s">
        <v>206</v>
      </c>
      <c r="B86" s="21" t="s">
        <v>51</v>
      </c>
      <c r="C86" s="74">
        <v>95820</v>
      </c>
      <c r="D86" s="74">
        <v>95160</v>
      </c>
      <c r="E86" s="74">
        <v>94950</v>
      </c>
    </row>
    <row r="87" spans="1:9">
      <c r="A87" s="21" t="s">
        <v>207</v>
      </c>
      <c r="B87" s="21" t="s">
        <v>52</v>
      </c>
      <c r="C87" s="74">
        <v>400432</v>
      </c>
      <c r="D87" s="74">
        <v>395755</v>
      </c>
      <c r="E87" s="74">
        <v>120199</v>
      </c>
    </row>
    <row r="88" spans="1:9">
      <c r="A88" s="21" t="s">
        <v>208</v>
      </c>
      <c r="B88" s="21" t="s">
        <v>53</v>
      </c>
      <c r="C88" s="74">
        <v>0</v>
      </c>
      <c r="D88" s="74">
        <v>0</v>
      </c>
      <c r="E88" s="74">
        <v>0</v>
      </c>
    </row>
    <row r="89" spans="1:9">
      <c r="A89" s="21" t="s">
        <v>209</v>
      </c>
      <c r="B89" s="21" t="s">
        <v>54</v>
      </c>
      <c r="C89" s="74">
        <v>3540</v>
      </c>
      <c r="D89" s="74">
        <v>3720</v>
      </c>
      <c r="E89" s="74">
        <v>3354</v>
      </c>
    </row>
    <row r="90" spans="1:9">
      <c r="A90" s="21" t="s">
        <v>210</v>
      </c>
      <c r="B90" s="21" t="s">
        <v>55</v>
      </c>
      <c r="C90" s="74">
        <v>2219</v>
      </c>
      <c r="D90" s="74">
        <v>2939</v>
      </c>
      <c r="E90" s="74">
        <v>2514</v>
      </c>
    </row>
    <row r="91" spans="1:9">
      <c r="A91" s="21" t="s">
        <v>211</v>
      </c>
      <c r="B91" s="21" t="s">
        <v>56</v>
      </c>
      <c r="C91" s="74">
        <v>18590</v>
      </c>
      <c r="D91" s="74">
        <v>18590</v>
      </c>
      <c r="E91" s="74">
        <v>-49772</v>
      </c>
    </row>
    <row r="92" spans="1:9">
      <c r="A92" s="21" t="s">
        <v>212</v>
      </c>
      <c r="B92" s="21" t="s">
        <v>57</v>
      </c>
      <c r="C92" s="74">
        <v>171233</v>
      </c>
      <c r="D92" s="74">
        <v>134682</v>
      </c>
      <c r="E92" s="74">
        <v>342430</v>
      </c>
    </row>
    <row r="93" spans="1:9">
      <c r="A93" s="18" t="s">
        <v>213</v>
      </c>
      <c r="B93" s="18" t="s">
        <v>58</v>
      </c>
      <c r="C93" s="93"/>
      <c r="D93" s="93"/>
      <c r="E93" s="93">
        <v>0</v>
      </c>
    </row>
    <row r="94" spans="1:9">
      <c r="A94" s="30" t="s">
        <v>214</v>
      </c>
      <c r="B94" s="30" t="s">
        <v>59</v>
      </c>
      <c r="C94" s="91">
        <v>4752</v>
      </c>
      <c r="D94" s="91">
        <v>5175</v>
      </c>
      <c r="E94" s="91">
        <v>3643</v>
      </c>
    </row>
    <row r="95" spans="1:9">
      <c r="A95" s="21" t="s">
        <v>215</v>
      </c>
      <c r="B95" s="21" t="s">
        <v>60</v>
      </c>
      <c r="C95" s="74">
        <v>0</v>
      </c>
      <c r="D95" s="74">
        <v>0</v>
      </c>
      <c r="E95" s="74">
        <v>0</v>
      </c>
    </row>
    <row r="96" spans="1:9">
      <c r="A96" s="21" t="s">
        <v>216</v>
      </c>
      <c r="B96" s="21" t="s">
        <v>61</v>
      </c>
      <c r="C96" s="74">
        <v>95</v>
      </c>
      <c r="D96" s="74">
        <v>110</v>
      </c>
      <c r="E96" s="74">
        <v>0</v>
      </c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74">
        <v>0</v>
      </c>
    </row>
    <row r="98" spans="1:5">
      <c r="A98" s="21" t="s">
        <v>218</v>
      </c>
      <c r="B98" s="21" t="s">
        <v>63</v>
      </c>
      <c r="C98" s="74">
        <v>3635</v>
      </c>
      <c r="D98" s="74">
        <v>4450</v>
      </c>
      <c r="E98" s="74">
        <v>3185</v>
      </c>
    </row>
    <row r="99" spans="1:5">
      <c r="A99" s="21" t="s">
        <v>219</v>
      </c>
      <c r="B99" s="21" t="s">
        <v>64</v>
      </c>
      <c r="C99" s="74">
        <v>987</v>
      </c>
      <c r="D99" s="74">
        <v>580</v>
      </c>
      <c r="E99" s="74">
        <v>423</v>
      </c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74">
        <v>35</v>
      </c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74">
        <v>0</v>
      </c>
    </row>
    <row r="102" spans="1:5">
      <c r="A102" s="30" t="s">
        <v>222</v>
      </c>
      <c r="B102" s="30" t="s">
        <v>67</v>
      </c>
      <c r="C102" s="91">
        <v>91318</v>
      </c>
      <c r="D102" s="91">
        <v>104739</v>
      </c>
      <c r="E102" s="91">
        <v>141857</v>
      </c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74">
        <v>0</v>
      </c>
    </row>
    <row r="104" spans="1:5">
      <c r="A104" s="21" t="s">
        <v>216</v>
      </c>
      <c r="B104" s="21" t="s">
        <v>61</v>
      </c>
      <c r="C104" s="74">
        <v>60</v>
      </c>
      <c r="D104" s="74">
        <v>170</v>
      </c>
      <c r="E104" s="74">
        <v>293</v>
      </c>
    </row>
    <row r="105" spans="1:5">
      <c r="A105" s="21" t="s">
        <v>223</v>
      </c>
      <c r="B105" s="21" t="s">
        <v>68</v>
      </c>
      <c r="C105" s="74">
        <v>32293</v>
      </c>
      <c r="D105" s="74">
        <v>28961</v>
      </c>
      <c r="E105" s="74">
        <v>22603</v>
      </c>
    </row>
    <row r="106" spans="1:5">
      <c r="A106" s="21" t="s">
        <v>224</v>
      </c>
      <c r="B106" s="21" t="s">
        <v>69</v>
      </c>
      <c r="C106" s="74">
        <v>153</v>
      </c>
      <c r="D106" s="74">
        <v>937</v>
      </c>
      <c r="E106" s="74">
        <v>7524</v>
      </c>
    </row>
    <row r="107" spans="1:5">
      <c r="A107" s="21" t="s">
        <v>225</v>
      </c>
      <c r="B107" s="21" t="s">
        <v>70</v>
      </c>
      <c r="C107" s="74">
        <v>30184</v>
      </c>
      <c r="D107" s="74">
        <v>5383</v>
      </c>
      <c r="E107" s="74">
        <v>46965</v>
      </c>
    </row>
    <row r="108" spans="1:5">
      <c r="A108" s="21" t="s">
        <v>219</v>
      </c>
      <c r="B108" s="21" t="s">
        <v>64</v>
      </c>
      <c r="C108" s="74">
        <v>2268</v>
      </c>
      <c r="D108" s="74">
        <v>2889</v>
      </c>
      <c r="E108" s="74">
        <v>7864</v>
      </c>
    </row>
    <row r="109" spans="1:5">
      <c r="A109" s="21" t="s">
        <v>226</v>
      </c>
      <c r="B109" s="21" t="s">
        <v>65</v>
      </c>
      <c r="C109" s="74">
        <v>220</v>
      </c>
      <c r="D109" s="74">
        <v>279</v>
      </c>
      <c r="E109" s="74">
        <v>225</v>
      </c>
    </row>
    <row r="110" spans="1:5">
      <c r="A110" s="21" t="s">
        <v>221</v>
      </c>
      <c r="B110" s="21" t="s">
        <v>66</v>
      </c>
      <c r="C110" s="74">
        <v>26140</v>
      </c>
      <c r="D110" s="74">
        <v>66120</v>
      </c>
      <c r="E110" s="74">
        <v>56383</v>
      </c>
    </row>
    <row r="111" spans="1:5" ht="26">
      <c r="A111" s="33" t="s">
        <v>227</v>
      </c>
      <c r="B111" s="33" t="s">
        <v>72</v>
      </c>
      <c r="C111" s="94">
        <v>0</v>
      </c>
      <c r="D111" s="94">
        <v>0</v>
      </c>
      <c r="E111" s="94">
        <v>0</v>
      </c>
    </row>
    <row r="112" spans="1:5">
      <c r="A112" s="30" t="s">
        <v>228</v>
      </c>
      <c r="B112" s="30" t="s">
        <v>71</v>
      </c>
      <c r="C112" s="91">
        <v>787904</v>
      </c>
      <c r="D112" s="91">
        <v>760760</v>
      </c>
      <c r="E112" s="91">
        <v>659175</v>
      </c>
    </row>
    <row r="113" spans="1:6">
      <c r="A113" s="121" t="s">
        <v>444</v>
      </c>
    </row>
    <row r="115" spans="1:6" ht="26">
      <c r="A115" s="16" t="s">
        <v>435</v>
      </c>
      <c r="B115" s="16" t="s">
        <v>436</v>
      </c>
    </row>
    <row r="116" spans="1:6">
      <c r="A116" s="145" t="s">
        <v>280</v>
      </c>
      <c r="B116" s="145" t="s">
        <v>119</v>
      </c>
      <c r="C116" s="99" t="s">
        <v>446</v>
      </c>
      <c r="D116" s="99" t="s">
        <v>447</v>
      </c>
      <c r="E116" s="99" t="s">
        <v>448</v>
      </c>
      <c r="F116" s="99" t="s">
        <v>449</v>
      </c>
    </row>
    <row r="117" spans="1:6">
      <c r="A117" s="34" t="s">
        <v>231</v>
      </c>
      <c r="B117" s="34" t="s">
        <v>74</v>
      </c>
      <c r="C117" s="5"/>
      <c r="D117" s="5"/>
      <c r="E117" s="5"/>
      <c r="F117" s="5"/>
    </row>
    <row r="118" spans="1:6">
      <c r="A118" s="35" t="s">
        <v>232</v>
      </c>
      <c r="B118" s="35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35" t="s">
        <v>233</v>
      </c>
      <c r="B119" s="35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 ht="26">
      <c r="A120" s="36" t="s">
        <v>428</v>
      </c>
      <c r="B120" s="36" t="s">
        <v>427</v>
      </c>
      <c r="C120" s="9"/>
      <c r="D120" s="9"/>
      <c r="E120" s="9">
        <v>0</v>
      </c>
      <c r="F120" s="9">
        <v>0</v>
      </c>
    </row>
    <row r="121" spans="1:6" ht="26">
      <c r="A121" s="37" t="s">
        <v>425</v>
      </c>
      <c r="B121" s="37" t="s">
        <v>423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42" t="s">
        <v>426</v>
      </c>
      <c r="B122" s="142" t="s">
        <v>424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37" t="s">
        <v>235</v>
      </c>
      <c r="B123" s="37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37" t="s">
        <v>236</v>
      </c>
      <c r="B124" s="37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37" t="s">
        <v>237</v>
      </c>
      <c r="B125" s="37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37" t="s">
        <v>238</v>
      </c>
      <c r="B126" s="37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37" t="s">
        <v>239</v>
      </c>
      <c r="B127" s="37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37" t="s">
        <v>240</v>
      </c>
      <c r="B128" s="37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37" t="s">
        <v>241</v>
      </c>
      <c r="B129" s="37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37" t="s">
        <v>242</v>
      </c>
      <c r="B130" s="37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37" t="s">
        <v>243</v>
      </c>
      <c r="B131" s="37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35" t="s">
        <v>244</v>
      </c>
      <c r="B132" s="35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38" t="s">
        <v>245</v>
      </c>
      <c r="B133" s="38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37" t="s">
        <v>246</v>
      </c>
      <c r="B134" s="37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39" t="s">
        <v>247</v>
      </c>
      <c r="B135" s="39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4" t="s">
        <v>248</v>
      </c>
      <c r="B136" s="34" t="s">
        <v>88</v>
      </c>
      <c r="C136" s="5"/>
      <c r="D136" s="5"/>
      <c r="E136" s="5"/>
      <c r="F136" s="5"/>
    </row>
    <row r="137" spans="1:6">
      <c r="A137" s="40" t="s">
        <v>249</v>
      </c>
      <c r="B137" s="40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37" t="s">
        <v>250</v>
      </c>
      <c r="B138" s="37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37" t="s">
        <v>251</v>
      </c>
      <c r="B139" s="37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37" t="s">
        <v>252</v>
      </c>
      <c r="B140" s="37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37" t="s">
        <v>253</v>
      </c>
      <c r="B141" s="37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37" t="s">
        <v>254</v>
      </c>
      <c r="B142" s="37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35" t="s">
        <v>255</v>
      </c>
      <c r="B143" s="35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 ht="26">
      <c r="A144" s="37" t="s">
        <v>256</v>
      </c>
      <c r="B144" s="37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42" t="s">
        <v>417</v>
      </c>
      <c r="B145" s="142" t="s">
        <v>416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37" t="s">
        <v>257</v>
      </c>
      <c r="B146" s="37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37" t="s">
        <v>258</v>
      </c>
      <c r="B147" s="37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37" t="s">
        <v>259</v>
      </c>
      <c r="B148" s="37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39" t="s">
        <v>260</v>
      </c>
      <c r="B149" s="39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4" t="s">
        <v>261</v>
      </c>
      <c r="B150" s="34" t="s">
        <v>100</v>
      </c>
      <c r="C150" s="5"/>
      <c r="D150" s="5"/>
      <c r="E150" s="5"/>
      <c r="F150" s="5"/>
    </row>
    <row r="151" spans="1:6">
      <c r="A151" s="40" t="s">
        <v>249</v>
      </c>
      <c r="B151" s="40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6">
      <c r="A152" s="37" t="s">
        <v>262</v>
      </c>
      <c r="B152" s="37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37" t="s">
        <v>215</v>
      </c>
      <c r="B153" s="37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37" t="s">
        <v>263</v>
      </c>
      <c r="B154" s="37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264</v>
      </c>
      <c r="B155" s="37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5" t="s">
        <v>255</v>
      </c>
      <c r="B156" s="35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37" t="s">
        <v>265</v>
      </c>
      <c r="B157" s="37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37" t="s">
        <v>266</v>
      </c>
      <c r="B158" s="37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 ht="26">
      <c r="A159" s="37" t="s">
        <v>267</v>
      </c>
      <c r="B159" s="37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268</v>
      </c>
      <c r="B160" s="37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7" t="s">
        <v>270</v>
      </c>
      <c r="B163" s="37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37" t="s">
        <v>271</v>
      </c>
      <c r="B164" s="37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39" t="s">
        <v>273</v>
      </c>
      <c r="B166" s="39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1" t="s">
        <v>274</v>
      </c>
      <c r="B167" s="41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1" t="s">
        <v>275</v>
      </c>
      <c r="B168" s="41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1" t="s">
        <v>277</v>
      </c>
      <c r="B170" s="41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1" t="s">
        <v>278</v>
      </c>
      <c r="B171" s="41" t="s">
        <v>117</v>
      </c>
      <c r="C171" s="66">
        <v>552164</v>
      </c>
      <c r="D171" s="66">
        <v>552164</v>
      </c>
      <c r="E171" s="66">
        <v>303470</v>
      </c>
      <c r="F171" s="66">
        <v>303470</v>
      </c>
    </row>
    <row r="172" spans="1:8">
      <c r="A172" s="121" t="s">
        <v>444</v>
      </c>
    </row>
    <row r="173" spans="1:8">
      <c r="A173" s="121"/>
    </row>
    <row r="174" spans="1:8" ht="26">
      <c r="A174" s="16" t="s">
        <v>437</v>
      </c>
      <c r="B174" s="16" t="s">
        <v>438</v>
      </c>
    </row>
    <row r="175" spans="1:8" ht="52">
      <c r="A175" s="269" t="s">
        <v>450</v>
      </c>
      <c r="B175" s="269" t="s">
        <v>451</v>
      </c>
      <c r="C175" s="267" t="s">
        <v>413</v>
      </c>
      <c r="D175" s="267" t="s">
        <v>414</v>
      </c>
      <c r="E175" s="267" t="s">
        <v>429</v>
      </c>
      <c r="F175" s="102" t="s">
        <v>120</v>
      </c>
      <c r="G175" s="103" t="s">
        <v>121</v>
      </c>
    </row>
    <row r="176" spans="1:8" ht="78">
      <c r="A176" s="269" t="s">
        <v>203</v>
      </c>
      <c r="B176" s="269"/>
      <c r="C176" s="268"/>
      <c r="D176" s="268"/>
      <c r="E176" s="268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80833</v>
      </c>
      <c r="D177" s="73">
        <v>7326</v>
      </c>
      <c r="E177" s="73">
        <v>95004</v>
      </c>
      <c r="F177" s="73">
        <v>-29782</v>
      </c>
      <c r="G177" s="73">
        <v>153381</v>
      </c>
      <c r="H177" s="105"/>
    </row>
    <row r="178" spans="1:8">
      <c r="A178" s="43" t="s">
        <v>182</v>
      </c>
      <c r="B178" s="43" t="s">
        <v>27</v>
      </c>
      <c r="C178" s="74">
        <v>8603</v>
      </c>
      <c r="D178" s="74">
        <v>2765</v>
      </c>
      <c r="E178" s="74">
        <v>1881</v>
      </c>
      <c r="F178" s="74">
        <v>0</v>
      </c>
      <c r="G178" s="74">
        <v>13249</v>
      </c>
      <c r="H178" s="105"/>
    </row>
    <row r="179" spans="1:8">
      <c r="A179" s="43" t="s">
        <v>183</v>
      </c>
      <c r="B179" s="43" t="s">
        <v>28</v>
      </c>
      <c r="C179" s="74">
        <v>26882</v>
      </c>
      <c r="D179" s="74">
        <v>3023</v>
      </c>
      <c r="E179" s="74">
        <v>60025</v>
      </c>
      <c r="F179" s="74">
        <v>-43356</v>
      </c>
      <c r="G179" s="74">
        <v>46574</v>
      </c>
      <c r="H179" s="105"/>
    </row>
    <row r="180" spans="1:8">
      <c r="A180" s="139" t="s">
        <v>418</v>
      </c>
      <c r="B180" s="143" t="s">
        <v>416</v>
      </c>
      <c r="C180" s="140">
        <v>45153</v>
      </c>
      <c r="D180" s="140">
        <v>1383</v>
      </c>
      <c r="E180" s="140">
        <v>0</v>
      </c>
      <c r="F180" s="140">
        <v>0</v>
      </c>
      <c r="G180" s="140">
        <v>46536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 ht="14" customHeight="1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 ht="16" customHeight="1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195</v>
      </c>
      <c r="F186" s="74">
        <v>0</v>
      </c>
      <c r="G186" s="74">
        <v>195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155</v>
      </c>
      <c r="E187" s="74">
        <v>571</v>
      </c>
      <c r="F187" s="74">
        <v>-726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195</v>
      </c>
      <c r="D188" s="74">
        <v>0</v>
      </c>
      <c r="E188" s="74">
        <v>215</v>
      </c>
      <c r="F188" s="74">
        <v>0</v>
      </c>
      <c r="G188" s="74">
        <v>410</v>
      </c>
      <c r="H188" s="105"/>
    </row>
    <row r="189" spans="1:8">
      <c r="A189" s="39" t="s">
        <v>192</v>
      </c>
      <c r="B189" s="39" t="s">
        <v>37</v>
      </c>
      <c r="C189" s="73">
        <v>448339</v>
      </c>
      <c r="D189" s="73">
        <v>42207</v>
      </c>
      <c r="E189" s="73">
        <v>153175</v>
      </c>
      <c r="F189" s="73">
        <v>-9198</v>
      </c>
      <c r="G189" s="73">
        <v>634523</v>
      </c>
      <c r="H189" s="105"/>
    </row>
    <row r="190" spans="1:8">
      <c r="A190" s="43" t="s">
        <v>193</v>
      </c>
      <c r="B190" s="43" t="s">
        <v>38</v>
      </c>
      <c r="C190" s="74">
        <v>479</v>
      </c>
      <c r="D190" s="74">
        <v>0</v>
      </c>
      <c r="E190" s="74">
        <v>18</v>
      </c>
      <c r="F190" s="74">
        <v>0</v>
      </c>
      <c r="G190" s="74">
        <v>497</v>
      </c>
      <c r="H190" s="105"/>
    </row>
    <row r="191" spans="1:8">
      <c r="A191" s="43" t="s">
        <v>194</v>
      </c>
      <c r="B191" s="43" t="s">
        <v>39</v>
      </c>
      <c r="C191" s="74">
        <v>38730</v>
      </c>
      <c r="D191" s="74">
        <v>3355</v>
      </c>
      <c r="E191" s="74">
        <v>31</v>
      </c>
      <c r="F191" s="74">
        <v>-2004</v>
      </c>
      <c r="G191" s="74">
        <v>40112</v>
      </c>
      <c r="H191" s="105"/>
    </row>
    <row r="192" spans="1:8">
      <c r="A192" s="43" t="s">
        <v>195</v>
      </c>
      <c r="B192" s="43" t="s">
        <v>40</v>
      </c>
      <c r="C192" s="74">
        <v>3661</v>
      </c>
      <c r="D192" s="74">
        <v>24</v>
      </c>
      <c r="E192" s="74">
        <v>2646</v>
      </c>
      <c r="F192" s="74">
        <v>0</v>
      </c>
      <c r="G192" s="74">
        <v>6331</v>
      </c>
      <c r="H192" s="105"/>
    </row>
    <row r="193" spans="1:8">
      <c r="A193" s="43" t="s">
        <v>196</v>
      </c>
      <c r="B193" s="43" t="s">
        <v>41</v>
      </c>
      <c r="C193" s="74">
        <v>25440</v>
      </c>
      <c r="D193" s="74">
        <v>1127</v>
      </c>
      <c r="E193" s="74">
        <v>3287</v>
      </c>
      <c r="F193" s="74">
        <v>-7194</v>
      </c>
      <c r="G193" s="74">
        <v>22660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 ht="26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1325</v>
      </c>
      <c r="D197" s="74">
        <v>11318</v>
      </c>
      <c r="E197" s="74">
        <v>116</v>
      </c>
      <c r="F197" s="74">
        <v>0</v>
      </c>
      <c r="G197" s="74">
        <v>12759</v>
      </c>
      <c r="H197" s="105"/>
    </row>
    <row r="198" spans="1:8">
      <c r="A198" s="43" t="s">
        <v>200</v>
      </c>
      <c r="B198" s="43" t="s">
        <v>45</v>
      </c>
      <c r="C198" s="74">
        <v>378704</v>
      </c>
      <c r="D198" s="74">
        <v>26383</v>
      </c>
      <c r="E198" s="74">
        <v>147077</v>
      </c>
      <c r="F198" s="74">
        <v>0</v>
      </c>
      <c r="G198" s="74">
        <v>552164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</row>
    <row r="200" spans="1:8">
      <c r="A200" s="39" t="s">
        <v>202</v>
      </c>
      <c r="B200" s="39" t="s">
        <v>47</v>
      </c>
      <c r="C200" s="73">
        <v>529172</v>
      </c>
      <c r="D200" s="73">
        <v>49533</v>
      </c>
      <c r="E200" s="73">
        <v>248179</v>
      </c>
      <c r="F200" s="73">
        <v>-38980</v>
      </c>
      <c r="G200" s="73">
        <v>787904</v>
      </c>
    </row>
    <row r="201" spans="1:8">
      <c r="A201" s="45"/>
      <c r="B201" s="46"/>
      <c r="C201" s="70"/>
      <c r="D201" s="3"/>
      <c r="E201" s="3"/>
      <c r="F201" s="3"/>
      <c r="G201" s="3"/>
    </row>
    <row r="202" spans="1:8" ht="52">
      <c r="A202" s="263" t="s">
        <v>452</v>
      </c>
      <c r="B202" s="265" t="s">
        <v>453</v>
      </c>
      <c r="C202" s="267" t="s">
        <v>413</v>
      </c>
      <c r="D202" s="267" t="s">
        <v>414</v>
      </c>
      <c r="E202" s="267" t="s">
        <v>429</v>
      </c>
      <c r="F202" s="102" t="s">
        <v>120</v>
      </c>
      <c r="G202" s="103" t="s">
        <v>121</v>
      </c>
      <c r="H202" s="105"/>
    </row>
    <row r="203" spans="1:8" ht="78">
      <c r="A203" s="264"/>
      <c r="B203" s="266"/>
      <c r="C203" s="268"/>
      <c r="D203" s="268"/>
      <c r="E203" s="268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470957</v>
      </c>
      <c r="D204" s="73">
        <v>21144</v>
      </c>
      <c r="E204" s="73">
        <v>227436</v>
      </c>
      <c r="F204" s="73">
        <v>-27703</v>
      </c>
      <c r="G204" s="73">
        <v>691834</v>
      </c>
      <c r="H204" s="105"/>
    </row>
    <row r="205" spans="1:8">
      <c r="A205" s="47" t="s">
        <v>205</v>
      </c>
      <c r="B205" s="39" t="s">
        <v>50</v>
      </c>
      <c r="C205" s="73">
        <v>470957</v>
      </c>
      <c r="D205" s="73">
        <v>21144</v>
      </c>
      <c r="E205" s="73">
        <v>227436</v>
      </c>
      <c r="F205" s="73">
        <v>-27703</v>
      </c>
      <c r="G205" s="73">
        <v>691834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95820</v>
      </c>
      <c r="F206" s="74">
        <v>-7141</v>
      </c>
      <c r="G206" s="74">
        <v>95820</v>
      </c>
      <c r="H206" s="105"/>
    </row>
    <row r="207" spans="1:8">
      <c r="A207" s="48" t="s">
        <v>207</v>
      </c>
      <c r="B207" s="43" t="s">
        <v>52</v>
      </c>
      <c r="C207" s="74">
        <v>268242</v>
      </c>
      <c r="D207" s="74">
        <v>1719</v>
      </c>
      <c r="E207" s="74">
        <v>147043</v>
      </c>
      <c r="F207" s="74">
        <v>-16572</v>
      </c>
      <c r="G207" s="74">
        <v>400432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775</v>
      </c>
      <c r="D209" s="74">
        <v>255</v>
      </c>
      <c r="E209" s="74">
        <v>2510</v>
      </c>
      <c r="F209" s="74">
        <v>0</v>
      </c>
      <c r="G209" s="74">
        <v>3540</v>
      </c>
      <c r="H209" s="105"/>
    </row>
    <row r="210" spans="1:8">
      <c r="A210" s="49" t="s">
        <v>210</v>
      </c>
      <c r="B210" s="50" t="s">
        <v>55</v>
      </c>
      <c r="C210" s="76">
        <v>8</v>
      </c>
      <c r="D210" s="76">
        <v>1741</v>
      </c>
      <c r="E210" s="76">
        <v>0</v>
      </c>
      <c r="F210" s="76">
        <v>470</v>
      </c>
      <c r="G210" s="76">
        <v>2219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11742</v>
      </c>
      <c r="E211" s="74">
        <v>-108381</v>
      </c>
      <c r="F211" s="74">
        <v>99449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179097</v>
      </c>
      <c r="D212" s="74">
        <v>5601</v>
      </c>
      <c r="E212" s="74">
        <v>90444</v>
      </c>
      <c r="F212" s="74">
        <v>-103909</v>
      </c>
      <c r="G212" s="74">
        <v>171233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6239</v>
      </c>
      <c r="D214" s="73">
        <v>11</v>
      </c>
      <c r="E214" s="73">
        <v>617</v>
      </c>
      <c r="F214" s="73">
        <v>-2115</v>
      </c>
      <c r="G214" s="73">
        <v>4752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95</v>
      </c>
      <c r="F216" s="74">
        <v>0</v>
      </c>
      <c r="G216" s="74">
        <v>95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5750</v>
      </c>
      <c r="D218" s="74">
        <v>0</v>
      </c>
      <c r="E218" s="74">
        <v>0</v>
      </c>
      <c r="F218" s="74">
        <v>-2115</v>
      </c>
      <c r="G218" s="74">
        <v>3635</v>
      </c>
      <c r="H218" s="105"/>
    </row>
    <row r="219" spans="1:8">
      <c r="A219" s="48" t="s">
        <v>219</v>
      </c>
      <c r="B219" s="43" t="s">
        <v>64</v>
      </c>
      <c r="C219" s="74">
        <v>473</v>
      </c>
      <c r="D219" s="74">
        <v>7</v>
      </c>
      <c r="E219" s="74">
        <v>507</v>
      </c>
      <c r="F219" s="74">
        <v>0</v>
      </c>
      <c r="G219" s="74">
        <v>987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51976</v>
      </c>
      <c r="D222" s="73">
        <v>28378</v>
      </c>
      <c r="E222" s="73">
        <v>20126</v>
      </c>
      <c r="F222" s="73">
        <v>-9162</v>
      </c>
      <c r="G222" s="73">
        <v>91318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60</v>
      </c>
      <c r="F224" s="74">
        <v>0</v>
      </c>
      <c r="G224" s="74">
        <v>60</v>
      </c>
      <c r="H224" s="105"/>
    </row>
    <row r="225" spans="1:8">
      <c r="A225" s="48" t="s">
        <v>223</v>
      </c>
      <c r="B225" s="43" t="s">
        <v>68</v>
      </c>
      <c r="C225" s="74">
        <v>13166</v>
      </c>
      <c r="D225" s="74">
        <v>20632</v>
      </c>
      <c r="E225" s="74">
        <v>288</v>
      </c>
      <c r="F225" s="74">
        <v>-1793</v>
      </c>
      <c r="G225" s="74">
        <v>32293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153</v>
      </c>
      <c r="E226" s="74">
        <v>0</v>
      </c>
      <c r="F226" s="74">
        <v>0</v>
      </c>
      <c r="G226" s="74">
        <v>153</v>
      </c>
      <c r="H226" s="105"/>
    </row>
    <row r="227" spans="1:8">
      <c r="A227" s="48" t="s">
        <v>225</v>
      </c>
      <c r="B227" s="43" t="s">
        <v>70</v>
      </c>
      <c r="C227" s="74">
        <v>28490</v>
      </c>
      <c r="D227" s="74">
        <v>4315</v>
      </c>
      <c r="E227" s="74">
        <v>4573</v>
      </c>
      <c r="F227" s="74">
        <v>-7194</v>
      </c>
      <c r="G227" s="74">
        <v>30184</v>
      </c>
      <c r="H227" s="105"/>
    </row>
    <row r="228" spans="1:8">
      <c r="A228" s="48" t="s">
        <v>219</v>
      </c>
      <c r="B228" s="43" t="s">
        <v>64</v>
      </c>
      <c r="C228" s="74">
        <v>9</v>
      </c>
      <c r="D228" s="74">
        <v>2087</v>
      </c>
      <c r="E228" s="74">
        <v>172</v>
      </c>
      <c r="F228" s="74">
        <v>0</v>
      </c>
      <c r="G228" s="74">
        <v>2268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36</v>
      </c>
      <c r="E229" s="74">
        <v>183</v>
      </c>
      <c r="F229" s="74">
        <v>0</v>
      </c>
      <c r="G229" s="74">
        <v>220</v>
      </c>
      <c r="H229" s="105"/>
    </row>
    <row r="230" spans="1:8">
      <c r="A230" s="48" t="s">
        <v>221</v>
      </c>
      <c r="B230" s="43" t="s">
        <v>66</v>
      </c>
      <c r="C230" s="74">
        <v>10310</v>
      </c>
      <c r="D230" s="74">
        <v>1155</v>
      </c>
      <c r="E230" s="74">
        <v>14850</v>
      </c>
      <c r="F230" s="74">
        <v>-175</v>
      </c>
      <c r="G230" s="74">
        <v>26140</v>
      </c>
    </row>
    <row r="231" spans="1:8" ht="26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</row>
    <row r="232" spans="1:8">
      <c r="A232" s="47" t="s">
        <v>228</v>
      </c>
      <c r="B232" s="39" t="s">
        <v>71</v>
      </c>
      <c r="C232" s="73">
        <v>529172</v>
      </c>
      <c r="D232" s="73">
        <v>49533</v>
      </c>
      <c r="E232" s="73">
        <v>248179</v>
      </c>
      <c r="F232" s="73">
        <v>-38980</v>
      </c>
      <c r="G232" s="73">
        <v>787904</v>
      </c>
    </row>
    <row r="233" spans="1:8">
      <c r="A233" s="53"/>
      <c r="B233" s="53"/>
      <c r="C233" s="72"/>
      <c r="D233" s="4"/>
      <c r="E233" s="4"/>
      <c r="F233" s="4"/>
      <c r="G233" s="4"/>
    </row>
    <row r="234" spans="1:8" ht="52">
      <c r="A234" s="270" t="s">
        <v>454</v>
      </c>
      <c r="B234" s="269" t="s">
        <v>455</v>
      </c>
      <c r="C234" s="267" t="s">
        <v>413</v>
      </c>
      <c r="D234" s="267" t="s">
        <v>414</v>
      </c>
      <c r="E234" s="267" t="s">
        <v>429</v>
      </c>
      <c r="F234" s="102" t="s">
        <v>120</v>
      </c>
      <c r="G234" s="103" t="s">
        <v>121</v>
      </c>
      <c r="H234" s="105"/>
    </row>
    <row r="235" spans="1:8" ht="78">
      <c r="A235" s="270"/>
      <c r="B235" s="269"/>
      <c r="C235" s="268"/>
      <c r="D235" s="268"/>
      <c r="E235" s="268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345475</v>
      </c>
      <c r="D236" s="78">
        <v>92797</v>
      </c>
      <c r="E236" s="78">
        <v>6702</v>
      </c>
      <c r="F236" s="78">
        <v>-25171</v>
      </c>
      <c r="G236" s="78">
        <v>419803</v>
      </c>
      <c r="H236" s="105"/>
    </row>
    <row r="237" spans="1:8">
      <c r="A237" s="54" t="s">
        <v>152</v>
      </c>
      <c r="B237" s="55" t="s">
        <v>1</v>
      </c>
      <c r="C237" s="79">
        <v>328835</v>
      </c>
      <c r="D237" s="79">
        <v>29</v>
      </c>
      <c r="E237" s="79">
        <v>0</v>
      </c>
      <c r="F237" s="79">
        <v>-17241</v>
      </c>
      <c r="G237" s="79">
        <v>311623</v>
      </c>
      <c r="H237" s="105"/>
    </row>
    <row r="238" spans="1:8">
      <c r="A238" s="54" t="s">
        <v>153</v>
      </c>
      <c r="B238" s="55" t="s">
        <v>2</v>
      </c>
      <c r="C238" s="79">
        <v>1430</v>
      </c>
      <c r="D238" s="79">
        <v>0</v>
      </c>
      <c r="E238" s="79">
        <v>6684</v>
      </c>
      <c r="F238" s="79">
        <v>-7928</v>
      </c>
      <c r="G238" s="79">
        <v>186</v>
      </c>
      <c r="H238" s="105"/>
    </row>
    <row r="239" spans="1:8">
      <c r="A239" s="54" t="s">
        <v>154</v>
      </c>
      <c r="B239" s="55" t="s">
        <v>3</v>
      </c>
      <c r="C239" s="79">
        <v>15210</v>
      </c>
      <c r="D239" s="79">
        <v>92768</v>
      </c>
      <c r="E239" s="79">
        <v>18</v>
      </c>
      <c r="F239" s="79">
        <v>-2</v>
      </c>
      <c r="G239" s="79">
        <v>107994</v>
      </c>
      <c r="H239" s="105"/>
    </row>
    <row r="240" spans="1:8">
      <c r="A240" s="47" t="s">
        <v>155</v>
      </c>
      <c r="B240" s="39" t="s">
        <v>4</v>
      </c>
      <c r="C240" s="78">
        <v>47027</v>
      </c>
      <c r="D240" s="78">
        <v>64078</v>
      </c>
      <c r="E240" s="78">
        <v>577</v>
      </c>
      <c r="F240" s="78">
        <v>-17771</v>
      </c>
      <c r="G240" s="78">
        <v>93911</v>
      </c>
      <c r="H240" s="105"/>
    </row>
    <row r="241" spans="1:8">
      <c r="A241" s="54" t="s">
        <v>156</v>
      </c>
      <c r="B241" s="55" t="s">
        <v>5</v>
      </c>
      <c r="C241" s="79">
        <v>32369</v>
      </c>
      <c r="D241" s="79">
        <v>530</v>
      </c>
      <c r="E241" s="79">
        <v>563</v>
      </c>
      <c r="F241" s="79">
        <v>-530</v>
      </c>
      <c r="G241" s="79">
        <v>32932</v>
      </c>
      <c r="H241" s="105"/>
    </row>
    <row r="242" spans="1:8">
      <c r="A242" s="54" t="s">
        <v>157</v>
      </c>
      <c r="B242" s="55" t="s">
        <v>6</v>
      </c>
      <c r="C242" s="79">
        <v>14658</v>
      </c>
      <c r="D242" s="79">
        <v>63548</v>
      </c>
      <c r="E242" s="79">
        <v>14</v>
      </c>
      <c r="F242" s="79">
        <v>-17241</v>
      </c>
      <c r="G242" s="79">
        <v>60979</v>
      </c>
      <c r="H242" s="105"/>
    </row>
    <row r="243" spans="1:8">
      <c r="A243" s="131" t="s">
        <v>158</v>
      </c>
      <c r="B243" s="132" t="s">
        <v>7</v>
      </c>
      <c r="C243" s="78">
        <v>298448</v>
      </c>
      <c r="D243" s="78">
        <v>28719</v>
      </c>
      <c r="E243" s="78">
        <v>6125</v>
      </c>
      <c r="F243" s="78">
        <v>-7400</v>
      </c>
      <c r="G243" s="78">
        <v>325892</v>
      </c>
      <c r="H243" s="105"/>
    </row>
    <row r="244" spans="1:8">
      <c r="A244" s="48" t="s">
        <v>159</v>
      </c>
      <c r="B244" s="43" t="s">
        <v>8</v>
      </c>
      <c r="C244" s="79">
        <v>1968</v>
      </c>
      <c r="D244" s="79">
        <v>425</v>
      </c>
      <c r="E244" s="79">
        <v>350</v>
      </c>
      <c r="F244" s="79">
        <v>-680</v>
      </c>
      <c r="G244" s="79">
        <v>2063</v>
      </c>
      <c r="H244" s="105"/>
    </row>
    <row r="245" spans="1:8">
      <c r="A245" s="48" t="s">
        <v>160</v>
      </c>
      <c r="B245" s="43" t="s">
        <v>9</v>
      </c>
      <c r="C245" s="79">
        <v>68102</v>
      </c>
      <c r="D245" s="79">
        <v>17314</v>
      </c>
      <c r="E245" s="79">
        <v>16721</v>
      </c>
      <c r="F245" s="79">
        <v>-43</v>
      </c>
      <c r="G245" s="79">
        <v>102094</v>
      </c>
      <c r="H245" s="105"/>
    </row>
    <row r="246" spans="1:8">
      <c r="A246" s="48" t="s">
        <v>161</v>
      </c>
      <c r="B246" s="43" t="s">
        <v>10</v>
      </c>
      <c r="C246" s="79">
        <v>11761</v>
      </c>
      <c r="D246" s="79">
        <v>4796</v>
      </c>
      <c r="E246" s="79">
        <v>6834</v>
      </c>
      <c r="F246" s="79">
        <v>-7325</v>
      </c>
      <c r="G246" s="79">
        <v>16066</v>
      </c>
      <c r="H246" s="105"/>
    </row>
    <row r="247" spans="1:8">
      <c r="A247" s="48" t="s">
        <v>162</v>
      </c>
      <c r="B247" s="43" t="s">
        <v>11</v>
      </c>
      <c r="C247" s="79">
        <v>2041</v>
      </c>
      <c r="D247" s="79">
        <v>352</v>
      </c>
      <c r="E247" s="79">
        <v>137</v>
      </c>
      <c r="F247" s="79">
        <v>-680</v>
      </c>
      <c r="G247" s="79">
        <v>1850</v>
      </c>
      <c r="H247" s="105"/>
    </row>
    <row r="248" spans="1:8">
      <c r="A248" s="131" t="s">
        <v>163</v>
      </c>
      <c r="B248" s="132" t="s">
        <v>12</v>
      </c>
      <c r="C248" s="78">
        <v>218512</v>
      </c>
      <c r="D248" s="78">
        <v>6682</v>
      </c>
      <c r="E248" s="78">
        <v>-17217</v>
      </c>
      <c r="F248" s="78">
        <v>-32</v>
      </c>
      <c r="G248" s="78">
        <v>207945</v>
      </c>
      <c r="H248" s="105"/>
    </row>
    <row r="249" spans="1:8">
      <c r="A249" s="48" t="s">
        <v>164</v>
      </c>
      <c r="B249" s="43" t="s">
        <v>13</v>
      </c>
      <c r="C249" s="79">
        <v>6525</v>
      </c>
      <c r="D249" s="79">
        <v>10</v>
      </c>
      <c r="E249" s="79">
        <v>105102</v>
      </c>
      <c r="F249" s="79">
        <v>-104013</v>
      </c>
      <c r="G249" s="79">
        <v>7624</v>
      </c>
      <c r="H249" s="105"/>
    </row>
    <row r="250" spans="1:8">
      <c r="A250" s="48" t="s">
        <v>165</v>
      </c>
      <c r="B250" s="43" t="s">
        <v>14</v>
      </c>
      <c r="C250" s="79">
        <v>1911</v>
      </c>
      <c r="D250" s="79">
        <v>219</v>
      </c>
      <c r="E250" s="79">
        <v>129</v>
      </c>
      <c r="F250" s="79">
        <v>-136</v>
      </c>
      <c r="G250" s="79">
        <v>2123</v>
      </c>
      <c r="H250" s="105"/>
    </row>
    <row r="251" spans="1:8" ht="26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223126</v>
      </c>
      <c r="D252" s="78">
        <v>6473</v>
      </c>
      <c r="E252" s="78">
        <v>87756</v>
      </c>
      <c r="F252" s="78">
        <v>-103909</v>
      </c>
      <c r="G252" s="78">
        <v>213446</v>
      </c>
      <c r="H252" s="105"/>
    </row>
    <row r="253" spans="1:8">
      <c r="A253" s="48" t="s">
        <v>168</v>
      </c>
      <c r="B253" s="43" t="s">
        <v>17</v>
      </c>
      <c r="C253" s="79">
        <v>44029</v>
      </c>
      <c r="D253" s="79">
        <v>872</v>
      </c>
      <c r="E253" s="79">
        <v>-2688</v>
      </c>
      <c r="F253" s="79">
        <v>0</v>
      </c>
      <c r="G253" s="79">
        <v>42213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179097</v>
      </c>
      <c r="D255" s="78">
        <v>5601</v>
      </c>
      <c r="E255" s="78">
        <v>90444</v>
      </c>
      <c r="F255" s="78">
        <v>-103909</v>
      </c>
      <c r="G255" s="78">
        <v>171233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179097</v>
      </c>
      <c r="D257" s="78">
        <v>5601</v>
      </c>
      <c r="E257" s="78">
        <v>90444</v>
      </c>
      <c r="F257" s="78">
        <v>-103909</v>
      </c>
      <c r="G257" s="78">
        <v>171233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</row>
    <row r="259" spans="1:8">
      <c r="A259" s="64" t="s">
        <v>173</v>
      </c>
      <c r="B259" s="65" t="s">
        <v>127</v>
      </c>
      <c r="C259" s="78">
        <v>179097</v>
      </c>
      <c r="D259" s="78">
        <v>5601</v>
      </c>
      <c r="E259" s="78">
        <v>90444</v>
      </c>
      <c r="F259" s="78">
        <v>-103909</v>
      </c>
      <c r="G259" s="78">
        <v>171233</v>
      </c>
    </row>
    <row r="260" spans="1:8">
      <c r="A260" s="14"/>
      <c r="B260" s="14"/>
    </row>
    <row r="261" spans="1:8">
      <c r="A261" s="14"/>
      <c r="B261" s="14"/>
    </row>
    <row r="262" spans="1:8">
      <c r="A262" s="14"/>
      <c r="B262" s="14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H259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7">
      <c r="A1" s="13" t="s">
        <v>439</v>
      </c>
    </row>
    <row r="2" spans="1:7">
      <c r="A2" s="13" t="s">
        <v>440</v>
      </c>
    </row>
    <row r="3" spans="1:7">
      <c r="A3" s="13"/>
    </row>
    <row r="4" spans="1:7">
      <c r="A4" s="13"/>
    </row>
    <row r="5" spans="1:7" ht="26">
      <c r="A5" s="16" t="s">
        <v>431</v>
      </c>
      <c r="B5" s="17" t="s">
        <v>432</v>
      </c>
    </row>
    <row r="6" spans="1:7" ht="28" customHeight="1">
      <c r="A6" s="137" t="s">
        <v>404</v>
      </c>
      <c r="B6" s="137" t="s">
        <v>405</v>
      </c>
      <c r="C6" s="99" t="s">
        <v>415</v>
      </c>
      <c r="D6" s="99" t="s">
        <v>441</v>
      </c>
    </row>
    <row r="7" spans="1:7">
      <c r="A7" s="18" t="s">
        <v>151</v>
      </c>
      <c r="B7" s="18" t="s">
        <v>0</v>
      </c>
      <c r="C7" s="85">
        <v>318996</v>
      </c>
      <c r="D7" s="85">
        <v>512697</v>
      </c>
      <c r="E7" s="106"/>
      <c r="G7" s="138"/>
    </row>
    <row r="8" spans="1:7">
      <c r="A8" s="19" t="s">
        <v>152</v>
      </c>
      <c r="B8" s="19" t="s">
        <v>1</v>
      </c>
      <c r="C8" s="79">
        <v>239204</v>
      </c>
      <c r="D8" s="79">
        <v>409105</v>
      </c>
      <c r="E8" s="106"/>
      <c r="G8" s="138"/>
    </row>
    <row r="9" spans="1:7">
      <c r="A9" s="19" t="s">
        <v>153</v>
      </c>
      <c r="B9" s="19" t="s">
        <v>2</v>
      </c>
      <c r="C9" s="79">
        <v>165</v>
      </c>
      <c r="D9" s="79">
        <v>131</v>
      </c>
      <c r="E9" s="106"/>
      <c r="G9" s="138"/>
    </row>
    <row r="10" spans="1:7">
      <c r="A10" s="19" t="s">
        <v>154</v>
      </c>
      <c r="B10" s="19" t="s">
        <v>3</v>
      </c>
      <c r="C10" s="79">
        <v>79627</v>
      </c>
      <c r="D10" s="79">
        <v>103461</v>
      </c>
      <c r="E10" s="106"/>
      <c r="G10" s="138"/>
    </row>
    <row r="11" spans="1:7">
      <c r="A11" s="18" t="s">
        <v>155</v>
      </c>
      <c r="B11" s="18" t="s">
        <v>4</v>
      </c>
      <c r="C11" s="85">
        <v>75293</v>
      </c>
      <c r="D11" s="85">
        <v>132757</v>
      </c>
      <c r="E11" s="106"/>
      <c r="G11" s="138"/>
    </row>
    <row r="12" spans="1:7">
      <c r="A12" s="19" t="s">
        <v>156</v>
      </c>
      <c r="B12" s="19" t="s">
        <v>5</v>
      </c>
      <c r="C12" s="79">
        <v>32649</v>
      </c>
      <c r="D12" s="79">
        <v>63511</v>
      </c>
      <c r="E12" s="106"/>
      <c r="G12" s="138"/>
    </row>
    <row r="13" spans="1:7">
      <c r="A13" s="19" t="s">
        <v>157</v>
      </c>
      <c r="B13" s="19" t="s">
        <v>6</v>
      </c>
      <c r="C13" s="79">
        <v>42644</v>
      </c>
      <c r="D13" s="79">
        <v>69246</v>
      </c>
      <c r="E13" s="106"/>
      <c r="G13" s="138"/>
    </row>
    <row r="14" spans="1:7">
      <c r="A14" s="20" t="s">
        <v>158</v>
      </c>
      <c r="B14" s="20" t="s">
        <v>7</v>
      </c>
      <c r="C14" s="85">
        <v>243703</v>
      </c>
      <c r="D14" s="85">
        <v>379940</v>
      </c>
      <c r="E14" s="106"/>
      <c r="G14" s="138"/>
    </row>
    <row r="15" spans="1:7">
      <c r="A15" s="21" t="s">
        <v>159</v>
      </c>
      <c r="B15" s="21" t="s">
        <v>8</v>
      </c>
      <c r="C15" s="79">
        <v>834</v>
      </c>
      <c r="D15" s="79">
        <v>653</v>
      </c>
      <c r="E15" s="106"/>
      <c r="G15" s="138"/>
    </row>
    <row r="16" spans="1:7">
      <c r="A16" s="21" t="s">
        <v>160</v>
      </c>
      <c r="B16" s="21" t="s">
        <v>9</v>
      </c>
      <c r="C16" s="79">
        <v>70298</v>
      </c>
      <c r="D16" s="79">
        <v>83097</v>
      </c>
      <c r="E16" s="106"/>
      <c r="G16" s="138"/>
    </row>
    <row r="17" spans="1:7">
      <c r="A17" s="21" t="s">
        <v>161</v>
      </c>
      <c r="B17" s="21" t="s">
        <v>10</v>
      </c>
      <c r="C17" s="79">
        <v>10431</v>
      </c>
      <c r="D17" s="79">
        <v>6807</v>
      </c>
      <c r="E17" s="106"/>
      <c r="G17" s="138"/>
    </row>
    <row r="18" spans="1:7">
      <c r="A18" s="21" t="s">
        <v>162</v>
      </c>
      <c r="B18" s="21" t="s">
        <v>11</v>
      </c>
      <c r="C18" s="79">
        <v>690</v>
      </c>
      <c r="D18" s="79">
        <v>2142</v>
      </c>
      <c r="E18" s="106"/>
      <c r="G18" s="138"/>
    </row>
    <row r="19" spans="1:7">
      <c r="A19" s="20" t="s">
        <v>163</v>
      </c>
      <c r="B19" s="20" t="s">
        <v>12</v>
      </c>
      <c r="C19" s="85">
        <v>163118</v>
      </c>
      <c r="D19" s="85">
        <v>288547</v>
      </c>
      <c r="E19" s="106"/>
      <c r="G19" s="138"/>
    </row>
    <row r="20" spans="1:7">
      <c r="A20" s="21" t="s">
        <v>164</v>
      </c>
      <c r="B20" s="21" t="s">
        <v>13</v>
      </c>
      <c r="C20" s="79">
        <v>4808</v>
      </c>
      <c r="D20" s="79">
        <v>186</v>
      </c>
      <c r="E20" s="106"/>
      <c r="G20" s="138"/>
    </row>
    <row r="21" spans="1:7">
      <c r="A21" s="21" t="s">
        <v>165</v>
      </c>
      <c r="B21" s="21" t="s">
        <v>14</v>
      </c>
      <c r="C21" s="79">
        <v>410</v>
      </c>
      <c r="D21" s="79">
        <v>4715</v>
      </c>
      <c r="E21" s="106"/>
      <c r="G21" s="138"/>
    </row>
    <row r="22" spans="1:7" ht="15" customHeight="1">
      <c r="A22" s="21" t="s">
        <v>166</v>
      </c>
      <c r="B22" s="21" t="s">
        <v>421</v>
      </c>
      <c r="C22" s="79">
        <v>0</v>
      </c>
      <c r="D22" s="79">
        <v>0</v>
      </c>
      <c r="E22" s="106"/>
      <c r="G22" s="138"/>
    </row>
    <row r="23" spans="1:7">
      <c r="A23" s="20" t="s">
        <v>167</v>
      </c>
      <c r="B23" s="20" t="s">
        <v>16</v>
      </c>
      <c r="C23" s="85">
        <v>167516</v>
      </c>
      <c r="D23" s="85">
        <v>284018</v>
      </c>
      <c r="E23" s="106"/>
      <c r="G23" s="138"/>
    </row>
    <row r="24" spans="1:7">
      <c r="A24" s="21" t="s">
        <v>168</v>
      </c>
      <c r="B24" s="21" t="s">
        <v>17</v>
      </c>
      <c r="C24" s="79">
        <v>32834</v>
      </c>
      <c r="D24" s="79">
        <v>47766</v>
      </c>
      <c r="E24" s="106"/>
      <c r="G24" s="138"/>
    </row>
    <row r="25" spans="1:7">
      <c r="A25" s="21" t="s">
        <v>169</v>
      </c>
      <c r="B25" s="21" t="s">
        <v>18</v>
      </c>
      <c r="C25" s="79">
        <v>0</v>
      </c>
      <c r="D25" s="79">
        <v>0</v>
      </c>
      <c r="E25" s="106"/>
      <c r="G25" s="138"/>
    </row>
    <row r="26" spans="1:7">
      <c r="A26" s="20" t="s">
        <v>170</v>
      </c>
      <c r="B26" s="20" t="s">
        <v>19</v>
      </c>
      <c r="C26" s="85">
        <v>134682</v>
      </c>
      <c r="D26" s="85">
        <v>236252</v>
      </c>
      <c r="E26" s="106"/>
      <c r="G26" s="138"/>
    </row>
    <row r="27" spans="1:7">
      <c r="A27" s="18" t="s">
        <v>171</v>
      </c>
      <c r="B27" s="18" t="s">
        <v>20</v>
      </c>
      <c r="C27" s="85">
        <v>0</v>
      </c>
      <c r="D27" s="85">
        <v>0</v>
      </c>
      <c r="E27" s="106"/>
      <c r="G27" s="138"/>
    </row>
    <row r="28" spans="1:7">
      <c r="A28" s="22"/>
      <c r="B28" s="22"/>
      <c r="C28" s="86"/>
      <c r="D28" s="86"/>
      <c r="G28" s="138"/>
    </row>
    <row r="29" spans="1:7">
      <c r="A29" s="23" t="s">
        <v>174</v>
      </c>
      <c r="B29" s="23" t="s">
        <v>21</v>
      </c>
      <c r="C29" s="87">
        <v>134682</v>
      </c>
      <c r="D29" s="87">
        <v>236252</v>
      </c>
      <c r="E29" s="106"/>
      <c r="G29" s="138"/>
    </row>
    <row r="30" spans="1:7">
      <c r="A30" s="22"/>
      <c r="B30" s="22"/>
      <c r="C30" s="86"/>
      <c r="D30" s="86"/>
      <c r="G30" s="138"/>
    </row>
    <row r="31" spans="1:7">
      <c r="A31" s="20" t="s">
        <v>172</v>
      </c>
      <c r="B31" s="20" t="s">
        <v>126</v>
      </c>
      <c r="C31" s="85">
        <v>0</v>
      </c>
      <c r="D31" s="85">
        <v>0</v>
      </c>
      <c r="E31" s="106"/>
      <c r="G31" s="138"/>
    </row>
    <row r="32" spans="1:7">
      <c r="A32" s="20" t="s">
        <v>173</v>
      </c>
      <c r="B32" s="20" t="s">
        <v>127</v>
      </c>
      <c r="C32" s="85">
        <v>134682</v>
      </c>
      <c r="D32" s="85">
        <v>236252</v>
      </c>
      <c r="E32" s="106"/>
      <c r="G32" s="138"/>
    </row>
    <row r="33" spans="1:7">
      <c r="A33" s="14"/>
      <c r="B33" s="25"/>
      <c r="C33" s="67"/>
      <c r="D33" s="67"/>
    </row>
    <row r="34" spans="1:7">
      <c r="A34" s="24"/>
      <c r="B34" s="26"/>
      <c r="C34" s="68"/>
      <c r="D34" s="68"/>
    </row>
    <row r="35" spans="1:7">
      <c r="A35" s="27" t="s">
        <v>175</v>
      </c>
      <c r="B35" s="27" t="s">
        <v>22</v>
      </c>
      <c r="C35" s="88"/>
      <c r="D35" s="88"/>
      <c r="G35" s="138"/>
    </row>
    <row r="36" spans="1:7">
      <c r="A36" s="28" t="s">
        <v>176</v>
      </c>
      <c r="B36" s="28" t="s">
        <v>23</v>
      </c>
      <c r="C36" s="89">
        <v>1.42</v>
      </c>
      <c r="D36" s="89">
        <v>2.4900000000000002</v>
      </c>
      <c r="G36" s="138"/>
    </row>
    <row r="37" spans="1:7">
      <c r="A37" s="29" t="s">
        <v>177</v>
      </c>
      <c r="B37" s="29" t="s">
        <v>24</v>
      </c>
      <c r="C37" s="89">
        <v>1.42</v>
      </c>
      <c r="D37" s="89">
        <v>2.4900000000000002</v>
      </c>
      <c r="G37" s="138"/>
    </row>
    <row r="38" spans="1:7" ht="26">
      <c r="A38" s="20" t="s">
        <v>178</v>
      </c>
      <c r="B38" s="20" t="s">
        <v>25</v>
      </c>
      <c r="C38" s="90"/>
      <c r="D38" s="90"/>
      <c r="G38" s="138"/>
    </row>
    <row r="39" spans="1:7">
      <c r="A39" s="29" t="s">
        <v>176</v>
      </c>
      <c r="B39" s="29" t="s">
        <v>23</v>
      </c>
      <c r="C39" s="89">
        <v>1.42</v>
      </c>
      <c r="D39" s="89">
        <v>2.4900000000000002</v>
      </c>
      <c r="G39" s="138"/>
    </row>
    <row r="40" spans="1:7">
      <c r="A40" s="29" t="s">
        <v>177</v>
      </c>
      <c r="B40" s="29" t="s">
        <v>24</v>
      </c>
      <c r="C40" s="89">
        <v>1.42</v>
      </c>
      <c r="D40" s="89">
        <v>2.4900000000000002</v>
      </c>
      <c r="G40" s="138"/>
    </row>
    <row r="41" spans="1:7">
      <c r="A41" s="20" t="s">
        <v>289</v>
      </c>
      <c r="B41" s="20" t="s">
        <v>288</v>
      </c>
      <c r="C41" s="90"/>
      <c r="D41" s="90"/>
      <c r="G41" s="138"/>
    </row>
    <row r="42" spans="1:7">
      <c r="A42" s="29" t="s">
        <v>176</v>
      </c>
      <c r="B42" s="29" t="s">
        <v>23</v>
      </c>
      <c r="C42" s="89">
        <v>0</v>
      </c>
      <c r="D42" s="89">
        <v>0</v>
      </c>
      <c r="G42" s="138"/>
    </row>
    <row r="43" spans="1:7">
      <c r="A43" s="29" t="s">
        <v>177</v>
      </c>
      <c r="B43" s="29" t="s">
        <v>24</v>
      </c>
      <c r="C43" s="89">
        <v>0</v>
      </c>
      <c r="D43" s="89">
        <v>0</v>
      </c>
      <c r="G43" s="138"/>
    </row>
    <row r="44" spans="1:7">
      <c r="A44" s="121" t="s">
        <v>444</v>
      </c>
    </row>
    <row r="46" spans="1:7">
      <c r="A46" s="27" t="s">
        <v>174</v>
      </c>
      <c r="B46" s="27" t="s">
        <v>21</v>
      </c>
      <c r="C46" s="85">
        <v>134682</v>
      </c>
      <c r="D46" s="85">
        <v>236252</v>
      </c>
      <c r="E46" s="106"/>
    </row>
    <row r="47" spans="1:7" ht="26">
      <c r="A47" s="84" t="s">
        <v>317</v>
      </c>
      <c r="B47" s="84" t="s">
        <v>319</v>
      </c>
      <c r="C47" s="79">
        <v>0</v>
      </c>
      <c r="D47" s="79">
        <v>0</v>
      </c>
    </row>
    <row r="48" spans="1:7">
      <c r="A48" s="84" t="s">
        <v>315</v>
      </c>
      <c r="B48" s="84" t="s">
        <v>307</v>
      </c>
      <c r="C48" s="79">
        <v>425</v>
      </c>
      <c r="D48" s="79">
        <v>1112</v>
      </c>
      <c r="E48" s="106"/>
    </row>
    <row r="49" spans="1:5">
      <c r="A49" s="84" t="s">
        <v>316</v>
      </c>
      <c r="B49" s="84" t="s">
        <v>308</v>
      </c>
      <c r="C49" s="79">
        <v>0</v>
      </c>
      <c r="D49" s="79">
        <v>0</v>
      </c>
    </row>
    <row r="50" spans="1:5" ht="26">
      <c r="A50" s="84" t="s">
        <v>318</v>
      </c>
      <c r="B50" s="84" t="s">
        <v>420</v>
      </c>
      <c r="C50" s="79">
        <v>0</v>
      </c>
      <c r="D50" s="79">
        <v>0</v>
      </c>
    </row>
    <row r="51" spans="1:5">
      <c r="A51" s="27" t="s">
        <v>312</v>
      </c>
      <c r="B51" s="27" t="s">
        <v>309</v>
      </c>
      <c r="C51" s="85">
        <v>135107</v>
      </c>
      <c r="D51" s="85">
        <v>237364</v>
      </c>
      <c r="E51" s="106"/>
    </row>
    <row r="52" spans="1:5" ht="26">
      <c r="A52" s="28" t="s">
        <v>313</v>
      </c>
      <c r="B52" s="28" t="s">
        <v>310</v>
      </c>
      <c r="C52" s="79">
        <v>0</v>
      </c>
      <c r="D52" s="79">
        <v>0</v>
      </c>
      <c r="E52" s="106"/>
    </row>
    <row r="53" spans="1:5" ht="26">
      <c r="A53" s="27" t="s">
        <v>314</v>
      </c>
      <c r="B53" s="27" t="s">
        <v>311</v>
      </c>
      <c r="C53" s="85">
        <v>135107</v>
      </c>
      <c r="D53" s="85">
        <v>237364</v>
      </c>
      <c r="E53" s="106"/>
    </row>
    <row r="54" spans="1:5">
      <c r="A54" s="121" t="s">
        <v>444</v>
      </c>
    </row>
    <row r="56" spans="1:5" ht="26">
      <c r="A56" s="16" t="s">
        <v>433</v>
      </c>
      <c r="B56" s="16" t="s">
        <v>434</v>
      </c>
    </row>
    <row r="57" spans="1:5">
      <c r="A57" s="137" t="s">
        <v>203</v>
      </c>
      <c r="B57" s="137" t="s">
        <v>73</v>
      </c>
      <c r="C57" s="144" t="s">
        <v>443</v>
      </c>
      <c r="D57" s="141" t="s">
        <v>442</v>
      </c>
    </row>
    <row r="58" spans="1:5">
      <c r="A58" s="30" t="s">
        <v>181</v>
      </c>
      <c r="B58" s="30" t="s">
        <v>26</v>
      </c>
      <c r="C58" s="91">
        <v>140220</v>
      </c>
      <c r="D58" s="91">
        <v>137997</v>
      </c>
      <c r="E58" s="106"/>
    </row>
    <row r="59" spans="1:5">
      <c r="A59" s="21" t="s">
        <v>182</v>
      </c>
      <c r="B59" s="21" t="s">
        <v>27</v>
      </c>
      <c r="C59" s="74">
        <v>12612</v>
      </c>
      <c r="D59" s="74">
        <v>9380</v>
      </c>
      <c r="E59" s="106"/>
    </row>
    <row r="60" spans="1:5">
      <c r="A60" s="21" t="s">
        <v>183</v>
      </c>
      <c r="B60" s="21" t="s">
        <v>28</v>
      </c>
      <c r="C60" s="74">
        <v>46825</v>
      </c>
      <c r="D60" s="74">
        <v>47857</v>
      </c>
      <c r="E60" s="106"/>
    </row>
    <row r="61" spans="1:5">
      <c r="A61" s="139" t="s">
        <v>418</v>
      </c>
      <c r="B61" s="139" t="s">
        <v>416</v>
      </c>
      <c r="C61" s="140">
        <v>33503</v>
      </c>
      <c r="D61" s="140">
        <v>33581</v>
      </c>
      <c r="E61" s="106"/>
    </row>
    <row r="62" spans="1:5">
      <c r="A62" s="21" t="s">
        <v>184</v>
      </c>
      <c r="B62" s="21" t="s">
        <v>29</v>
      </c>
      <c r="C62" s="74">
        <v>46417</v>
      </c>
      <c r="D62" s="74">
        <v>46417</v>
      </c>
      <c r="E62" s="106"/>
    </row>
    <row r="63" spans="1:5">
      <c r="A63" s="21" t="s">
        <v>185</v>
      </c>
      <c r="B63" s="21" t="s">
        <v>30</v>
      </c>
      <c r="C63" s="74">
        <v>0</v>
      </c>
      <c r="D63" s="74">
        <v>0</v>
      </c>
      <c r="E63" s="106"/>
    </row>
    <row r="64" spans="1:5">
      <c r="A64" s="21" t="s">
        <v>186</v>
      </c>
      <c r="B64" s="21" t="s">
        <v>31</v>
      </c>
      <c r="C64" s="74">
        <v>0</v>
      </c>
      <c r="D64" s="74">
        <v>0</v>
      </c>
      <c r="E64" s="106"/>
    </row>
    <row r="65" spans="1:5">
      <c r="A65" s="21" t="s">
        <v>187</v>
      </c>
      <c r="B65" s="21" t="s">
        <v>422</v>
      </c>
      <c r="C65" s="74">
        <v>0</v>
      </c>
      <c r="D65" s="74">
        <v>0</v>
      </c>
      <c r="E65" s="106"/>
    </row>
    <row r="66" spans="1:5">
      <c r="A66" s="21" t="s">
        <v>188</v>
      </c>
      <c r="B66" s="21" t="s">
        <v>33</v>
      </c>
      <c r="C66" s="74">
        <v>0</v>
      </c>
      <c r="D66" s="74">
        <v>0</v>
      </c>
      <c r="E66" s="106"/>
    </row>
    <row r="67" spans="1:5">
      <c r="A67" s="21" t="s">
        <v>189</v>
      </c>
      <c r="B67" s="21" t="s">
        <v>34</v>
      </c>
      <c r="C67" s="74">
        <v>547</v>
      </c>
      <c r="D67" s="74">
        <v>547</v>
      </c>
      <c r="E67" s="106"/>
    </row>
    <row r="68" spans="1:5">
      <c r="A68" s="21" t="s">
        <v>190</v>
      </c>
      <c r="B68" s="21" t="s">
        <v>35</v>
      </c>
      <c r="C68" s="74">
        <v>0</v>
      </c>
      <c r="D68" s="74">
        <v>0</v>
      </c>
      <c r="E68" s="106"/>
    </row>
    <row r="69" spans="1:5">
      <c r="A69" s="21" t="s">
        <v>191</v>
      </c>
      <c r="B69" s="21" t="s">
        <v>36</v>
      </c>
      <c r="C69" s="74">
        <v>316</v>
      </c>
      <c r="D69" s="74">
        <v>215</v>
      </c>
      <c r="E69" s="106"/>
    </row>
    <row r="70" spans="1:5">
      <c r="A70" s="30" t="s">
        <v>192</v>
      </c>
      <c r="B70" s="30" t="s">
        <v>37</v>
      </c>
      <c r="C70" s="91">
        <v>620540</v>
      </c>
      <c r="D70" s="91">
        <v>521178</v>
      </c>
      <c r="E70" s="106"/>
    </row>
    <row r="71" spans="1:5">
      <c r="A71" s="21" t="s">
        <v>193</v>
      </c>
      <c r="B71" s="21" t="s">
        <v>38</v>
      </c>
      <c r="C71" s="74">
        <v>483</v>
      </c>
      <c r="D71" s="74">
        <v>619</v>
      </c>
      <c r="E71" s="106"/>
    </row>
    <row r="72" spans="1:5">
      <c r="A72" s="21" t="s">
        <v>194</v>
      </c>
      <c r="B72" s="21" t="s">
        <v>39</v>
      </c>
      <c r="C72" s="74">
        <v>82268</v>
      </c>
      <c r="D72" s="74">
        <v>87704</v>
      </c>
      <c r="E72" s="106"/>
    </row>
    <row r="73" spans="1:5">
      <c r="A73" s="31" t="s">
        <v>195</v>
      </c>
      <c r="B73" s="31" t="s">
        <v>40</v>
      </c>
      <c r="C73" s="92">
        <v>3943</v>
      </c>
      <c r="D73" s="92">
        <v>0</v>
      </c>
      <c r="E73" s="106"/>
    </row>
    <row r="74" spans="1:5">
      <c r="A74" s="21" t="s">
        <v>196</v>
      </c>
      <c r="B74" s="21" t="s">
        <v>41</v>
      </c>
      <c r="C74" s="74">
        <v>16838</v>
      </c>
      <c r="D74" s="74">
        <v>26530</v>
      </c>
      <c r="E74" s="106"/>
    </row>
    <row r="75" spans="1:5">
      <c r="A75" s="21" t="s">
        <v>197</v>
      </c>
      <c r="B75" s="21" t="s">
        <v>42</v>
      </c>
      <c r="C75" s="74">
        <v>0</v>
      </c>
      <c r="D75" s="74">
        <v>0</v>
      </c>
      <c r="E75" s="106"/>
    </row>
    <row r="76" spans="1:5" ht="26">
      <c r="A76" s="21" t="s">
        <v>198</v>
      </c>
      <c r="B76" s="21" t="s">
        <v>43</v>
      </c>
      <c r="C76" s="74">
        <v>0</v>
      </c>
      <c r="D76" s="74">
        <v>0</v>
      </c>
      <c r="E76" s="106"/>
    </row>
    <row r="77" spans="1:5">
      <c r="A77" s="21" t="s">
        <v>189</v>
      </c>
      <c r="B77" s="21" t="s">
        <v>34</v>
      </c>
      <c r="C77" s="74">
        <v>0</v>
      </c>
      <c r="D77" s="74">
        <v>165</v>
      </c>
      <c r="E77" s="106"/>
    </row>
    <row r="78" spans="1:5">
      <c r="A78" s="21" t="s">
        <v>199</v>
      </c>
      <c r="B78" s="21" t="s">
        <v>44</v>
      </c>
      <c r="C78" s="74">
        <v>12685</v>
      </c>
      <c r="D78" s="74">
        <v>12523</v>
      </c>
      <c r="E78" s="106"/>
    </row>
    <row r="79" spans="1:5">
      <c r="A79" s="21" t="s">
        <v>200</v>
      </c>
      <c r="B79" s="21" t="s">
        <v>45</v>
      </c>
      <c r="C79" s="74">
        <v>504323</v>
      </c>
      <c r="D79" s="74">
        <v>393637</v>
      </c>
      <c r="E79" s="106"/>
    </row>
    <row r="80" spans="1:5">
      <c r="A80" s="21" t="s">
        <v>201</v>
      </c>
      <c r="B80" s="21" t="s">
        <v>46</v>
      </c>
      <c r="C80" s="74">
        <v>0</v>
      </c>
      <c r="D80" s="74">
        <v>0</v>
      </c>
      <c r="E80" s="106"/>
    </row>
    <row r="81" spans="1:5">
      <c r="A81" s="30" t="s">
        <v>202</v>
      </c>
      <c r="B81" s="30" t="s">
        <v>47</v>
      </c>
      <c r="C81" s="91">
        <v>760760</v>
      </c>
      <c r="D81" s="91">
        <v>659175</v>
      </c>
      <c r="E81" s="106"/>
    </row>
    <row r="82" spans="1:5">
      <c r="A82" s="32"/>
      <c r="B82" s="32"/>
      <c r="C82" s="2"/>
    </row>
    <row r="83" spans="1:5">
      <c r="A83" s="137" t="s">
        <v>229</v>
      </c>
      <c r="B83" s="137" t="s">
        <v>48</v>
      </c>
      <c r="C83" s="144" t="s">
        <v>443</v>
      </c>
      <c r="D83" s="141" t="s">
        <v>442</v>
      </c>
      <c r="E83" s="106"/>
    </row>
    <row r="84" spans="1:5">
      <c r="A84" s="30" t="s">
        <v>204</v>
      </c>
      <c r="B84" s="30" t="s">
        <v>49</v>
      </c>
      <c r="C84" s="91">
        <v>650846</v>
      </c>
      <c r="D84" s="91">
        <v>513675</v>
      </c>
      <c r="E84" s="106"/>
    </row>
    <row r="85" spans="1:5">
      <c r="A85" s="30" t="s">
        <v>205</v>
      </c>
      <c r="B85" s="30" t="s">
        <v>50</v>
      </c>
      <c r="C85" s="91">
        <v>650846</v>
      </c>
      <c r="D85" s="91">
        <v>513675</v>
      </c>
      <c r="E85" s="106"/>
    </row>
    <row r="86" spans="1:5">
      <c r="A86" s="21" t="s">
        <v>206</v>
      </c>
      <c r="B86" s="21" t="s">
        <v>51</v>
      </c>
      <c r="C86" s="74">
        <v>95160</v>
      </c>
      <c r="D86" s="74">
        <v>94950</v>
      </c>
      <c r="E86" s="106"/>
    </row>
    <row r="87" spans="1:5">
      <c r="A87" s="21" t="s">
        <v>207</v>
      </c>
      <c r="B87" s="21" t="s">
        <v>52</v>
      </c>
      <c r="C87" s="74">
        <v>395755</v>
      </c>
      <c r="D87" s="74">
        <v>120199</v>
      </c>
      <c r="E87" s="106"/>
    </row>
    <row r="88" spans="1:5">
      <c r="A88" s="21" t="s">
        <v>208</v>
      </c>
      <c r="B88" s="21" t="s">
        <v>53</v>
      </c>
      <c r="C88" s="74">
        <v>0</v>
      </c>
      <c r="D88" s="74">
        <v>0</v>
      </c>
      <c r="E88" s="106"/>
    </row>
    <row r="89" spans="1:5">
      <c r="A89" s="21" t="s">
        <v>209</v>
      </c>
      <c r="B89" s="21" t="s">
        <v>54</v>
      </c>
      <c r="C89" s="74">
        <v>3720</v>
      </c>
      <c r="D89" s="74">
        <v>3354</v>
      </c>
      <c r="E89" s="106"/>
    </row>
    <row r="90" spans="1:5">
      <c r="A90" s="21" t="s">
        <v>210</v>
      </c>
      <c r="B90" s="21" t="s">
        <v>55</v>
      </c>
      <c r="C90" s="74">
        <v>2939</v>
      </c>
      <c r="D90" s="74">
        <v>2514</v>
      </c>
      <c r="E90" s="106"/>
    </row>
    <row r="91" spans="1:5">
      <c r="A91" s="21" t="s">
        <v>211</v>
      </c>
      <c r="B91" s="21" t="s">
        <v>56</v>
      </c>
      <c r="C91" s="74">
        <v>18590</v>
      </c>
      <c r="D91" s="74">
        <v>-49772</v>
      </c>
      <c r="E91" s="106"/>
    </row>
    <row r="92" spans="1:5">
      <c r="A92" s="21" t="s">
        <v>212</v>
      </c>
      <c r="B92" s="21" t="s">
        <v>57</v>
      </c>
      <c r="C92" s="74">
        <v>134682</v>
      </c>
      <c r="D92" s="74">
        <v>342430</v>
      </c>
      <c r="E92" s="106"/>
    </row>
    <row r="93" spans="1:5">
      <c r="A93" s="18" t="s">
        <v>213</v>
      </c>
      <c r="B93" s="18" t="s">
        <v>58</v>
      </c>
      <c r="C93" s="93">
        <v>0</v>
      </c>
      <c r="D93" s="93">
        <v>0</v>
      </c>
      <c r="E93" s="106"/>
    </row>
    <row r="94" spans="1:5">
      <c r="A94" s="30" t="s">
        <v>214</v>
      </c>
      <c r="B94" s="30" t="s">
        <v>59</v>
      </c>
      <c r="C94" s="91">
        <v>5175</v>
      </c>
      <c r="D94" s="91">
        <v>3643</v>
      </c>
      <c r="E94" s="106"/>
    </row>
    <row r="95" spans="1:5">
      <c r="A95" s="21" t="s">
        <v>215</v>
      </c>
      <c r="B95" s="21" t="s">
        <v>60</v>
      </c>
      <c r="C95" s="74">
        <v>0</v>
      </c>
      <c r="D95" s="74">
        <v>0</v>
      </c>
      <c r="E95" s="106"/>
    </row>
    <row r="96" spans="1:5">
      <c r="A96" s="21" t="s">
        <v>216</v>
      </c>
      <c r="B96" s="21" t="s">
        <v>61</v>
      </c>
      <c r="C96" s="74">
        <v>110</v>
      </c>
      <c r="D96" s="74">
        <v>0</v>
      </c>
      <c r="E96" s="106"/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106"/>
    </row>
    <row r="98" spans="1:5">
      <c r="A98" s="21" t="s">
        <v>218</v>
      </c>
      <c r="B98" s="21" t="s">
        <v>63</v>
      </c>
      <c r="C98" s="74">
        <v>4450</v>
      </c>
      <c r="D98" s="74">
        <v>3185</v>
      </c>
      <c r="E98" s="106"/>
    </row>
    <row r="99" spans="1:5">
      <c r="A99" s="21" t="s">
        <v>219</v>
      </c>
      <c r="B99" s="21" t="s">
        <v>64</v>
      </c>
      <c r="C99" s="74">
        <v>580</v>
      </c>
      <c r="D99" s="74">
        <v>423</v>
      </c>
      <c r="E99" s="106"/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106"/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106"/>
    </row>
    <row r="102" spans="1:5">
      <c r="A102" s="30" t="s">
        <v>222</v>
      </c>
      <c r="B102" s="30" t="s">
        <v>67</v>
      </c>
      <c r="C102" s="91">
        <v>104739</v>
      </c>
      <c r="D102" s="91">
        <v>141857</v>
      </c>
      <c r="E102" s="106"/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106"/>
    </row>
    <row r="104" spans="1:5">
      <c r="A104" s="21" t="s">
        <v>216</v>
      </c>
      <c r="B104" s="21" t="s">
        <v>61</v>
      </c>
      <c r="C104" s="74">
        <v>170</v>
      </c>
      <c r="D104" s="74">
        <v>293</v>
      </c>
      <c r="E104" s="106"/>
    </row>
    <row r="105" spans="1:5">
      <c r="A105" s="21" t="s">
        <v>223</v>
      </c>
      <c r="B105" s="21" t="s">
        <v>68</v>
      </c>
      <c r="C105" s="74">
        <v>28961</v>
      </c>
      <c r="D105" s="74">
        <v>22603</v>
      </c>
      <c r="E105" s="106"/>
    </row>
    <row r="106" spans="1:5">
      <c r="A106" s="21" t="s">
        <v>224</v>
      </c>
      <c r="B106" s="21" t="s">
        <v>69</v>
      </c>
      <c r="C106" s="74">
        <v>937</v>
      </c>
      <c r="D106" s="74">
        <v>7524</v>
      </c>
      <c r="E106" s="106"/>
    </row>
    <row r="107" spans="1:5">
      <c r="A107" s="21" t="s">
        <v>225</v>
      </c>
      <c r="B107" s="21" t="s">
        <v>70</v>
      </c>
      <c r="C107" s="74">
        <v>5383</v>
      </c>
      <c r="D107" s="74">
        <v>46965</v>
      </c>
      <c r="E107" s="106"/>
    </row>
    <row r="108" spans="1:5">
      <c r="A108" s="21" t="s">
        <v>219</v>
      </c>
      <c r="B108" s="21" t="s">
        <v>64</v>
      </c>
      <c r="C108" s="74">
        <v>2889</v>
      </c>
      <c r="D108" s="74">
        <v>7864</v>
      </c>
      <c r="E108" s="106"/>
    </row>
    <row r="109" spans="1:5">
      <c r="A109" s="21" t="s">
        <v>226</v>
      </c>
      <c r="B109" s="21" t="s">
        <v>65</v>
      </c>
      <c r="C109" s="74">
        <v>279</v>
      </c>
      <c r="D109" s="74">
        <v>225</v>
      </c>
      <c r="E109" s="106"/>
    </row>
    <row r="110" spans="1:5">
      <c r="A110" s="21" t="s">
        <v>221</v>
      </c>
      <c r="B110" s="21" t="s">
        <v>66</v>
      </c>
      <c r="C110" s="74">
        <v>66120</v>
      </c>
      <c r="D110" s="74">
        <v>56383</v>
      </c>
      <c r="E110" s="106"/>
    </row>
    <row r="111" spans="1:5" ht="26">
      <c r="A111" s="33" t="s">
        <v>227</v>
      </c>
      <c r="B111" s="33" t="s">
        <v>419</v>
      </c>
      <c r="C111" s="94">
        <v>0</v>
      </c>
      <c r="D111" s="94">
        <v>0</v>
      </c>
      <c r="E111" s="106"/>
    </row>
    <row r="112" spans="1:5">
      <c r="A112" s="30" t="s">
        <v>228</v>
      </c>
      <c r="B112" s="30" t="s">
        <v>71</v>
      </c>
      <c r="C112" s="91">
        <v>760760</v>
      </c>
      <c r="D112" s="91">
        <v>659175</v>
      </c>
    </row>
    <row r="113" spans="1:5">
      <c r="A113" s="121" t="s">
        <v>444</v>
      </c>
    </row>
    <row r="115" spans="1:5" ht="26">
      <c r="A115" s="16" t="s">
        <v>435</v>
      </c>
      <c r="B115" s="16" t="s">
        <v>436</v>
      </c>
      <c r="E115" s="106"/>
    </row>
    <row r="116" spans="1:5">
      <c r="A116" s="137" t="s">
        <v>280</v>
      </c>
      <c r="B116" s="137" t="s">
        <v>119</v>
      </c>
      <c r="C116" s="100" t="s">
        <v>415</v>
      </c>
      <c r="D116" s="100" t="s">
        <v>441</v>
      </c>
      <c r="E116" s="106"/>
    </row>
    <row r="117" spans="1:5">
      <c r="A117" s="34" t="s">
        <v>231</v>
      </c>
      <c r="B117" s="34" t="s">
        <v>74</v>
      </c>
      <c r="C117" s="5"/>
      <c r="D117" s="5"/>
      <c r="E117" s="106"/>
    </row>
    <row r="118" spans="1:5">
      <c r="A118" s="35" t="s">
        <v>232</v>
      </c>
      <c r="B118" s="35" t="s">
        <v>128</v>
      </c>
      <c r="C118" s="6">
        <v>134682</v>
      </c>
      <c r="D118" s="6">
        <v>236252</v>
      </c>
      <c r="E118" s="106"/>
    </row>
    <row r="119" spans="1:5">
      <c r="A119" s="35" t="s">
        <v>233</v>
      </c>
      <c r="B119" s="35" t="s">
        <v>75</v>
      </c>
      <c r="C119" s="6">
        <v>16541</v>
      </c>
      <c r="D119" s="6">
        <v>-114871</v>
      </c>
      <c r="E119" s="106"/>
    </row>
    <row r="120" spans="1:5" ht="26">
      <c r="A120" s="36" t="s">
        <v>428</v>
      </c>
      <c r="B120" s="36" t="s">
        <v>427</v>
      </c>
      <c r="C120" s="9">
        <v>0</v>
      </c>
      <c r="D120" s="9">
        <v>0</v>
      </c>
      <c r="E120" s="106"/>
    </row>
    <row r="121" spans="1:5" ht="26">
      <c r="A121" s="37" t="s">
        <v>425</v>
      </c>
      <c r="B121" s="37" t="s">
        <v>423</v>
      </c>
      <c r="C121" s="9">
        <v>2722</v>
      </c>
      <c r="D121" s="9">
        <v>1354</v>
      </c>
      <c r="E121" s="106"/>
    </row>
    <row r="122" spans="1:5">
      <c r="A122" s="142" t="s">
        <v>426</v>
      </c>
      <c r="B122" s="142" t="s">
        <v>424</v>
      </c>
      <c r="C122" s="9">
        <v>31397</v>
      </c>
      <c r="D122" s="9">
        <v>62329</v>
      </c>
      <c r="E122" s="106"/>
    </row>
    <row r="123" spans="1:5">
      <c r="A123" s="37" t="s">
        <v>235</v>
      </c>
      <c r="B123" s="37" t="s">
        <v>77</v>
      </c>
      <c r="C123" s="9">
        <v>0</v>
      </c>
      <c r="D123" s="9">
        <v>0</v>
      </c>
      <c r="E123" s="106"/>
    </row>
    <row r="124" spans="1:5">
      <c r="A124" s="37" t="s">
        <v>236</v>
      </c>
      <c r="B124" s="37" t="s">
        <v>78</v>
      </c>
      <c r="C124" s="9">
        <v>-3974</v>
      </c>
      <c r="D124" s="9">
        <v>-151</v>
      </c>
      <c r="E124" s="106"/>
    </row>
    <row r="125" spans="1:5">
      <c r="A125" s="37" t="s">
        <v>237</v>
      </c>
      <c r="B125" s="37" t="s">
        <v>79</v>
      </c>
      <c r="C125" s="9">
        <v>149</v>
      </c>
      <c r="D125" s="9">
        <v>589</v>
      </c>
      <c r="E125" s="106"/>
    </row>
    <row r="126" spans="1:5">
      <c r="A126" s="37" t="s">
        <v>238</v>
      </c>
      <c r="B126" s="37" t="s">
        <v>80</v>
      </c>
      <c r="C126" s="9">
        <v>9791</v>
      </c>
      <c r="D126" s="9">
        <v>58070</v>
      </c>
      <c r="E126" s="106"/>
    </row>
    <row r="127" spans="1:5">
      <c r="A127" s="37" t="s">
        <v>239</v>
      </c>
      <c r="B127" s="37" t="s">
        <v>81</v>
      </c>
      <c r="C127" s="9">
        <v>136</v>
      </c>
      <c r="D127" s="9">
        <v>7161</v>
      </c>
      <c r="E127" s="106"/>
    </row>
    <row r="128" spans="1:5">
      <c r="A128" s="37" t="s">
        <v>240</v>
      </c>
      <c r="B128" s="37" t="s">
        <v>82</v>
      </c>
      <c r="C128" s="9">
        <v>15028</v>
      </c>
      <c r="D128" s="9">
        <v>-217964</v>
      </c>
      <c r="E128" s="106"/>
    </row>
    <row r="129" spans="1:5">
      <c r="A129" s="37" t="s">
        <v>241</v>
      </c>
      <c r="B129" s="37" t="s">
        <v>83</v>
      </c>
      <c r="C129" s="9">
        <v>-35224</v>
      </c>
      <c r="D129" s="9">
        <v>-21631</v>
      </c>
      <c r="E129" s="106"/>
    </row>
    <row r="130" spans="1:5">
      <c r="A130" s="37" t="s">
        <v>242</v>
      </c>
      <c r="B130" s="37" t="s">
        <v>130</v>
      </c>
      <c r="C130" s="9">
        <v>-4980</v>
      </c>
      <c r="D130" s="9">
        <v>-6017</v>
      </c>
      <c r="E130" s="106"/>
    </row>
    <row r="131" spans="1:5">
      <c r="A131" s="37" t="s">
        <v>243</v>
      </c>
      <c r="B131" s="37" t="s">
        <v>84</v>
      </c>
      <c r="C131" s="9">
        <v>1496</v>
      </c>
      <c r="D131" s="9">
        <v>1389</v>
      </c>
      <c r="E131" s="106"/>
    </row>
    <row r="132" spans="1:5">
      <c r="A132" s="35" t="s">
        <v>244</v>
      </c>
      <c r="B132" s="35" t="s">
        <v>85</v>
      </c>
      <c r="C132" s="6">
        <v>151223</v>
      </c>
      <c r="D132" s="6">
        <v>121381</v>
      </c>
      <c r="E132" s="106"/>
    </row>
    <row r="133" spans="1:5">
      <c r="A133" s="38" t="s">
        <v>245</v>
      </c>
      <c r="B133" s="38" t="s">
        <v>131</v>
      </c>
      <c r="C133" s="10">
        <v>32834</v>
      </c>
      <c r="D133" s="10">
        <v>47766</v>
      </c>
      <c r="E133" s="106"/>
    </row>
    <row r="134" spans="1:5">
      <c r="A134" s="37" t="s">
        <v>246</v>
      </c>
      <c r="B134" s="37" t="s">
        <v>86</v>
      </c>
      <c r="C134" s="9">
        <v>-42104</v>
      </c>
      <c r="D134" s="9">
        <v>-13328</v>
      </c>
      <c r="E134" s="106"/>
    </row>
    <row r="135" spans="1:5">
      <c r="A135" s="39" t="s">
        <v>247</v>
      </c>
      <c r="B135" s="39" t="s">
        <v>87</v>
      </c>
      <c r="C135" s="6">
        <v>141953</v>
      </c>
      <c r="D135" s="6">
        <v>155819</v>
      </c>
      <c r="E135" s="106"/>
    </row>
    <row r="136" spans="1:5">
      <c r="A136" s="34" t="s">
        <v>248</v>
      </c>
      <c r="B136" s="34" t="s">
        <v>88</v>
      </c>
      <c r="C136" s="5"/>
      <c r="D136" s="5"/>
      <c r="E136" s="106"/>
    </row>
    <row r="137" spans="1:5">
      <c r="A137" s="40" t="s">
        <v>249</v>
      </c>
      <c r="B137" s="40" t="s">
        <v>89</v>
      </c>
      <c r="C137" s="5">
        <v>4116</v>
      </c>
      <c r="D137" s="5">
        <v>151</v>
      </c>
      <c r="E137" s="106"/>
    </row>
    <row r="138" spans="1:5">
      <c r="A138" s="37" t="s">
        <v>250</v>
      </c>
      <c r="B138" s="37" t="s">
        <v>90</v>
      </c>
      <c r="C138" s="9">
        <v>53</v>
      </c>
      <c r="D138" s="9">
        <v>0</v>
      </c>
      <c r="E138" s="106"/>
    </row>
    <row r="139" spans="1:5">
      <c r="A139" s="37" t="s">
        <v>251</v>
      </c>
      <c r="B139" s="37" t="s">
        <v>91</v>
      </c>
      <c r="C139" s="9">
        <v>0</v>
      </c>
      <c r="D139" s="9">
        <v>0</v>
      </c>
      <c r="E139" s="106"/>
    </row>
    <row r="140" spans="1:5">
      <c r="A140" s="37" t="s">
        <v>252</v>
      </c>
      <c r="B140" s="37" t="s">
        <v>92</v>
      </c>
      <c r="C140" s="9">
        <v>85</v>
      </c>
      <c r="D140" s="9">
        <v>0</v>
      </c>
      <c r="E140" s="106"/>
    </row>
    <row r="141" spans="1:5">
      <c r="A141" s="37" t="s">
        <v>253</v>
      </c>
      <c r="B141" s="37" t="s">
        <v>142</v>
      </c>
      <c r="C141" s="9">
        <v>3978</v>
      </c>
      <c r="D141" s="9">
        <v>151</v>
      </c>
      <c r="E141" s="106"/>
    </row>
    <row r="142" spans="1:5">
      <c r="A142" s="37" t="s">
        <v>254</v>
      </c>
      <c r="B142" s="37" t="s">
        <v>93</v>
      </c>
      <c r="C142" s="9">
        <v>0</v>
      </c>
      <c r="D142" s="9">
        <v>0</v>
      </c>
      <c r="E142" s="106"/>
    </row>
    <row r="143" spans="1:5">
      <c r="A143" s="35" t="s">
        <v>255</v>
      </c>
      <c r="B143" s="35" t="s">
        <v>94</v>
      </c>
      <c r="C143" s="6">
        <v>35923</v>
      </c>
      <c r="D143" s="6">
        <v>26025</v>
      </c>
      <c r="E143" s="106"/>
    </row>
    <row r="144" spans="1:5" ht="26">
      <c r="A144" s="37" t="s">
        <v>256</v>
      </c>
      <c r="B144" s="37" t="s">
        <v>95</v>
      </c>
      <c r="C144" s="9">
        <v>7023</v>
      </c>
      <c r="D144" s="9">
        <v>4409</v>
      </c>
      <c r="E144" s="106"/>
    </row>
    <row r="145" spans="1:5">
      <c r="A145" s="142" t="s">
        <v>417</v>
      </c>
      <c r="B145" s="142" t="s">
        <v>416</v>
      </c>
      <c r="C145" s="9">
        <v>28900</v>
      </c>
      <c r="D145" s="9">
        <v>21511</v>
      </c>
      <c r="E145" s="106"/>
    </row>
    <row r="146" spans="1:5">
      <c r="A146" s="37" t="s">
        <v>257</v>
      </c>
      <c r="B146" s="37" t="s">
        <v>96</v>
      </c>
      <c r="C146" s="9">
        <v>0</v>
      </c>
      <c r="D146" s="9">
        <v>0</v>
      </c>
      <c r="E146" s="106"/>
    </row>
    <row r="147" spans="1:5">
      <c r="A147" s="37" t="s">
        <v>258</v>
      </c>
      <c r="B147" s="37" t="s">
        <v>97</v>
      </c>
      <c r="C147" s="9">
        <v>0</v>
      </c>
      <c r="D147" s="9">
        <v>105</v>
      </c>
      <c r="E147" s="106"/>
    </row>
    <row r="148" spans="1:5">
      <c r="A148" s="37" t="s">
        <v>259</v>
      </c>
      <c r="B148" s="37" t="s">
        <v>98</v>
      </c>
      <c r="C148" s="9">
        <v>0</v>
      </c>
      <c r="D148" s="9">
        <v>0</v>
      </c>
      <c r="E148" s="106"/>
    </row>
    <row r="149" spans="1:5">
      <c r="A149" s="39" t="s">
        <v>260</v>
      </c>
      <c r="B149" s="39" t="s">
        <v>99</v>
      </c>
      <c r="C149" s="6">
        <v>-31807</v>
      </c>
      <c r="D149" s="6">
        <v>-25874</v>
      </c>
      <c r="E149" s="106"/>
    </row>
    <row r="150" spans="1:5">
      <c r="A150" s="34" t="s">
        <v>261</v>
      </c>
      <c r="B150" s="34" t="s">
        <v>100</v>
      </c>
      <c r="C150" s="5"/>
      <c r="D150" s="5"/>
      <c r="E150" s="106"/>
    </row>
    <row r="151" spans="1:5">
      <c r="A151" s="40" t="s">
        <v>249</v>
      </c>
      <c r="B151" s="40" t="s">
        <v>89</v>
      </c>
      <c r="C151" s="5">
        <v>903</v>
      </c>
      <c r="D151" s="5">
        <v>0</v>
      </c>
      <c r="E151" s="106"/>
    </row>
    <row r="152" spans="1:5" ht="26">
      <c r="A152" s="37" t="s">
        <v>262</v>
      </c>
      <c r="B152" s="37" t="s">
        <v>101</v>
      </c>
      <c r="C152" s="9">
        <v>903</v>
      </c>
      <c r="D152" s="9">
        <v>0</v>
      </c>
      <c r="E152" s="106"/>
    </row>
    <row r="153" spans="1:5">
      <c r="A153" s="37" t="s">
        <v>215</v>
      </c>
      <c r="B153" s="37" t="s">
        <v>60</v>
      </c>
      <c r="C153" s="9">
        <v>0</v>
      </c>
      <c r="D153" s="9">
        <v>0</v>
      </c>
      <c r="E153" s="106"/>
    </row>
    <row r="154" spans="1:5">
      <c r="A154" s="37" t="s">
        <v>263</v>
      </c>
      <c r="B154" s="37" t="s">
        <v>102</v>
      </c>
      <c r="C154" s="9">
        <v>0</v>
      </c>
      <c r="D154" s="9">
        <v>0</v>
      </c>
      <c r="E154" s="106"/>
    </row>
    <row r="155" spans="1:5">
      <c r="A155" s="37" t="s">
        <v>264</v>
      </c>
      <c r="B155" s="37" t="s">
        <v>103</v>
      </c>
      <c r="C155" s="9">
        <v>0</v>
      </c>
      <c r="D155" s="9">
        <v>0</v>
      </c>
      <c r="E155" s="106"/>
    </row>
    <row r="156" spans="1:5">
      <c r="A156" s="35" t="s">
        <v>255</v>
      </c>
      <c r="B156" s="35" t="s">
        <v>94</v>
      </c>
      <c r="C156" s="6">
        <v>363</v>
      </c>
      <c r="D156" s="6">
        <v>144</v>
      </c>
      <c r="E156" s="106"/>
    </row>
    <row r="157" spans="1:5">
      <c r="A157" s="37" t="s">
        <v>265</v>
      </c>
      <c r="B157" s="37" t="s">
        <v>104</v>
      </c>
      <c r="C157" s="9">
        <v>0</v>
      </c>
      <c r="D157" s="9">
        <v>0</v>
      </c>
      <c r="E157" s="106"/>
    </row>
    <row r="158" spans="1:5">
      <c r="A158" s="37" t="s">
        <v>266</v>
      </c>
      <c r="B158" s="37" t="s">
        <v>105</v>
      </c>
      <c r="C158" s="9">
        <v>0</v>
      </c>
      <c r="D158" s="9">
        <v>0</v>
      </c>
      <c r="E158" s="106"/>
    </row>
    <row r="159" spans="1:5" ht="26">
      <c r="A159" s="37" t="s">
        <v>267</v>
      </c>
      <c r="B159" s="37" t="s">
        <v>106</v>
      </c>
      <c r="C159" s="9">
        <v>0</v>
      </c>
      <c r="D159" s="9">
        <v>0</v>
      </c>
      <c r="E159" s="106"/>
    </row>
    <row r="160" spans="1:5">
      <c r="A160" s="37" t="s">
        <v>268</v>
      </c>
      <c r="B160" s="37" t="s">
        <v>107</v>
      </c>
      <c r="C160" s="9">
        <v>0</v>
      </c>
      <c r="D160" s="9">
        <v>4</v>
      </c>
      <c r="E160" s="106"/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106"/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106"/>
    </row>
    <row r="163" spans="1:8">
      <c r="A163" s="37" t="s">
        <v>270</v>
      </c>
      <c r="B163" s="37" t="s">
        <v>110</v>
      </c>
      <c r="C163" s="9">
        <v>359</v>
      </c>
      <c r="D163" s="9">
        <v>140</v>
      </c>
      <c r="E163" s="106"/>
    </row>
    <row r="164" spans="1:8">
      <c r="A164" s="37" t="s">
        <v>271</v>
      </c>
      <c r="B164" s="37" t="s">
        <v>111</v>
      </c>
      <c r="C164" s="9">
        <v>4</v>
      </c>
      <c r="D164" s="9">
        <v>0</v>
      </c>
      <c r="E164" s="106"/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106"/>
    </row>
    <row r="166" spans="1:8">
      <c r="A166" s="39" t="s">
        <v>273</v>
      </c>
      <c r="B166" s="39" t="s">
        <v>113</v>
      </c>
      <c r="C166" s="6">
        <v>540</v>
      </c>
      <c r="D166" s="6">
        <v>-144</v>
      </c>
      <c r="E166" s="106"/>
    </row>
    <row r="167" spans="1:8">
      <c r="A167" s="41" t="s">
        <v>274</v>
      </c>
      <c r="B167" s="41" t="s">
        <v>114</v>
      </c>
      <c r="C167" s="7">
        <v>110686</v>
      </c>
      <c r="D167" s="7">
        <v>129801</v>
      </c>
      <c r="E167" s="106"/>
    </row>
    <row r="168" spans="1:8">
      <c r="A168" s="41" t="s">
        <v>275</v>
      </c>
      <c r="B168" s="41" t="s">
        <v>115</v>
      </c>
      <c r="C168" s="7">
        <v>110686</v>
      </c>
      <c r="D168" s="7">
        <v>129801</v>
      </c>
      <c r="E168" s="106"/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106"/>
    </row>
    <row r="170" spans="1:8">
      <c r="A170" s="41" t="s">
        <v>277</v>
      </c>
      <c r="B170" s="41" t="s">
        <v>116</v>
      </c>
      <c r="C170" s="7">
        <v>393637</v>
      </c>
      <c r="D170" s="7">
        <v>34395</v>
      </c>
      <c r="E170" s="106"/>
    </row>
    <row r="171" spans="1:8">
      <c r="A171" s="41" t="s">
        <v>278</v>
      </c>
      <c r="B171" s="41" t="s">
        <v>117</v>
      </c>
      <c r="C171" s="66">
        <v>504323</v>
      </c>
      <c r="D171" s="66">
        <v>164196</v>
      </c>
      <c r="E171" s="106"/>
    </row>
    <row r="172" spans="1:8">
      <c r="A172" s="121" t="s">
        <v>444</v>
      </c>
      <c r="E172" s="106"/>
    </row>
    <row r="173" spans="1:8">
      <c r="E173" s="106"/>
    </row>
    <row r="174" spans="1:8" ht="26">
      <c r="A174" s="16" t="s">
        <v>437</v>
      </c>
      <c r="B174" s="16" t="s">
        <v>438</v>
      </c>
      <c r="H174" s="105"/>
    </row>
    <row r="175" spans="1:8" ht="52">
      <c r="A175" s="269" t="s">
        <v>203</v>
      </c>
      <c r="B175" s="269" t="s">
        <v>73</v>
      </c>
      <c r="C175" s="267" t="s">
        <v>413</v>
      </c>
      <c r="D175" s="267" t="s">
        <v>414</v>
      </c>
      <c r="E175" s="267" t="s">
        <v>429</v>
      </c>
      <c r="F175" s="102" t="s">
        <v>120</v>
      </c>
      <c r="G175" s="103" t="s">
        <v>121</v>
      </c>
      <c r="H175" s="105"/>
    </row>
    <row r="176" spans="1:8" ht="78">
      <c r="A176" s="269" t="s">
        <v>203</v>
      </c>
      <c r="B176" s="269"/>
      <c r="C176" s="268"/>
      <c r="D176" s="268"/>
      <c r="E176" s="268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66983</v>
      </c>
      <c r="D177" s="73">
        <v>7509</v>
      </c>
      <c r="E177" s="73">
        <v>95008</v>
      </c>
      <c r="F177" s="73">
        <v>-29280</v>
      </c>
      <c r="G177" s="73">
        <v>140220</v>
      </c>
      <c r="H177" s="105"/>
    </row>
    <row r="178" spans="1:8">
      <c r="A178" s="43" t="s">
        <v>182</v>
      </c>
      <c r="B178" s="43" t="s">
        <v>27</v>
      </c>
      <c r="C178" s="74">
        <v>7734</v>
      </c>
      <c r="D178" s="74">
        <v>2951</v>
      </c>
      <c r="E178" s="74">
        <v>1927</v>
      </c>
      <c r="F178" s="74">
        <v>0</v>
      </c>
      <c r="G178" s="74">
        <v>12612</v>
      </c>
      <c r="H178" s="105"/>
    </row>
    <row r="179" spans="1:8">
      <c r="A179" s="43" t="s">
        <v>183</v>
      </c>
      <c r="B179" s="43" t="s">
        <v>28</v>
      </c>
      <c r="C179" s="74">
        <v>26494</v>
      </c>
      <c r="D179" s="74">
        <v>3538</v>
      </c>
      <c r="E179" s="74">
        <v>60149</v>
      </c>
      <c r="F179" s="74">
        <v>-43356</v>
      </c>
      <c r="G179" s="74">
        <v>46825</v>
      </c>
      <c r="H179" s="105"/>
    </row>
    <row r="180" spans="1:8">
      <c r="A180" s="139" t="s">
        <v>418</v>
      </c>
      <c r="B180" s="143" t="s">
        <v>416</v>
      </c>
      <c r="C180" s="140">
        <v>32654</v>
      </c>
      <c r="D180" s="140">
        <v>849</v>
      </c>
      <c r="E180" s="140">
        <v>0</v>
      </c>
      <c r="F180" s="140">
        <v>0</v>
      </c>
      <c r="G180" s="140">
        <v>33503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547</v>
      </c>
      <c r="F186" s="74">
        <v>0</v>
      </c>
      <c r="G186" s="74">
        <v>547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171</v>
      </c>
      <c r="E187" s="74">
        <v>53</v>
      </c>
      <c r="F187" s="74">
        <v>-224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101</v>
      </c>
      <c r="D188" s="74">
        <v>0</v>
      </c>
      <c r="E188" s="74">
        <v>215</v>
      </c>
      <c r="F188" s="74">
        <v>0</v>
      </c>
      <c r="G188" s="74">
        <v>316</v>
      </c>
      <c r="H188" s="105"/>
    </row>
    <row r="189" spans="1:8">
      <c r="A189" s="39" t="s">
        <v>192</v>
      </c>
      <c r="B189" s="39" t="s">
        <v>37</v>
      </c>
      <c r="C189" s="73">
        <v>539575</v>
      </c>
      <c r="D189" s="73">
        <v>59968</v>
      </c>
      <c r="E189" s="73">
        <v>64031</v>
      </c>
      <c r="F189" s="73">
        <v>-43034</v>
      </c>
      <c r="G189" s="73">
        <v>620540</v>
      </c>
      <c r="H189" s="105"/>
    </row>
    <row r="190" spans="1:8">
      <c r="A190" s="43" t="s">
        <v>193</v>
      </c>
      <c r="B190" s="43" t="s">
        <v>38</v>
      </c>
      <c r="C190" s="74">
        <v>459</v>
      </c>
      <c r="D190" s="74">
        <v>0</v>
      </c>
      <c r="E190" s="74">
        <v>24</v>
      </c>
      <c r="F190" s="74">
        <v>0</v>
      </c>
      <c r="G190" s="74">
        <v>483</v>
      </c>
      <c r="H190" s="105"/>
    </row>
    <row r="191" spans="1:8">
      <c r="A191" s="43" t="s">
        <v>194</v>
      </c>
      <c r="B191" s="43" t="s">
        <v>39</v>
      </c>
      <c r="C191" s="74">
        <v>88881</v>
      </c>
      <c r="D191" s="74">
        <v>1762</v>
      </c>
      <c r="E191" s="74">
        <v>223</v>
      </c>
      <c r="F191" s="74">
        <v>-8598</v>
      </c>
      <c r="G191" s="74">
        <v>82268</v>
      </c>
      <c r="H191" s="105"/>
    </row>
    <row r="192" spans="1:8">
      <c r="A192" s="43" t="s">
        <v>195</v>
      </c>
      <c r="B192" s="43" t="s">
        <v>40</v>
      </c>
      <c r="C192" s="74">
        <v>1202</v>
      </c>
      <c r="D192" s="74">
        <v>0</v>
      </c>
      <c r="E192" s="74">
        <v>2741</v>
      </c>
      <c r="F192" s="74">
        <v>0</v>
      </c>
      <c r="G192" s="74">
        <v>3943</v>
      </c>
      <c r="H192" s="105"/>
    </row>
    <row r="193" spans="1:8">
      <c r="A193" s="43" t="s">
        <v>196</v>
      </c>
      <c r="B193" s="43" t="s">
        <v>41</v>
      </c>
      <c r="C193" s="74">
        <v>38156</v>
      </c>
      <c r="D193" s="74">
        <v>1741</v>
      </c>
      <c r="E193" s="74">
        <v>11377</v>
      </c>
      <c r="F193" s="74">
        <v>-34436</v>
      </c>
      <c r="G193" s="74">
        <v>16838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 ht="26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1951</v>
      </c>
      <c r="D197" s="74">
        <v>10614</v>
      </c>
      <c r="E197" s="74">
        <v>120</v>
      </c>
      <c r="F197" s="74">
        <v>0</v>
      </c>
      <c r="G197" s="74">
        <v>12685</v>
      </c>
      <c r="H197" s="105"/>
    </row>
    <row r="198" spans="1:8">
      <c r="A198" s="43" t="s">
        <v>200</v>
      </c>
      <c r="B198" s="43" t="s">
        <v>45</v>
      </c>
      <c r="C198" s="74">
        <v>408926</v>
      </c>
      <c r="D198" s="74">
        <v>45851</v>
      </c>
      <c r="E198" s="74">
        <v>49546</v>
      </c>
      <c r="F198" s="74">
        <v>0</v>
      </c>
      <c r="G198" s="74">
        <v>504323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105"/>
    </row>
    <row r="200" spans="1:8">
      <c r="A200" s="39" t="s">
        <v>202</v>
      </c>
      <c r="B200" s="39" t="s">
        <v>47</v>
      </c>
      <c r="C200" s="73">
        <v>606558</v>
      </c>
      <c r="D200" s="73">
        <v>67477</v>
      </c>
      <c r="E200" s="73">
        <v>159039</v>
      </c>
      <c r="F200" s="73">
        <v>-72314</v>
      </c>
      <c r="G200" s="73">
        <v>760760</v>
      </c>
      <c r="H200" s="105"/>
    </row>
    <row r="201" spans="1:8">
      <c r="A201" s="45"/>
      <c r="B201" s="46"/>
      <c r="C201" s="70"/>
      <c r="D201" s="3"/>
      <c r="E201" s="3"/>
      <c r="F201" s="3"/>
      <c r="G201" s="3"/>
      <c r="H201" s="105"/>
    </row>
    <row r="202" spans="1:8" ht="52">
      <c r="A202" s="263" t="s">
        <v>229</v>
      </c>
      <c r="B202" s="265" t="s">
        <v>48</v>
      </c>
      <c r="C202" s="267" t="s">
        <v>413</v>
      </c>
      <c r="D202" s="267" t="s">
        <v>414</v>
      </c>
      <c r="E202" s="267" t="s">
        <v>429</v>
      </c>
      <c r="F202" s="102" t="s">
        <v>120</v>
      </c>
      <c r="G202" s="103" t="s">
        <v>121</v>
      </c>
      <c r="H202" s="105"/>
    </row>
    <row r="203" spans="1:8" ht="78">
      <c r="A203" s="264"/>
      <c r="B203" s="266"/>
      <c r="C203" s="268"/>
      <c r="D203" s="268"/>
      <c r="E203" s="268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530964</v>
      </c>
      <c r="D204" s="73">
        <v>25170</v>
      </c>
      <c r="E204" s="73">
        <v>122398</v>
      </c>
      <c r="F204" s="73">
        <v>-27686</v>
      </c>
      <c r="G204" s="73">
        <v>650846</v>
      </c>
      <c r="H204" s="105"/>
    </row>
    <row r="205" spans="1:8">
      <c r="A205" s="47" t="s">
        <v>205</v>
      </c>
      <c r="B205" s="39" t="s">
        <v>50</v>
      </c>
      <c r="C205" s="73">
        <v>530964</v>
      </c>
      <c r="D205" s="73">
        <v>25170</v>
      </c>
      <c r="E205" s="73">
        <v>122398</v>
      </c>
      <c r="F205" s="73">
        <v>-27686</v>
      </c>
      <c r="G205" s="73">
        <v>650846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95160</v>
      </c>
      <c r="F206" s="74">
        <v>-7141</v>
      </c>
      <c r="G206" s="74">
        <v>95160</v>
      </c>
      <c r="H206" s="105"/>
    </row>
    <row r="207" spans="1:8">
      <c r="A207" s="48" t="s">
        <v>207</v>
      </c>
      <c r="B207" s="43" t="s">
        <v>52</v>
      </c>
      <c r="C207" s="74">
        <v>368242</v>
      </c>
      <c r="D207" s="74">
        <v>1719</v>
      </c>
      <c r="E207" s="74">
        <v>112366</v>
      </c>
      <c r="F207" s="74">
        <v>-86572</v>
      </c>
      <c r="G207" s="74">
        <v>395755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0</v>
      </c>
      <c r="D209" s="74">
        <v>0</v>
      </c>
      <c r="E209" s="74">
        <v>3720</v>
      </c>
      <c r="F209" s="74">
        <v>0</v>
      </c>
      <c r="G209" s="74">
        <v>3720</v>
      </c>
      <c r="H209" s="105"/>
    </row>
    <row r="210" spans="1:8">
      <c r="A210" s="49" t="s">
        <v>210</v>
      </c>
      <c r="B210" s="50" t="s">
        <v>55</v>
      </c>
      <c r="C210" s="76">
        <v>22</v>
      </c>
      <c r="D210" s="76">
        <v>2528</v>
      </c>
      <c r="E210" s="76">
        <v>0</v>
      </c>
      <c r="F210" s="76">
        <v>389</v>
      </c>
      <c r="G210" s="76">
        <v>2939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15534</v>
      </c>
      <c r="E211" s="74">
        <v>-78381</v>
      </c>
      <c r="F211" s="74">
        <v>65657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139865</v>
      </c>
      <c r="D212" s="74">
        <v>5303</v>
      </c>
      <c r="E212" s="74">
        <v>-10467</v>
      </c>
      <c r="F212" s="74">
        <v>-19</v>
      </c>
      <c r="G212" s="74">
        <v>134682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6101</v>
      </c>
      <c r="D214" s="73">
        <v>12</v>
      </c>
      <c r="E214" s="73">
        <v>675</v>
      </c>
      <c r="F214" s="73">
        <v>-1613</v>
      </c>
      <c r="G214" s="73">
        <v>5175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110</v>
      </c>
      <c r="F216" s="74">
        <v>0</v>
      </c>
      <c r="G216" s="74">
        <v>110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6063</v>
      </c>
      <c r="D218" s="74">
        <v>0</v>
      </c>
      <c r="E218" s="74">
        <v>0</v>
      </c>
      <c r="F218" s="74">
        <v>-1613</v>
      </c>
      <c r="G218" s="74">
        <v>4450</v>
      </c>
      <c r="H218" s="105"/>
    </row>
    <row r="219" spans="1:8">
      <c r="A219" s="48" t="s">
        <v>219</v>
      </c>
      <c r="B219" s="43" t="s">
        <v>64</v>
      </c>
      <c r="C219" s="74">
        <v>22</v>
      </c>
      <c r="D219" s="74">
        <v>8</v>
      </c>
      <c r="E219" s="74">
        <v>550</v>
      </c>
      <c r="F219" s="74">
        <v>0</v>
      </c>
      <c r="G219" s="74">
        <v>580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69493</v>
      </c>
      <c r="D222" s="73">
        <v>42295</v>
      </c>
      <c r="E222" s="73">
        <v>35966</v>
      </c>
      <c r="F222" s="73">
        <v>-43015</v>
      </c>
      <c r="G222" s="73">
        <v>104739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170</v>
      </c>
      <c r="F224" s="74">
        <v>0</v>
      </c>
      <c r="G224" s="74">
        <v>170</v>
      </c>
      <c r="H224" s="105"/>
    </row>
    <row r="225" spans="1:8">
      <c r="A225" s="48" t="s">
        <v>223</v>
      </c>
      <c r="B225" s="43" t="s">
        <v>68</v>
      </c>
      <c r="C225" s="74">
        <v>6103</v>
      </c>
      <c r="D225" s="74">
        <v>31309</v>
      </c>
      <c r="E225" s="74">
        <v>128</v>
      </c>
      <c r="F225" s="74">
        <v>-8579</v>
      </c>
      <c r="G225" s="74">
        <v>28961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937</v>
      </c>
      <c r="E226" s="74">
        <v>0</v>
      </c>
      <c r="F226" s="74">
        <v>0</v>
      </c>
      <c r="G226" s="74">
        <v>937</v>
      </c>
      <c r="H226" s="105"/>
    </row>
    <row r="227" spans="1:8">
      <c r="A227" s="48" t="s">
        <v>225</v>
      </c>
      <c r="B227" s="43" t="s">
        <v>70</v>
      </c>
      <c r="C227" s="74">
        <v>9909</v>
      </c>
      <c r="D227" s="74">
        <v>6249</v>
      </c>
      <c r="E227" s="74">
        <v>23661</v>
      </c>
      <c r="F227" s="74">
        <v>-34436</v>
      </c>
      <c r="G227" s="74">
        <v>5383</v>
      </c>
      <c r="H227" s="105"/>
    </row>
    <row r="228" spans="1:8">
      <c r="A228" s="48" t="s">
        <v>219</v>
      </c>
      <c r="B228" s="43" t="s">
        <v>64</v>
      </c>
      <c r="C228" s="74">
        <v>324</v>
      </c>
      <c r="D228" s="74">
        <v>2393</v>
      </c>
      <c r="E228" s="74">
        <v>172</v>
      </c>
      <c r="F228" s="74">
        <v>0</v>
      </c>
      <c r="G228" s="74">
        <v>2889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105</v>
      </c>
      <c r="E229" s="74">
        <v>173</v>
      </c>
      <c r="F229" s="74">
        <v>0</v>
      </c>
      <c r="G229" s="74">
        <v>279</v>
      </c>
      <c r="H229" s="105"/>
    </row>
    <row r="230" spans="1:8">
      <c r="A230" s="48" t="s">
        <v>221</v>
      </c>
      <c r="B230" s="43" t="s">
        <v>66</v>
      </c>
      <c r="C230" s="74">
        <v>53156</v>
      </c>
      <c r="D230" s="74">
        <v>1302</v>
      </c>
      <c r="E230" s="74">
        <v>11662</v>
      </c>
      <c r="F230" s="74">
        <v>0</v>
      </c>
      <c r="G230" s="74">
        <v>66120</v>
      </c>
      <c r="H230" s="105"/>
    </row>
    <row r="231" spans="1:8" ht="26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  <c r="H231" s="105"/>
    </row>
    <row r="232" spans="1:8">
      <c r="A232" s="47" t="s">
        <v>228</v>
      </c>
      <c r="B232" s="39" t="s">
        <v>71</v>
      </c>
      <c r="C232" s="73">
        <v>606558</v>
      </c>
      <c r="D232" s="73">
        <v>67477</v>
      </c>
      <c r="E232" s="73">
        <v>159039</v>
      </c>
      <c r="F232" s="73">
        <v>-72314</v>
      </c>
      <c r="G232" s="73">
        <v>760760</v>
      </c>
      <c r="H232" s="105"/>
    </row>
    <row r="233" spans="1:8">
      <c r="A233" s="53"/>
      <c r="B233" s="53"/>
      <c r="C233" s="72"/>
      <c r="D233" s="4"/>
      <c r="E233" s="4"/>
      <c r="F233" s="4"/>
      <c r="G233" s="4"/>
      <c r="H233" s="105"/>
    </row>
    <row r="234" spans="1:8" ht="52">
      <c r="A234" s="270" t="s">
        <v>402</v>
      </c>
      <c r="B234" s="269" t="s">
        <v>118</v>
      </c>
      <c r="C234" s="267" t="s">
        <v>413</v>
      </c>
      <c r="D234" s="267" t="s">
        <v>414</v>
      </c>
      <c r="E234" s="267" t="s">
        <v>429</v>
      </c>
      <c r="F234" s="102" t="s">
        <v>120</v>
      </c>
      <c r="G234" s="103" t="s">
        <v>121</v>
      </c>
      <c r="H234" s="105"/>
    </row>
    <row r="235" spans="1:8" ht="78">
      <c r="A235" s="270"/>
      <c r="B235" s="269"/>
      <c r="C235" s="268"/>
      <c r="D235" s="268"/>
      <c r="E235" s="268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265472</v>
      </c>
      <c r="D236" s="78">
        <v>69259</v>
      </c>
      <c r="E236" s="78">
        <v>4462</v>
      </c>
      <c r="F236" s="78">
        <v>-20197</v>
      </c>
      <c r="G236" s="78">
        <v>318996</v>
      </c>
      <c r="H236" s="105"/>
    </row>
    <row r="237" spans="1:8">
      <c r="A237" s="54" t="s">
        <v>152</v>
      </c>
      <c r="B237" s="55" t="s">
        <v>1</v>
      </c>
      <c r="C237" s="79">
        <v>253985</v>
      </c>
      <c r="D237" s="79">
        <v>18</v>
      </c>
      <c r="E237" s="79">
        <v>0</v>
      </c>
      <c r="F237" s="79">
        <v>-14799</v>
      </c>
      <c r="G237" s="79">
        <v>239204</v>
      </c>
      <c r="H237" s="105"/>
    </row>
    <row r="238" spans="1:8">
      <c r="A238" s="54" t="s">
        <v>153</v>
      </c>
      <c r="B238" s="55" t="s">
        <v>2</v>
      </c>
      <c r="C238" s="79">
        <v>1106</v>
      </c>
      <c r="D238" s="79">
        <v>0</v>
      </c>
      <c r="E238" s="79">
        <v>4450</v>
      </c>
      <c r="F238" s="79">
        <v>-5391</v>
      </c>
      <c r="G238" s="79">
        <v>165</v>
      </c>
      <c r="H238" s="105"/>
    </row>
    <row r="239" spans="1:8">
      <c r="A239" s="54" t="s">
        <v>154</v>
      </c>
      <c r="B239" s="55" t="s">
        <v>3</v>
      </c>
      <c r="C239" s="79">
        <v>10381</v>
      </c>
      <c r="D239" s="79">
        <v>69241</v>
      </c>
      <c r="E239" s="79">
        <v>12</v>
      </c>
      <c r="F239" s="79">
        <v>-7</v>
      </c>
      <c r="G239" s="79">
        <v>79627</v>
      </c>
      <c r="H239" s="105"/>
    </row>
    <row r="240" spans="1:8">
      <c r="A240" s="47" t="s">
        <v>155</v>
      </c>
      <c r="B240" s="39" t="s">
        <v>4</v>
      </c>
      <c r="C240" s="78">
        <v>42343</v>
      </c>
      <c r="D240" s="78">
        <v>47891</v>
      </c>
      <c r="E240" s="78">
        <v>384</v>
      </c>
      <c r="F240" s="78">
        <v>-15325</v>
      </c>
      <c r="G240" s="78">
        <v>75293</v>
      </c>
      <c r="H240" s="105"/>
    </row>
    <row r="241" spans="1:8">
      <c r="A241" s="54" t="s">
        <v>156</v>
      </c>
      <c r="B241" s="55" t="s">
        <v>5</v>
      </c>
      <c r="C241" s="79">
        <v>32453</v>
      </c>
      <c r="D241" s="79">
        <v>342</v>
      </c>
      <c r="E241" s="79">
        <v>375</v>
      </c>
      <c r="F241" s="79">
        <v>-521</v>
      </c>
      <c r="G241" s="79">
        <v>32649</v>
      </c>
      <c r="H241" s="105"/>
    </row>
    <row r="242" spans="1:8">
      <c r="A242" s="54" t="s">
        <v>157</v>
      </c>
      <c r="B242" s="55" t="s">
        <v>6</v>
      </c>
      <c r="C242" s="79">
        <v>9890</v>
      </c>
      <c r="D242" s="79">
        <v>47549</v>
      </c>
      <c r="E242" s="79">
        <v>9</v>
      </c>
      <c r="F242" s="79">
        <v>-14804</v>
      </c>
      <c r="G242" s="79">
        <v>42644</v>
      </c>
      <c r="H242" s="105"/>
    </row>
    <row r="243" spans="1:8">
      <c r="A243" s="131" t="s">
        <v>158</v>
      </c>
      <c r="B243" s="132" t="s">
        <v>7</v>
      </c>
      <c r="C243" s="78">
        <v>223129</v>
      </c>
      <c r="D243" s="78">
        <v>21368</v>
      </c>
      <c r="E243" s="78">
        <v>4078</v>
      </c>
      <c r="F243" s="78">
        <v>-4872</v>
      </c>
      <c r="G243" s="78">
        <v>243703</v>
      </c>
      <c r="H243" s="105"/>
    </row>
    <row r="244" spans="1:8">
      <c r="A244" s="48" t="s">
        <v>159</v>
      </c>
      <c r="B244" s="43" t="s">
        <v>8</v>
      </c>
      <c r="C244" s="79">
        <v>626</v>
      </c>
      <c r="D244" s="79">
        <v>352</v>
      </c>
      <c r="E244" s="79">
        <v>255</v>
      </c>
      <c r="F244" s="79">
        <v>-399</v>
      </c>
      <c r="G244" s="79">
        <v>834</v>
      </c>
      <c r="H244" s="105"/>
    </row>
    <row r="245" spans="1:8">
      <c r="A245" s="48" t="s">
        <v>160</v>
      </c>
      <c r="B245" s="43" t="s">
        <v>9</v>
      </c>
      <c r="C245" s="79">
        <v>46324</v>
      </c>
      <c r="D245" s="79">
        <v>12189</v>
      </c>
      <c r="E245" s="79">
        <v>12796</v>
      </c>
      <c r="F245" s="79">
        <v>-1011</v>
      </c>
      <c r="G245" s="79">
        <v>70298</v>
      </c>
      <c r="H245" s="105"/>
    </row>
    <row r="246" spans="1:8">
      <c r="A246" s="48" t="s">
        <v>161</v>
      </c>
      <c r="B246" s="43" t="s">
        <v>10</v>
      </c>
      <c r="C246" s="79">
        <v>7132</v>
      </c>
      <c r="D246" s="79">
        <v>2956</v>
      </c>
      <c r="E246" s="79">
        <v>4186</v>
      </c>
      <c r="F246" s="79">
        <v>-3843</v>
      </c>
      <c r="G246" s="79">
        <v>10431</v>
      </c>
      <c r="H246" s="105"/>
    </row>
    <row r="247" spans="1:8">
      <c r="A247" s="48" t="s">
        <v>162</v>
      </c>
      <c r="B247" s="43" t="s">
        <v>11</v>
      </c>
      <c r="C247" s="79">
        <v>700</v>
      </c>
      <c r="D247" s="79">
        <v>284</v>
      </c>
      <c r="E247" s="79">
        <v>104</v>
      </c>
      <c r="F247" s="79">
        <v>-398</v>
      </c>
      <c r="G247" s="79">
        <v>690</v>
      </c>
      <c r="H247" s="105"/>
    </row>
    <row r="248" spans="1:8">
      <c r="A248" s="131" t="s">
        <v>163</v>
      </c>
      <c r="B248" s="132" t="s">
        <v>12</v>
      </c>
      <c r="C248" s="78">
        <v>169599</v>
      </c>
      <c r="D248" s="78">
        <v>6291</v>
      </c>
      <c r="E248" s="78">
        <v>-12753</v>
      </c>
      <c r="F248" s="78">
        <v>-19</v>
      </c>
      <c r="G248" s="78">
        <v>163118</v>
      </c>
      <c r="H248" s="105"/>
    </row>
    <row r="249" spans="1:8">
      <c r="A249" s="48" t="s">
        <v>164</v>
      </c>
      <c r="B249" s="43" t="s">
        <v>13</v>
      </c>
      <c r="C249" s="79">
        <v>4485</v>
      </c>
      <c r="D249" s="79">
        <v>5</v>
      </c>
      <c r="E249" s="79">
        <v>382</v>
      </c>
      <c r="F249" s="79">
        <v>-64</v>
      </c>
      <c r="G249" s="79">
        <v>4808</v>
      </c>
      <c r="H249" s="105"/>
    </row>
    <row r="250" spans="1:8">
      <c r="A250" s="48" t="s">
        <v>165</v>
      </c>
      <c r="B250" s="43" t="s">
        <v>14</v>
      </c>
      <c r="C250" s="79">
        <v>223</v>
      </c>
      <c r="D250" s="79">
        <v>213</v>
      </c>
      <c r="E250" s="79">
        <v>38</v>
      </c>
      <c r="F250" s="79">
        <v>-64</v>
      </c>
      <c r="G250" s="79">
        <v>410</v>
      </c>
      <c r="H250" s="105"/>
    </row>
    <row r="251" spans="1:8" ht="26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173861</v>
      </c>
      <c r="D252" s="78">
        <v>6083</v>
      </c>
      <c r="E252" s="78">
        <v>-12409</v>
      </c>
      <c r="F252" s="78">
        <v>-19</v>
      </c>
      <c r="G252" s="78">
        <v>167516</v>
      </c>
      <c r="H252" s="105"/>
    </row>
    <row r="253" spans="1:8">
      <c r="A253" s="48" t="s">
        <v>168</v>
      </c>
      <c r="B253" s="43" t="s">
        <v>17</v>
      </c>
      <c r="C253" s="79">
        <v>33996</v>
      </c>
      <c r="D253" s="79">
        <v>780</v>
      </c>
      <c r="E253" s="79">
        <v>-1942</v>
      </c>
      <c r="F253" s="79">
        <v>0</v>
      </c>
      <c r="G253" s="79">
        <v>32834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139865</v>
      </c>
      <c r="D255" s="78">
        <v>5303</v>
      </c>
      <c r="E255" s="78">
        <v>-10467</v>
      </c>
      <c r="F255" s="78">
        <v>-19</v>
      </c>
      <c r="G255" s="78">
        <v>134682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139865</v>
      </c>
      <c r="D257" s="78">
        <v>5303</v>
      </c>
      <c r="E257" s="78">
        <v>-10467</v>
      </c>
      <c r="F257" s="78">
        <v>-19</v>
      </c>
      <c r="G257" s="78">
        <v>134682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105"/>
    </row>
    <row r="259" spans="1:8">
      <c r="A259" s="64" t="s">
        <v>173</v>
      </c>
      <c r="B259" s="65" t="s">
        <v>127</v>
      </c>
      <c r="C259" s="78">
        <v>139865</v>
      </c>
      <c r="D259" s="78">
        <v>5303</v>
      </c>
      <c r="E259" s="78">
        <v>-10467</v>
      </c>
      <c r="F259" s="78">
        <v>-19</v>
      </c>
      <c r="G259" s="78">
        <v>134682</v>
      </c>
      <c r="H259" s="105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56"/>
  <sheetViews>
    <sheetView workbookViewId="0"/>
  </sheetViews>
  <sheetFormatPr baseColWidth="10" defaultColWidth="8.33203125" defaultRowHeight="14"/>
  <cols>
    <col min="1" max="2" width="50.33203125" style="15" customWidth="1"/>
    <col min="3" max="7" width="12.33203125" style="14" customWidth="1"/>
    <col min="8" max="9" width="9" style="14" bestFit="1" customWidth="1"/>
    <col min="10" max="16384" width="8.33203125" style="14"/>
  </cols>
  <sheetData>
    <row r="1" spans="1:8">
      <c r="A1" s="13" t="s">
        <v>406</v>
      </c>
    </row>
    <row r="2" spans="1:8">
      <c r="A2" s="13" t="s">
        <v>407</v>
      </c>
    </row>
    <row r="3" spans="1:8">
      <c r="A3" s="13"/>
    </row>
    <row r="4" spans="1:8">
      <c r="A4" s="13"/>
    </row>
    <row r="5" spans="1:8" ht="26">
      <c r="A5" s="16" t="s">
        <v>431</v>
      </c>
      <c r="B5" s="17" t="s">
        <v>432</v>
      </c>
    </row>
    <row r="6" spans="1:8" ht="28" customHeight="1">
      <c r="A6" s="130" t="s">
        <v>404</v>
      </c>
      <c r="B6" s="130" t="s">
        <v>405</v>
      </c>
      <c r="C6" s="99" t="s">
        <v>409</v>
      </c>
      <c r="D6" s="99" t="s">
        <v>410</v>
      </c>
      <c r="H6" s="122"/>
    </row>
    <row r="7" spans="1:8">
      <c r="A7" s="18" t="s">
        <v>151</v>
      </c>
      <c r="B7" s="18" t="s">
        <v>0</v>
      </c>
      <c r="C7" s="85">
        <v>86995</v>
      </c>
      <c r="D7" s="85">
        <v>25587</v>
      </c>
    </row>
    <row r="8" spans="1:8">
      <c r="A8" s="19" t="s">
        <v>152</v>
      </c>
      <c r="B8" s="19" t="s">
        <v>1</v>
      </c>
      <c r="C8" s="79">
        <v>63667</v>
      </c>
      <c r="D8" s="79">
        <v>2857</v>
      </c>
    </row>
    <row r="9" spans="1:8">
      <c r="A9" s="19" t="s">
        <v>153</v>
      </c>
      <c r="B9" s="19" t="s">
        <v>2</v>
      </c>
      <c r="C9" s="79">
        <v>105</v>
      </c>
      <c r="D9" s="79">
        <v>117</v>
      </c>
    </row>
    <row r="10" spans="1:8">
      <c r="A10" s="19" t="s">
        <v>154</v>
      </c>
      <c r="B10" s="19" t="s">
        <v>3</v>
      </c>
      <c r="C10" s="79">
        <v>23223</v>
      </c>
      <c r="D10" s="79">
        <v>22613</v>
      </c>
    </row>
    <row r="11" spans="1:8">
      <c r="A11" s="18" t="s">
        <v>155</v>
      </c>
      <c r="B11" s="18" t="s">
        <v>4</v>
      </c>
      <c r="C11" s="85">
        <v>17189</v>
      </c>
      <c r="D11" s="85">
        <v>17496</v>
      </c>
    </row>
    <row r="12" spans="1:8">
      <c r="A12" s="19" t="s">
        <v>156</v>
      </c>
      <c r="B12" s="19" t="s">
        <v>5</v>
      </c>
      <c r="C12" s="79">
        <v>1810</v>
      </c>
      <c r="D12" s="79">
        <v>2524</v>
      </c>
    </row>
    <row r="13" spans="1:8">
      <c r="A13" s="19" t="s">
        <v>157</v>
      </c>
      <c r="B13" s="19" t="s">
        <v>6</v>
      </c>
      <c r="C13" s="79">
        <v>15379</v>
      </c>
      <c r="D13" s="79">
        <v>14972</v>
      </c>
    </row>
    <row r="14" spans="1:8">
      <c r="A14" s="20" t="s">
        <v>158</v>
      </c>
      <c r="B14" s="20" t="s">
        <v>7</v>
      </c>
      <c r="C14" s="85">
        <v>69806</v>
      </c>
      <c r="D14" s="85">
        <v>8091</v>
      </c>
    </row>
    <row r="15" spans="1:8">
      <c r="A15" s="21" t="s">
        <v>159</v>
      </c>
      <c r="B15" s="21" t="s">
        <v>8</v>
      </c>
      <c r="C15" s="79">
        <v>205</v>
      </c>
      <c r="D15" s="79">
        <v>258</v>
      </c>
    </row>
    <row r="16" spans="1:8">
      <c r="A16" s="21" t="s">
        <v>160</v>
      </c>
      <c r="B16" s="21" t="s">
        <v>9</v>
      </c>
      <c r="C16" s="79">
        <v>16833</v>
      </c>
      <c r="D16" s="79">
        <v>7787</v>
      </c>
    </row>
    <row r="17" spans="1:4">
      <c r="A17" s="21" t="s">
        <v>161</v>
      </c>
      <c r="B17" s="21" t="s">
        <v>10</v>
      </c>
      <c r="C17" s="79">
        <v>9078</v>
      </c>
      <c r="D17" s="79">
        <v>3044</v>
      </c>
    </row>
    <row r="18" spans="1:4">
      <c r="A18" s="21" t="s">
        <v>162</v>
      </c>
      <c r="B18" s="21" t="s">
        <v>11</v>
      </c>
      <c r="C18" s="79">
        <v>5520</v>
      </c>
      <c r="D18" s="79">
        <v>194</v>
      </c>
    </row>
    <row r="19" spans="1:4">
      <c r="A19" s="20" t="s">
        <v>163</v>
      </c>
      <c r="B19" s="20" t="s">
        <v>12</v>
      </c>
      <c r="C19" s="85">
        <v>38580</v>
      </c>
      <c r="D19" s="85">
        <v>-2676</v>
      </c>
    </row>
    <row r="20" spans="1:4">
      <c r="A20" s="21" t="s">
        <v>164</v>
      </c>
      <c r="B20" s="21" t="s">
        <v>13</v>
      </c>
      <c r="C20" s="79">
        <v>3272</v>
      </c>
      <c r="D20" s="79">
        <v>57</v>
      </c>
    </row>
    <row r="21" spans="1:4">
      <c r="A21" s="21" t="s">
        <v>165</v>
      </c>
      <c r="B21" s="21" t="s">
        <v>14</v>
      </c>
      <c r="C21" s="79">
        <v>1674</v>
      </c>
      <c r="D21" s="79">
        <v>2005</v>
      </c>
    </row>
    <row r="22" spans="1:4" ht="14" customHeight="1">
      <c r="A22" s="21" t="s">
        <v>166</v>
      </c>
      <c r="B22" s="21" t="s">
        <v>421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40178</v>
      </c>
      <c r="D23" s="85">
        <v>-4624</v>
      </c>
    </row>
    <row r="24" spans="1:4">
      <c r="A24" s="21" t="s">
        <v>168</v>
      </c>
      <c r="B24" s="21" t="s">
        <v>17</v>
      </c>
      <c r="C24" s="79">
        <v>7616</v>
      </c>
      <c r="D24" s="79">
        <v>592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32562</v>
      </c>
      <c r="D26" s="85">
        <v>-5216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32562</v>
      </c>
      <c r="D29" s="87">
        <v>-5216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32562</v>
      </c>
      <c r="D32" s="85">
        <v>-5216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0.34300000000000003</v>
      </c>
      <c r="D36" s="89">
        <v>-5.5E-2</v>
      </c>
    </row>
    <row r="37" spans="1:4">
      <c r="A37" s="29" t="s">
        <v>177</v>
      </c>
      <c r="B37" s="29" t="s">
        <v>24</v>
      </c>
      <c r="C37" s="89">
        <v>0.34300000000000003</v>
      </c>
      <c r="D37" s="89">
        <v>-5.5E-2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0.34300000000000003</v>
      </c>
      <c r="D39" s="89">
        <v>-5.5E-2</v>
      </c>
    </row>
    <row r="40" spans="1:4">
      <c r="A40" s="29" t="s">
        <v>177</v>
      </c>
      <c r="B40" s="29" t="s">
        <v>24</v>
      </c>
      <c r="C40" s="89">
        <v>0.34300000000000003</v>
      </c>
      <c r="D40" s="89">
        <v>-5.5E-2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113">
        <v>0</v>
      </c>
    </row>
    <row r="43" spans="1:4">
      <c r="A43" s="29" t="s">
        <v>177</v>
      </c>
      <c r="B43" s="29" t="s">
        <v>24</v>
      </c>
      <c r="C43" s="113">
        <v>0</v>
      </c>
      <c r="D43" s="113">
        <v>0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32562</v>
      </c>
      <c r="D46" s="85">
        <v>-5216</v>
      </c>
    </row>
    <row r="47" spans="1:4" ht="26">
      <c r="A47" s="123" t="s">
        <v>317</v>
      </c>
      <c r="B47" s="123" t="s">
        <v>319</v>
      </c>
      <c r="C47" s="86">
        <v>-662</v>
      </c>
      <c r="D47" s="86">
        <v>1539</v>
      </c>
    </row>
    <row r="48" spans="1:4">
      <c r="A48" s="84" t="s">
        <v>315</v>
      </c>
      <c r="B48" s="84" t="s">
        <v>307</v>
      </c>
      <c r="C48" s="79">
        <v>-662</v>
      </c>
      <c r="D48" s="79">
        <v>1539</v>
      </c>
    </row>
    <row r="49" spans="1:5">
      <c r="A49" s="84" t="s">
        <v>316</v>
      </c>
      <c r="B49" s="84" t="s">
        <v>308</v>
      </c>
      <c r="C49" s="79">
        <v>-1</v>
      </c>
      <c r="D49" s="79">
        <v>0</v>
      </c>
    </row>
    <row r="50" spans="1:5" ht="26">
      <c r="A50" s="84" t="s">
        <v>318</v>
      </c>
      <c r="B50" s="84" t="s">
        <v>320</v>
      </c>
      <c r="C50" s="114">
        <v>0</v>
      </c>
      <c r="D50" s="114">
        <v>0</v>
      </c>
    </row>
    <row r="51" spans="1:5">
      <c r="A51" s="27" t="s">
        <v>312</v>
      </c>
      <c r="B51" s="27" t="s">
        <v>309</v>
      </c>
      <c r="C51" s="85">
        <v>31900</v>
      </c>
      <c r="D51" s="85">
        <v>-3677</v>
      </c>
    </row>
    <row r="52" spans="1:5" ht="26">
      <c r="A52" s="28" t="s">
        <v>313</v>
      </c>
      <c r="B52" s="28" t="s">
        <v>310</v>
      </c>
      <c r="C52" s="114">
        <v>0</v>
      </c>
      <c r="D52" s="79"/>
    </row>
    <row r="53" spans="1:5" ht="26">
      <c r="A53" s="27" t="s">
        <v>314</v>
      </c>
      <c r="B53" s="27" t="s">
        <v>311</v>
      </c>
      <c r="C53" s="85">
        <v>31900</v>
      </c>
      <c r="D53" s="85">
        <v>-3677</v>
      </c>
    </row>
    <row r="54" spans="1:5">
      <c r="A54" s="121" t="s">
        <v>444</v>
      </c>
    </row>
    <row r="56" spans="1:5" ht="26">
      <c r="A56" s="16" t="s">
        <v>433</v>
      </c>
      <c r="B56" s="16" t="s">
        <v>434</v>
      </c>
    </row>
    <row r="57" spans="1:5" ht="28" customHeight="1">
      <c r="A57" s="130" t="s">
        <v>203</v>
      </c>
      <c r="B57" s="130" t="s">
        <v>73</v>
      </c>
      <c r="C57" s="99" t="s">
        <v>411</v>
      </c>
      <c r="D57" s="99" t="s">
        <v>399</v>
      </c>
      <c r="E57" s="99" t="s">
        <v>412</v>
      </c>
    </row>
    <row r="58" spans="1:5">
      <c r="A58" s="30" t="s">
        <v>181</v>
      </c>
      <c r="B58" s="30" t="s">
        <v>26</v>
      </c>
      <c r="C58" s="91">
        <v>117156</v>
      </c>
      <c r="D58" s="91">
        <v>119187</v>
      </c>
      <c r="E58" s="91">
        <v>94930</v>
      </c>
    </row>
    <row r="59" spans="1:5">
      <c r="A59" s="21" t="s">
        <v>182</v>
      </c>
      <c r="B59" s="21" t="s">
        <v>27</v>
      </c>
      <c r="C59" s="74">
        <v>10529</v>
      </c>
      <c r="D59" s="74">
        <v>9380</v>
      </c>
      <c r="E59" s="74">
        <v>5444</v>
      </c>
    </row>
    <row r="60" spans="1:5">
      <c r="A60" s="21" t="s">
        <v>183</v>
      </c>
      <c r="B60" s="21" t="s">
        <v>28</v>
      </c>
      <c r="C60" s="74">
        <v>46794</v>
      </c>
      <c r="D60" s="74">
        <v>47857</v>
      </c>
      <c r="E60" s="74">
        <v>41303</v>
      </c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</row>
    <row r="64" spans="1:5" ht="26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</row>
    <row r="66" spans="1:5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</row>
    <row r="67" spans="1:5">
      <c r="A67" s="21" t="s">
        <v>190</v>
      </c>
      <c r="B67" s="21" t="s">
        <v>35</v>
      </c>
      <c r="C67" s="74">
        <v>12654</v>
      </c>
      <c r="D67" s="74">
        <v>14771</v>
      </c>
      <c r="E67" s="74">
        <v>943</v>
      </c>
    </row>
    <row r="68" spans="1:5">
      <c r="A68" s="21" t="s">
        <v>191</v>
      </c>
      <c r="B68" s="21" t="s">
        <v>36</v>
      </c>
      <c r="C68" s="74">
        <v>215</v>
      </c>
      <c r="D68" s="74">
        <v>215</v>
      </c>
      <c r="E68" s="74">
        <v>276</v>
      </c>
    </row>
    <row r="69" spans="1:5">
      <c r="A69" s="30" t="s">
        <v>192</v>
      </c>
      <c r="B69" s="30" t="s">
        <v>37</v>
      </c>
      <c r="C69" s="91">
        <v>576541</v>
      </c>
      <c r="D69" s="91">
        <v>554759</v>
      </c>
      <c r="E69" s="91">
        <v>169131</v>
      </c>
    </row>
    <row r="70" spans="1:5">
      <c r="A70" s="21" t="s">
        <v>193</v>
      </c>
      <c r="B70" s="21" t="s">
        <v>38</v>
      </c>
      <c r="C70" s="74">
        <v>48175</v>
      </c>
      <c r="D70" s="74">
        <v>34200</v>
      </c>
      <c r="E70" s="74">
        <v>106558</v>
      </c>
    </row>
    <row r="71" spans="1:5">
      <c r="A71" s="21" t="s">
        <v>194</v>
      </c>
      <c r="B71" s="21" t="s">
        <v>39</v>
      </c>
      <c r="C71" s="74">
        <v>45908</v>
      </c>
      <c r="D71" s="74">
        <v>87704</v>
      </c>
      <c r="E71" s="74">
        <v>14087</v>
      </c>
    </row>
    <row r="72" spans="1:5">
      <c r="A72" s="31" t="s">
        <v>195</v>
      </c>
      <c r="B72" s="31" t="s">
        <v>40</v>
      </c>
      <c r="C72" s="92">
        <v>21222</v>
      </c>
      <c r="D72" s="92">
        <v>0</v>
      </c>
      <c r="E72" s="92">
        <v>183</v>
      </c>
    </row>
    <row r="73" spans="1:5">
      <c r="A73" s="21" t="s">
        <v>196</v>
      </c>
      <c r="B73" s="21" t="s">
        <v>41</v>
      </c>
      <c r="C73" s="74">
        <v>15043</v>
      </c>
      <c r="D73" s="74">
        <v>26530</v>
      </c>
      <c r="E73" s="74">
        <v>10997</v>
      </c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</row>
    <row r="75" spans="1:5" ht="2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</row>
    <row r="76" spans="1:5">
      <c r="A76" s="21" t="s">
        <v>189</v>
      </c>
      <c r="B76" s="21" t="s">
        <v>34</v>
      </c>
      <c r="C76" s="74">
        <v>0</v>
      </c>
      <c r="D76" s="74">
        <v>165</v>
      </c>
      <c r="E76" s="74">
        <v>2768</v>
      </c>
    </row>
    <row r="77" spans="1:5">
      <c r="A77" s="21" t="s">
        <v>199</v>
      </c>
      <c r="B77" s="21" t="s">
        <v>44</v>
      </c>
      <c r="C77" s="74">
        <v>11316</v>
      </c>
      <c r="D77" s="74">
        <v>12523</v>
      </c>
      <c r="E77" s="74">
        <v>5055</v>
      </c>
    </row>
    <row r="78" spans="1:5">
      <c r="A78" s="21" t="s">
        <v>200</v>
      </c>
      <c r="B78" s="21" t="s">
        <v>45</v>
      </c>
      <c r="C78" s="74">
        <v>434877</v>
      </c>
      <c r="D78" s="74">
        <v>393637</v>
      </c>
      <c r="E78" s="74">
        <v>29483</v>
      </c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</row>
    <row r="80" spans="1:5">
      <c r="A80" s="30" t="s">
        <v>202</v>
      </c>
      <c r="B80" s="30" t="s">
        <v>47</v>
      </c>
      <c r="C80" s="91">
        <v>693697</v>
      </c>
      <c r="D80" s="91">
        <v>673946</v>
      </c>
      <c r="E80" s="91">
        <v>264061</v>
      </c>
    </row>
    <row r="81" spans="1:5">
      <c r="A81" s="32"/>
      <c r="B81" s="32"/>
      <c r="C81" s="2"/>
      <c r="D81" s="2"/>
    </row>
    <row r="82" spans="1:5" ht="28" customHeight="1">
      <c r="A82" s="130" t="s">
        <v>229</v>
      </c>
      <c r="B82" s="130" t="s">
        <v>48</v>
      </c>
      <c r="C82" s="99" t="s">
        <v>411</v>
      </c>
      <c r="D82" s="99" t="s">
        <v>399</v>
      </c>
      <c r="E82" s="99" t="s">
        <v>412</v>
      </c>
    </row>
    <row r="83" spans="1:5">
      <c r="A83" s="30" t="s">
        <v>204</v>
      </c>
      <c r="B83" s="30" t="s">
        <v>49</v>
      </c>
      <c r="C83" s="91">
        <v>547119</v>
      </c>
      <c r="D83" s="91">
        <v>513675</v>
      </c>
      <c r="E83" s="91">
        <v>164521</v>
      </c>
    </row>
    <row r="84" spans="1:5">
      <c r="A84" s="30" t="s">
        <v>205</v>
      </c>
      <c r="B84" s="30" t="s">
        <v>50</v>
      </c>
      <c r="C84" s="91">
        <v>547119</v>
      </c>
      <c r="D84" s="91">
        <v>513675</v>
      </c>
      <c r="E84" s="91">
        <v>164521</v>
      </c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</row>
    <row r="86" spans="1:5">
      <c r="A86" s="21" t="s">
        <v>207</v>
      </c>
      <c r="B86" s="21" t="s">
        <v>52</v>
      </c>
      <c r="C86" s="74">
        <v>120199</v>
      </c>
      <c r="D86" s="74">
        <v>120199</v>
      </c>
      <c r="E86" s="74">
        <v>119730</v>
      </c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</row>
    <row r="88" spans="1:5">
      <c r="A88" s="21" t="s">
        <v>209</v>
      </c>
      <c r="B88" s="21" t="s">
        <v>54</v>
      </c>
      <c r="C88" s="74">
        <v>4837</v>
      </c>
      <c r="D88" s="74">
        <v>3354</v>
      </c>
      <c r="E88" s="74">
        <v>1896</v>
      </c>
    </row>
    <row r="89" spans="1:5">
      <c r="A89" s="21" t="s">
        <v>210</v>
      </c>
      <c r="B89" s="21" t="s">
        <v>55</v>
      </c>
      <c r="C89" s="74">
        <v>1852</v>
      </c>
      <c r="D89" s="74">
        <v>2514</v>
      </c>
      <c r="E89" s="74">
        <v>2463</v>
      </c>
    </row>
    <row r="90" spans="1:5">
      <c r="A90" s="21" t="s">
        <v>211</v>
      </c>
      <c r="B90" s="21" t="s">
        <v>56</v>
      </c>
      <c r="C90" s="74">
        <v>292719</v>
      </c>
      <c r="D90" s="74">
        <v>-49772</v>
      </c>
      <c r="E90" s="74">
        <v>-49302</v>
      </c>
    </row>
    <row r="91" spans="1:5">
      <c r="A91" s="21" t="s">
        <v>212</v>
      </c>
      <c r="B91" s="21" t="s">
        <v>57</v>
      </c>
      <c r="C91" s="74">
        <v>32562</v>
      </c>
      <c r="D91" s="74">
        <v>342430</v>
      </c>
      <c r="E91" s="74">
        <v>-5216</v>
      </c>
    </row>
    <row r="92" spans="1:5">
      <c r="A92" s="18" t="s">
        <v>213</v>
      </c>
      <c r="B92" s="18" t="s">
        <v>58</v>
      </c>
      <c r="C92" s="124">
        <v>0</v>
      </c>
      <c r="D92" s="124">
        <v>0</v>
      </c>
      <c r="E92" s="124">
        <v>0</v>
      </c>
    </row>
    <row r="93" spans="1:5">
      <c r="A93" s="30" t="s">
        <v>214</v>
      </c>
      <c r="B93" s="30" t="s">
        <v>59</v>
      </c>
      <c r="C93" s="91">
        <v>10345</v>
      </c>
      <c r="D93" s="91">
        <v>18414</v>
      </c>
      <c r="E93" s="91">
        <v>1445</v>
      </c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</row>
    <row r="95" spans="1:5">
      <c r="A95" s="21" t="s">
        <v>216</v>
      </c>
      <c r="B95" s="21" t="s">
        <v>61</v>
      </c>
      <c r="C95" s="74">
        <v>124</v>
      </c>
      <c r="D95" s="74">
        <v>0</v>
      </c>
      <c r="E95" s="74">
        <v>203</v>
      </c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</row>
    <row r="97" spans="1:5">
      <c r="A97" s="21" t="s">
        <v>218</v>
      </c>
      <c r="B97" s="21" t="s">
        <v>63</v>
      </c>
      <c r="C97" s="74">
        <v>9792</v>
      </c>
      <c r="D97" s="74">
        <v>17956</v>
      </c>
      <c r="E97" s="74">
        <v>1156</v>
      </c>
    </row>
    <row r="98" spans="1:5">
      <c r="A98" s="21" t="s">
        <v>219</v>
      </c>
      <c r="B98" s="21" t="s">
        <v>64</v>
      </c>
      <c r="C98" s="74">
        <v>394</v>
      </c>
      <c r="D98" s="74">
        <v>423</v>
      </c>
      <c r="E98" s="74">
        <v>59</v>
      </c>
    </row>
    <row r="99" spans="1:5">
      <c r="A99" s="21" t="s">
        <v>220</v>
      </c>
      <c r="B99" s="21" t="s">
        <v>65</v>
      </c>
      <c r="C99" s="74">
        <v>35</v>
      </c>
      <c r="D99" s="74">
        <v>35</v>
      </c>
      <c r="E99" s="74">
        <v>27</v>
      </c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</row>
    <row r="101" spans="1:5">
      <c r="A101" s="30" t="s">
        <v>222</v>
      </c>
      <c r="B101" s="30" t="s">
        <v>67</v>
      </c>
      <c r="C101" s="91">
        <v>136233</v>
      </c>
      <c r="D101" s="91">
        <v>141857</v>
      </c>
      <c r="E101" s="91">
        <v>98095</v>
      </c>
    </row>
    <row r="102" spans="1:5">
      <c r="A102" s="21" t="s">
        <v>215</v>
      </c>
      <c r="B102" s="21" t="s">
        <v>60</v>
      </c>
      <c r="C102" s="74">
        <v>0</v>
      </c>
      <c r="D102" s="74">
        <v>0</v>
      </c>
      <c r="E102" s="74">
        <v>0</v>
      </c>
    </row>
    <row r="103" spans="1:5">
      <c r="A103" s="21" t="s">
        <v>216</v>
      </c>
      <c r="B103" s="21" t="s">
        <v>61</v>
      </c>
      <c r="C103" s="74">
        <v>4117</v>
      </c>
      <c r="D103" s="74">
        <v>20228</v>
      </c>
      <c r="E103" s="74">
        <v>381</v>
      </c>
    </row>
    <row r="104" spans="1:5">
      <c r="A104" s="21" t="s">
        <v>223</v>
      </c>
      <c r="B104" s="21" t="s">
        <v>68</v>
      </c>
      <c r="C104" s="74">
        <v>22364</v>
      </c>
      <c r="D104" s="74">
        <v>22603</v>
      </c>
      <c r="E104" s="74">
        <v>19282</v>
      </c>
    </row>
    <row r="105" spans="1:5">
      <c r="A105" s="21" t="s">
        <v>224</v>
      </c>
      <c r="B105" s="21" t="s">
        <v>69</v>
      </c>
      <c r="C105" s="74">
        <v>182</v>
      </c>
      <c r="D105" s="74">
        <v>7524</v>
      </c>
      <c r="E105" s="74">
        <v>445</v>
      </c>
    </row>
    <row r="106" spans="1:5">
      <c r="A106" s="21" t="s">
        <v>225</v>
      </c>
      <c r="B106" s="21" t="s">
        <v>70</v>
      </c>
      <c r="C106" s="74">
        <v>59816</v>
      </c>
      <c r="D106" s="74">
        <v>46965</v>
      </c>
      <c r="E106" s="74">
        <v>72529</v>
      </c>
    </row>
    <row r="107" spans="1:5">
      <c r="A107" s="21" t="s">
        <v>219</v>
      </c>
      <c r="B107" s="21" t="s">
        <v>64</v>
      </c>
      <c r="C107" s="74">
        <v>8526</v>
      </c>
      <c r="D107" s="74">
        <v>7864</v>
      </c>
      <c r="E107" s="74">
        <v>5208</v>
      </c>
    </row>
    <row r="108" spans="1:5">
      <c r="A108" s="21" t="s">
        <v>226</v>
      </c>
      <c r="B108" s="21" t="s">
        <v>65</v>
      </c>
      <c r="C108" s="74">
        <v>187</v>
      </c>
      <c r="D108" s="74">
        <v>225</v>
      </c>
      <c r="E108" s="74">
        <v>155</v>
      </c>
    </row>
    <row r="109" spans="1:5">
      <c r="A109" s="21" t="s">
        <v>221</v>
      </c>
      <c r="B109" s="21" t="s">
        <v>66</v>
      </c>
      <c r="C109" s="74">
        <v>41041</v>
      </c>
      <c r="D109" s="74">
        <v>36448</v>
      </c>
      <c r="E109" s="74">
        <v>95</v>
      </c>
    </row>
    <row r="110" spans="1:5" ht="26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</row>
    <row r="111" spans="1:5">
      <c r="A111" s="30" t="s">
        <v>228</v>
      </c>
      <c r="B111" s="30" t="s">
        <v>71</v>
      </c>
      <c r="C111" s="91">
        <v>693697</v>
      </c>
      <c r="D111" s="91">
        <v>673946</v>
      </c>
      <c r="E111" s="91">
        <v>264061</v>
      </c>
    </row>
    <row r="112" spans="1:5">
      <c r="A112" s="121" t="s">
        <v>444</v>
      </c>
    </row>
    <row r="114" spans="1:4" ht="26">
      <c r="A114" s="16" t="s">
        <v>435</v>
      </c>
      <c r="B114" s="16" t="s">
        <v>436</v>
      </c>
    </row>
    <row r="115" spans="1:4" ht="28" customHeight="1">
      <c r="A115" s="130" t="s">
        <v>280</v>
      </c>
      <c r="B115" s="130" t="s">
        <v>119</v>
      </c>
      <c r="C115" s="100" t="s">
        <v>409</v>
      </c>
      <c r="D115" s="100" t="s">
        <v>410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32562</v>
      </c>
      <c r="D117" s="6">
        <v>-5216</v>
      </c>
    </row>
    <row r="118" spans="1:4">
      <c r="A118" s="35" t="s">
        <v>233</v>
      </c>
      <c r="B118" s="35" t="s">
        <v>75</v>
      </c>
      <c r="C118" s="6">
        <v>42268</v>
      </c>
      <c r="D118" s="6">
        <v>3080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1896</v>
      </c>
      <c r="D120" s="9">
        <v>1175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-2393</v>
      </c>
      <c r="D122" s="9">
        <v>-33</v>
      </c>
    </row>
    <row r="123" spans="1:4">
      <c r="A123" s="37" t="s">
        <v>237</v>
      </c>
      <c r="B123" s="37" t="s">
        <v>79</v>
      </c>
      <c r="C123" s="9">
        <v>79</v>
      </c>
      <c r="D123" s="9">
        <v>-23</v>
      </c>
    </row>
    <row r="124" spans="1:4">
      <c r="A124" s="37" t="s">
        <v>238</v>
      </c>
      <c r="B124" s="37" t="s">
        <v>80</v>
      </c>
      <c r="C124" s="9">
        <v>4556</v>
      </c>
      <c r="D124" s="9">
        <v>-50</v>
      </c>
    </row>
    <row r="125" spans="1:4">
      <c r="A125" s="37" t="s">
        <v>239</v>
      </c>
      <c r="B125" s="37" t="s">
        <v>81</v>
      </c>
      <c r="C125" s="9">
        <v>-13976</v>
      </c>
      <c r="D125" s="9">
        <v>-10047</v>
      </c>
    </row>
    <row r="126" spans="1:4">
      <c r="A126" s="37" t="s">
        <v>240</v>
      </c>
      <c r="B126" s="37" t="s">
        <v>82</v>
      </c>
      <c r="C126" s="9">
        <v>53283</v>
      </c>
      <c r="D126" s="9">
        <v>-7704</v>
      </c>
    </row>
    <row r="127" spans="1:4">
      <c r="A127" s="37" t="s">
        <v>241</v>
      </c>
      <c r="B127" s="37" t="s">
        <v>83</v>
      </c>
      <c r="C127" s="9">
        <v>-3047</v>
      </c>
      <c r="D127" s="9">
        <v>19471</v>
      </c>
    </row>
    <row r="128" spans="1:4">
      <c r="A128" s="37" t="s">
        <v>242</v>
      </c>
      <c r="B128" s="37" t="s">
        <v>130</v>
      </c>
      <c r="C128" s="9">
        <v>1838</v>
      </c>
      <c r="D128" s="9">
        <v>-1198</v>
      </c>
    </row>
    <row r="129" spans="1:4">
      <c r="A129" s="37" t="s">
        <v>243</v>
      </c>
      <c r="B129" s="37" t="s">
        <v>84</v>
      </c>
      <c r="C129" s="9">
        <v>32</v>
      </c>
      <c r="D129" s="9">
        <v>1489</v>
      </c>
    </row>
    <row r="130" spans="1:4">
      <c r="A130" s="35" t="s">
        <v>244</v>
      </c>
      <c r="B130" s="35" t="s">
        <v>85</v>
      </c>
      <c r="C130" s="6">
        <v>74830</v>
      </c>
      <c r="D130" s="6">
        <v>-2136</v>
      </c>
    </row>
    <row r="131" spans="1:4">
      <c r="A131" s="38" t="s">
        <v>245</v>
      </c>
      <c r="B131" s="38" t="s">
        <v>131</v>
      </c>
      <c r="C131" s="10">
        <v>7616</v>
      </c>
      <c r="D131" s="10">
        <v>592</v>
      </c>
    </row>
    <row r="132" spans="1:4">
      <c r="A132" s="37" t="s">
        <v>246</v>
      </c>
      <c r="B132" s="37" t="s">
        <v>86</v>
      </c>
      <c r="C132" s="9">
        <v>-42160</v>
      </c>
      <c r="D132" s="9">
        <v>-750</v>
      </c>
    </row>
    <row r="133" spans="1:4">
      <c r="A133" s="39" t="s">
        <v>247</v>
      </c>
      <c r="B133" s="39" t="s">
        <v>87</v>
      </c>
      <c r="C133" s="6">
        <v>40286</v>
      </c>
      <c r="D133" s="6">
        <v>-2294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2478</v>
      </c>
      <c r="D135" s="5">
        <v>33</v>
      </c>
    </row>
    <row r="136" spans="1:4">
      <c r="A136" s="37" t="s">
        <v>250</v>
      </c>
      <c r="B136" s="37" t="s">
        <v>90</v>
      </c>
      <c r="C136" s="9">
        <v>0</v>
      </c>
      <c r="D136" s="9">
        <v>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85</v>
      </c>
      <c r="D138" s="9">
        <v>0</v>
      </c>
    </row>
    <row r="139" spans="1:4">
      <c r="A139" s="37" t="s">
        <v>253</v>
      </c>
      <c r="B139" s="37" t="s">
        <v>142</v>
      </c>
      <c r="C139" s="9">
        <v>2393</v>
      </c>
      <c r="D139" s="9">
        <v>33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1799</v>
      </c>
      <c r="D141" s="6">
        <v>2574</v>
      </c>
    </row>
    <row r="142" spans="1:4" ht="26">
      <c r="A142" s="37" t="s">
        <v>256</v>
      </c>
      <c r="B142" s="37" t="s">
        <v>95</v>
      </c>
      <c r="C142" s="9">
        <v>815</v>
      </c>
      <c r="D142" s="9">
        <v>2104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984</v>
      </c>
      <c r="D145" s="9">
        <v>470</v>
      </c>
    </row>
    <row r="146" spans="1:4">
      <c r="A146" s="39" t="s">
        <v>260</v>
      </c>
      <c r="B146" s="39" t="s">
        <v>99</v>
      </c>
      <c r="C146" s="6">
        <v>679</v>
      </c>
      <c r="D146" s="6">
        <v>-2541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903</v>
      </c>
      <c r="D148" s="5">
        <v>0</v>
      </c>
    </row>
    <row r="149" spans="1:4" ht="26">
      <c r="A149" s="37" t="s">
        <v>262</v>
      </c>
      <c r="B149" s="37" t="s">
        <v>101</v>
      </c>
      <c r="C149" s="9">
        <v>903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115">
        <v>628</v>
      </c>
      <c r="D153" s="115">
        <v>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404</v>
      </c>
      <c r="D159" s="9">
        <v>0</v>
      </c>
    </row>
    <row r="160" spans="1:4">
      <c r="A160" s="37" t="s">
        <v>270</v>
      </c>
      <c r="B160" s="37" t="s">
        <v>110</v>
      </c>
      <c r="C160" s="9">
        <v>224</v>
      </c>
      <c r="D160" s="9">
        <v>73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275</v>
      </c>
      <c r="D163" s="6">
        <v>-77</v>
      </c>
    </row>
    <row r="164" spans="1:7">
      <c r="A164" s="41" t="s">
        <v>274</v>
      </c>
      <c r="B164" s="41" t="s">
        <v>114</v>
      </c>
      <c r="C164" s="7">
        <v>41240</v>
      </c>
      <c r="D164" s="7">
        <v>-4912</v>
      </c>
    </row>
    <row r="165" spans="1:7">
      <c r="A165" s="41" t="s">
        <v>275</v>
      </c>
      <c r="B165" s="41" t="s">
        <v>115</v>
      </c>
      <c r="C165" s="7">
        <v>41240</v>
      </c>
      <c r="D165" s="7">
        <v>-4912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393637</v>
      </c>
      <c r="D167" s="7">
        <v>34395</v>
      </c>
    </row>
    <row r="168" spans="1:7">
      <c r="A168" s="118" t="s">
        <v>278</v>
      </c>
      <c r="B168" s="118" t="s">
        <v>117</v>
      </c>
      <c r="C168" s="119">
        <v>434877</v>
      </c>
      <c r="D168" s="119">
        <v>29483</v>
      </c>
    </row>
    <row r="169" spans="1:7">
      <c r="A169" s="121" t="s">
        <v>444</v>
      </c>
      <c r="B169" s="116"/>
      <c r="C169" s="117"/>
      <c r="D169" s="117"/>
    </row>
    <row r="171" spans="1:7" ht="26">
      <c r="A171" s="16" t="s">
        <v>437</v>
      </c>
      <c r="B171" s="16" t="s">
        <v>438</v>
      </c>
    </row>
    <row r="172" spans="1:7" ht="52">
      <c r="A172" s="269" t="s">
        <v>203</v>
      </c>
      <c r="B172" s="269" t="s">
        <v>73</v>
      </c>
      <c r="C172" s="267" t="s">
        <v>413</v>
      </c>
      <c r="D172" s="267" t="s">
        <v>414</v>
      </c>
      <c r="E172" s="267" t="s">
        <v>429</v>
      </c>
      <c r="F172" s="102" t="s">
        <v>120</v>
      </c>
      <c r="G172" s="103" t="s">
        <v>121</v>
      </c>
    </row>
    <row r="173" spans="1:7" ht="78">
      <c r="A173" s="269" t="s">
        <v>203</v>
      </c>
      <c r="B173" s="269"/>
      <c r="C173" s="268"/>
      <c r="D173" s="268"/>
      <c r="E173" s="268"/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43291</v>
      </c>
      <c r="D174" s="73">
        <v>6105</v>
      </c>
      <c r="E174" s="73">
        <v>96445</v>
      </c>
      <c r="F174" s="73">
        <v>-28685</v>
      </c>
      <c r="G174" s="73">
        <v>117156</v>
      </c>
    </row>
    <row r="175" spans="1:7">
      <c r="A175" s="43" t="s">
        <v>182</v>
      </c>
      <c r="B175" s="43" t="s">
        <v>27</v>
      </c>
      <c r="C175" s="74">
        <v>6032</v>
      </c>
      <c r="D175" s="74">
        <v>2490</v>
      </c>
      <c r="E175" s="74">
        <v>2007</v>
      </c>
      <c r="F175" s="74">
        <v>0</v>
      </c>
      <c r="G175" s="74">
        <v>10529</v>
      </c>
    </row>
    <row r="176" spans="1:7">
      <c r="A176" s="43" t="s">
        <v>183</v>
      </c>
      <c r="B176" s="43" t="s">
        <v>28</v>
      </c>
      <c r="C176" s="74">
        <v>26295</v>
      </c>
      <c r="D176" s="74">
        <v>3606</v>
      </c>
      <c r="E176" s="74">
        <v>60249</v>
      </c>
      <c r="F176" s="74">
        <v>-43356</v>
      </c>
      <c r="G176" s="74">
        <v>46794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10942</v>
      </c>
      <c r="D183" s="74">
        <v>9</v>
      </c>
      <c r="E183" s="74">
        <v>1337</v>
      </c>
      <c r="F183" s="74">
        <v>366</v>
      </c>
      <c r="G183" s="74">
        <v>12654</v>
      </c>
    </row>
    <row r="184" spans="1:7">
      <c r="A184" s="43" t="s">
        <v>191</v>
      </c>
      <c r="B184" s="43" t="s">
        <v>36</v>
      </c>
      <c r="C184" s="74">
        <v>22</v>
      </c>
      <c r="D184" s="74">
        <v>0</v>
      </c>
      <c r="E184" s="74">
        <v>193</v>
      </c>
      <c r="F184" s="74">
        <v>0</v>
      </c>
      <c r="G184" s="74">
        <v>215</v>
      </c>
    </row>
    <row r="185" spans="1:7">
      <c r="A185" s="39" t="s">
        <v>192</v>
      </c>
      <c r="B185" s="39" t="s">
        <v>37</v>
      </c>
      <c r="C185" s="73">
        <v>504065</v>
      </c>
      <c r="D185" s="73">
        <v>40910</v>
      </c>
      <c r="E185" s="73">
        <v>40645</v>
      </c>
      <c r="F185" s="73">
        <v>-9079</v>
      </c>
      <c r="G185" s="73">
        <v>576541</v>
      </c>
    </row>
    <row r="186" spans="1:7">
      <c r="A186" s="43" t="s">
        <v>193</v>
      </c>
      <c r="B186" s="43" t="s">
        <v>38</v>
      </c>
      <c r="C186" s="74">
        <v>47779</v>
      </c>
      <c r="D186" s="74">
        <v>383</v>
      </c>
      <c r="E186" s="74">
        <v>13</v>
      </c>
      <c r="F186" s="74">
        <v>0</v>
      </c>
      <c r="G186" s="74">
        <v>48175</v>
      </c>
    </row>
    <row r="187" spans="1:7">
      <c r="A187" s="43" t="s">
        <v>194</v>
      </c>
      <c r="B187" s="43" t="s">
        <v>39</v>
      </c>
      <c r="C187" s="74">
        <v>44308</v>
      </c>
      <c r="D187" s="74">
        <v>2624</v>
      </c>
      <c r="E187" s="74">
        <v>100</v>
      </c>
      <c r="F187" s="74">
        <v>-1124</v>
      </c>
      <c r="G187" s="74">
        <v>45908</v>
      </c>
    </row>
    <row r="188" spans="1:7">
      <c r="A188" s="43" t="s">
        <v>195</v>
      </c>
      <c r="B188" s="43" t="s">
        <v>40</v>
      </c>
      <c r="C188" s="74">
        <v>20835</v>
      </c>
      <c r="D188" s="74">
        <v>64</v>
      </c>
      <c r="E188" s="74">
        <v>323</v>
      </c>
      <c r="F188" s="74">
        <v>0</v>
      </c>
      <c r="G188" s="74">
        <v>21222</v>
      </c>
    </row>
    <row r="189" spans="1:7">
      <c r="A189" s="43" t="s">
        <v>196</v>
      </c>
      <c r="B189" s="43" t="s">
        <v>41</v>
      </c>
      <c r="C189" s="74">
        <v>10840</v>
      </c>
      <c r="D189" s="74">
        <v>6407</v>
      </c>
      <c r="E189" s="74">
        <v>5753</v>
      </c>
      <c r="F189" s="74">
        <v>-7957</v>
      </c>
      <c r="G189" s="74">
        <v>15043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</row>
    <row r="193" spans="1:7">
      <c r="A193" s="43" t="s">
        <v>199</v>
      </c>
      <c r="B193" s="43" t="s">
        <v>44</v>
      </c>
      <c r="C193" s="74">
        <v>1007</v>
      </c>
      <c r="D193" s="74">
        <v>10195</v>
      </c>
      <c r="E193" s="74">
        <v>114</v>
      </c>
      <c r="F193" s="74">
        <v>0</v>
      </c>
      <c r="G193" s="74">
        <v>11316</v>
      </c>
    </row>
    <row r="194" spans="1:7">
      <c r="A194" s="43" t="s">
        <v>200</v>
      </c>
      <c r="B194" s="43" t="s">
        <v>45</v>
      </c>
      <c r="C194" s="74">
        <v>379296</v>
      </c>
      <c r="D194" s="74">
        <v>21237</v>
      </c>
      <c r="E194" s="74">
        <v>34342</v>
      </c>
      <c r="F194" s="74">
        <v>2</v>
      </c>
      <c r="G194" s="74">
        <v>434877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547356</v>
      </c>
      <c r="D196" s="73">
        <v>47015</v>
      </c>
      <c r="E196" s="73">
        <v>137090</v>
      </c>
      <c r="F196" s="73">
        <v>-37764</v>
      </c>
      <c r="G196" s="73">
        <v>693697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52">
      <c r="A198" s="263" t="s">
        <v>229</v>
      </c>
      <c r="B198" s="265" t="s">
        <v>48</v>
      </c>
      <c r="C198" s="267" t="s">
        <v>413</v>
      </c>
      <c r="D198" s="267" t="s">
        <v>414</v>
      </c>
      <c r="E198" s="102" t="s">
        <v>136</v>
      </c>
      <c r="F198" s="102" t="s">
        <v>120</v>
      </c>
      <c r="G198" s="103" t="s">
        <v>121</v>
      </c>
    </row>
    <row r="199" spans="1:7" ht="78">
      <c r="A199" s="264"/>
      <c r="B199" s="266"/>
      <c r="C199" s="268"/>
      <c r="D199" s="268"/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425242</v>
      </c>
      <c r="D200" s="73">
        <v>19056</v>
      </c>
      <c r="E200" s="73">
        <v>130483</v>
      </c>
      <c r="F200" s="73">
        <v>-27662</v>
      </c>
      <c r="G200" s="73">
        <v>547119</v>
      </c>
    </row>
    <row r="201" spans="1:7">
      <c r="A201" s="47" t="s">
        <v>205</v>
      </c>
      <c r="B201" s="39" t="s">
        <v>50</v>
      </c>
      <c r="C201" s="73">
        <v>425242</v>
      </c>
      <c r="D201" s="73">
        <v>19056</v>
      </c>
      <c r="E201" s="73">
        <v>130483</v>
      </c>
      <c r="F201" s="73">
        <v>-27662</v>
      </c>
      <c r="G201" s="73">
        <v>547119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4837</v>
      </c>
      <c r="F205" s="74">
        <v>0</v>
      </c>
      <c r="G205" s="74">
        <v>4837</v>
      </c>
    </row>
    <row r="206" spans="1:7">
      <c r="A206" s="48" t="s">
        <v>210</v>
      </c>
      <c r="B206" s="43" t="s">
        <v>55</v>
      </c>
      <c r="C206" s="74">
        <v>8</v>
      </c>
      <c r="D206" s="74">
        <v>1455</v>
      </c>
      <c r="E206" s="74">
        <v>0</v>
      </c>
      <c r="F206" s="74">
        <v>389</v>
      </c>
      <c r="G206" s="74">
        <v>1852</v>
      </c>
    </row>
    <row r="207" spans="1:7">
      <c r="A207" s="48" t="s">
        <v>211</v>
      </c>
      <c r="B207" s="43" t="s">
        <v>56</v>
      </c>
      <c r="C207" s="74">
        <v>384025</v>
      </c>
      <c r="D207" s="74">
        <v>15596</v>
      </c>
      <c r="E207" s="74">
        <v>-78381</v>
      </c>
      <c r="F207" s="74">
        <v>-28521</v>
      </c>
      <c r="G207" s="74">
        <v>292719</v>
      </c>
    </row>
    <row r="208" spans="1:7">
      <c r="A208" s="48" t="s">
        <v>212</v>
      </c>
      <c r="B208" s="43" t="s">
        <v>57</v>
      </c>
      <c r="C208" s="74">
        <v>34159</v>
      </c>
      <c r="D208" s="74">
        <v>262</v>
      </c>
      <c r="E208" s="74">
        <v>-1859</v>
      </c>
      <c r="F208" s="74">
        <v>0</v>
      </c>
      <c r="G208" s="74">
        <v>32562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</row>
    <row r="210" spans="1:7">
      <c r="A210" s="47" t="s">
        <v>214</v>
      </c>
      <c r="B210" s="39" t="s">
        <v>59</v>
      </c>
      <c r="C210" s="73">
        <v>8789</v>
      </c>
      <c r="D210" s="73">
        <v>12</v>
      </c>
      <c r="E210" s="73">
        <v>2566</v>
      </c>
      <c r="F210" s="73">
        <v>-1022</v>
      </c>
      <c r="G210" s="73">
        <v>10345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124</v>
      </c>
      <c r="F212" s="74">
        <v>0</v>
      </c>
      <c r="G212" s="74">
        <v>124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8749</v>
      </c>
      <c r="D214" s="74">
        <v>0</v>
      </c>
      <c r="E214" s="74">
        <v>2065</v>
      </c>
      <c r="F214" s="74">
        <v>-1022</v>
      </c>
      <c r="G214" s="74">
        <v>9792</v>
      </c>
    </row>
    <row r="215" spans="1:7">
      <c r="A215" s="48" t="s">
        <v>219</v>
      </c>
      <c r="B215" s="43" t="s">
        <v>64</v>
      </c>
      <c r="C215" s="74">
        <v>24</v>
      </c>
      <c r="D215" s="74">
        <v>8</v>
      </c>
      <c r="E215" s="74">
        <v>362</v>
      </c>
      <c r="F215" s="74">
        <v>0</v>
      </c>
      <c r="G215" s="74">
        <v>394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113325</v>
      </c>
      <c r="D218" s="73">
        <v>27947</v>
      </c>
      <c r="E218" s="73">
        <v>4041</v>
      </c>
      <c r="F218" s="73">
        <v>-9080</v>
      </c>
      <c r="G218" s="73">
        <v>136233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1033</v>
      </c>
      <c r="D220" s="74">
        <v>0</v>
      </c>
      <c r="E220" s="74">
        <v>3084</v>
      </c>
      <c r="F220" s="74">
        <v>0</v>
      </c>
      <c r="G220" s="74">
        <v>4117</v>
      </c>
    </row>
    <row r="221" spans="1:7">
      <c r="A221" s="48" t="s">
        <v>223</v>
      </c>
      <c r="B221" s="43" t="s">
        <v>68</v>
      </c>
      <c r="C221" s="74">
        <v>6938</v>
      </c>
      <c r="D221" s="74">
        <v>15826</v>
      </c>
      <c r="E221" s="74">
        <v>240</v>
      </c>
      <c r="F221" s="74">
        <v>-640</v>
      </c>
      <c r="G221" s="74">
        <v>22364</v>
      </c>
    </row>
    <row r="222" spans="1:7">
      <c r="A222" s="48" t="s">
        <v>224</v>
      </c>
      <c r="B222" s="43" t="s">
        <v>69</v>
      </c>
      <c r="C222" s="74">
        <v>0</v>
      </c>
      <c r="D222" s="74">
        <v>182</v>
      </c>
      <c r="E222" s="74">
        <v>0</v>
      </c>
      <c r="F222" s="74">
        <v>0</v>
      </c>
      <c r="G222" s="74">
        <v>182</v>
      </c>
    </row>
    <row r="223" spans="1:7">
      <c r="A223" s="48" t="s">
        <v>225</v>
      </c>
      <c r="B223" s="43" t="s">
        <v>70</v>
      </c>
      <c r="C223" s="74">
        <v>64288</v>
      </c>
      <c r="D223" s="74">
        <v>3572</v>
      </c>
      <c r="E223" s="74">
        <v>396</v>
      </c>
      <c r="F223" s="74">
        <v>-8440</v>
      </c>
      <c r="G223" s="74">
        <v>59816</v>
      </c>
    </row>
    <row r="224" spans="1:7">
      <c r="A224" s="48" t="s">
        <v>219</v>
      </c>
      <c r="B224" s="43" t="s">
        <v>64</v>
      </c>
      <c r="C224" s="74">
        <v>324</v>
      </c>
      <c r="D224" s="74">
        <v>8097</v>
      </c>
      <c r="E224" s="74">
        <v>105</v>
      </c>
      <c r="F224" s="74">
        <v>0</v>
      </c>
      <c r="G224" s="74">
        <v>8526</v>
      </c>
    </row>
    <row r="225" spans="1:7">
      <c r="A225" s="48" t="s">
        <v>226</v>
      </c>
      <c r="B225" s="43" t="s">
        <v>65</v>
      </c>
      <c r="C225" s="74">
        <v>1</v>
      </c>
      <c r="D225" s="74">
        <v>35</v>
      </c>
      <c r="E225" s="74">
        <v>151</v>
      </c>
      <c r="F225" s="74">
        <v>0</v>
      </c>
      <c r="G225" s="74">
        <v>187</v>
      </c>
    </row>
    <row r="226" spans="1:7">
      <c r="A226" s="48" t="s">
        <v>221</v>
      </c>
      <c r="B226" s="43" t="s">
        <v>66</v>
      </c>
      <c r="C226" s="74">
        <v>40741</v>
      </c>
      <c r="D226" s="74">
        <v>235</v>
      </c>
      <c r="E226" s="74">
        <v>65</v>
      </c>
      <c r="F226" s="74">
        <v>0</v>
      </c>
      <c r="G226" s="74">
        <v>41041</v>
      </c>
    </row>
    <row r="227" spans="1:7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547356</v>
      </c>
      <c r="D228" s="73">
        <v>47015</v>
      </c>
      <c r="E228" s="73">
        <v>137090</v>
      </c>
      <c r="F228" s="73">
        <v>-37764</v>
      </c>
      <c r="G228" s="73">
        <v>693697</v>
      </c>
    </row>
    <row r="229" spans="1:7">
      <c r="A229" s="71"/>
      <c r="B229" s="71"/>
      <c r="C229" s="72"/>
      <c r="D229" s="72"/>
      <c r="E229" s="72"/>
      <c r="F229" s="72"/>
      <c r="G229" s="72"/>
    </row>
    <row r="230" spans="1:7" ht="52">
      <c r="A230" s="270" t="s">
        <v>403</v>
      </c>
      <c r="B230" s="269" t="s">
        <v>118</v>
      </c>
      <c r="C230" s="267" t="s">
        <v>413</v>
      </c>
      <c r="D230" s="267" t="s">
        <v>414</v>
      </c>
      <c r="E230" s="102" t="s">
        <v>136</v>
      </c>
      <c r="F230" s="102" t="s">
        <v>120</v>
      </c>
      <c r="G230" s="103" t="s">
        <v>121</v>
      </c>
    </row>
    <row r="231" spans="1:7" ht="78">
      <c r="A231" s="270"/>
      <c r="B231" s="269"/>
      <c r="C231" s="268"/>
      <c r="D231" s="268"/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68107</v>
      </c>
      <c r="D232" s="78">
        <v>20114</v>
      </c>
      <c r="E232" s="78">
        <v>2224</v>
      </c>
      <c r="F232" s="78">
        <v>-3450</v>
      </c>
      <c r="G232" s="78">
        <v>86995</v>
      </c>
    </row>
    <row r="233" spans="1:7">
      <c r="A233" s="54" t="s">
        <v>152</v>
      </c>
      <c r="B233" s="55" t="s">
        <v>1</v>
      </c>
      <c r="C233" s="79">
        <v>64501</v>
      </c>
      <c r="D233" s="79">
        <v>11</v>
      </c>
      <c r="E233" s="79">
        <v>0</v>
      </c>
      <c r="F233" s="79">
        <v>-845</v>
      </c>
      <c r="G233" s="74">
        <v>63667</v>
      </c>
    </row>
    <row r="234" spans="1:7">
      <c r="A234" s="54" t="s">
        <v>153</v>
      </c>
      <c r="B234" s="55" t="s">
        <v>2</v>
      </c>
      <c r="C234" s="79">
        <v>489</v>
      </c>
      <c r="D234" s="79">
        <v>0</v>
      </c>
      <c r="E234" s="79">
        <v>2221</v>
      </c>
      <c r="F234" s="79">
        <v>-2605</v>
      </c>
      <c r="G234" s="74">
        <v>105</v>
      </c>
    </row>
    <row r="235" spans="1:7">
      <c r="A235" s="54" t="s">
        <v>154</v>
      </c>
      <c r="B235" s="55" t="s">
        <v>3</v>
      </c>
      <c r="C235" s="79">
        <v>3117</v>
      </c>
      <c r="D235" s="79">
        <v>20103</v>
      </c>
      <c r="E235" s="79">
        <v>3</v>
      </c>
      <c r="F235" s="79">
        <v>0</v>
      </c>
      <c r="G235" s="74">
        <v>23223</v>
      </c>
    </row>
    <row r="236" spans="1:7">
      <c r="A236" s="47" t="s">
        <v>155</v>
      </c>
      <c r="B236" s="39" t="s">
        <v>4</v>
      </c>
      <c r="C236" s="78">
        <v>4594</v>
      </c>
      <c r="D236" s="78">
        <v>13487</v>
      </c>
      <c r="E236" s="78">
        <v>187</v>
      </c>
      <c r="F236" s="78">
        <v>-1079</v>
      </c>
      <c r="G236" s="78">
        <v>17189</v>
      </c>
    </row>
    <row r="237" spans="1:7">
      <c r="A237" s="54" t="s">
        <v>156</v>
      </c>
      <c r="B237" s="55" t="s">
        <v>5</v>
      </c>
      <c r="C237" s="79">
        <v>1701</v>
      </c>
      <c r="D237" s="79">
        <v>179</v>
      </c>
      <c r="E237" s="79">
        <v>185</v>
      </c>
      <c r="F237" s="79">
        <v>-255</v>
      </c>
      <c r="G237" s="74">
        <v>1810</v>
      </c>
    </row>
    <row r="238" spans="1:7">
      <c r="A238" s="54" t="s">
        <v>157</v>
      </c>
      <c r="B238" s="55" t="s">
        <v>6</v>
      </c>
      <c r="C238" s="79">
        <v>2893</v>
      </c>
      <c r="D238" s="79">
        <v>13308</v>
      </c>
      <c r="E238" s="79">
        <v>2</v>
      </c>
      <c r="F238" s="79">
        <v>-824</v>
      </c>
      <c r="G238" s="74">
        <v>15379</v>
      </c>
    </row>
    <row r="239" spans="1:7">
      <c r="A239" s="131" t="s">
        <v>158</v>
      </c>
      <c r="B239" s="132" t="s">
        <v>7</v>
      </c>
      <c r="C239" s="78">
        <v>63513</v>
      </c>
      <c r="D239" s="78">
        <v>6627</v>
      </c>
      <c r="E239" s="78">
        <v>2037</v>
      </c>
      <c r="F239" s="78">
        <v>-2371</v>
      </c>
      <c r="G239" s="78">
        <v>69806</v>
      </c>
    </row>
    <row r="240" spans="1:7">
      <c r="A240" s="48" t="s">
        <v>159</v>
      </c>
      <c r="B240" s="43" t="s">
        <v>8</v>
      </c>
      <c r="C240" s="79">
        <v>100</v>
      </c>
      <c r="D240" s="79">
        <v>276</v>
      </c>
      <c r="E240" s="79">
        <v>127</v>
      </c>
      <c r="F240" s="79">
        <v>-298</v>
      </c>
      <c r="G240" s="74">
        <v>205</v>
      </c>
    </row>
    <row r="241" spans="1:10">
      <c r="A241" s="48" t="s">
        <v>160</v>
      </c>
      <c r="B241" s="43" t="s">
        <v>9</v>
      </c>
      <c r="C241" s="79">
        <v>11918</v>
      </c>
      <c r="D241" s="79">
        <v>5056</v>
      </c>
      <c r="E241" s="79">
        <v>513</v>
      </c>
      <c r="F241" s="79">
        <v>-654</v>
      </c>
      <c r="G241" s="74">
        <v>16833</v>
      </c>
    </row>
    <row r="242" spans="1:10">
      <c r="A242" s="48" t="s">
        <v>161</v>
      </c>
      <c r="B242" s="43" t="s">
        <v>10</v>
      </c>
      <c r="C242" s="79">
        <v>4721</v>
      </c>
      <c r="D242" s="79">
        <v>1412</v>
      </c>
      <c r="E242" s="79">
        <v>4919</v>
      </c>
      <c r="F242" s="79">
        <v>-1974</v>
      </c>
      <c r="G242" s="74">
        <v>9078</v>
      </c>
    </row>
    <row r="243" spans="1:10">
      <c r="A243" s="48" t="s">
        <v>162</v>
      </c>
      <c r="B243" s="43" t="s">
        <v>11</v>
      </c>
      <c r="C243" s="79">
        <v>5441</v>
      </c>
      <c r="D243" s="79">
        <v>39</v>
      </c>
      <c r="E243" s="79">
        <v>81</v>
      </c>
      <c r="F243" s="79">
        <v>-41</v>
      </c>
      <c r="G243" s="74">
        <v>5520</v>
      </c>
    </row>
    <row r="244" spans="1:10">
      <c r="A244" s="131" t="s">
        <v>163</v>
      </c>
      <c r="B244" s="132" t="s">
        <v>12</v>
      </c>
      <c r="C244" s="78">
        <v>41533</v>
      </c>
      <c r="D244" s="78">
        <v>396</v>
      </c>
      <c r="E244" s="78">
        <v>-3349</v>
      </c>
      <c r="F244" s="78">
        <v>0</v>
      </c>
      <c r="G244" s="78">
        <v>38580</v>
      </c>
    </row>
    <row r="245" spans="1:10">
      <c r="A245" s="48" t="s">
        <v>164</v>
      </c>
      <c r="B245" s="43" t="s">
        <v>13</v>
      </c>
      <c r="C245" s="79">
        <v>3109</v>
      </c>
      <c r="D245" s="79">
        <v>14</v>
      </c>
      <c r="E245" s="79">
        <v>177</v>
      </c>
      <c r="F245" s="79">
        <v>-28</v>
      </c>
      <c r="G245" s="74">
        <v>3272</v>
      </c>
    </row>
    <row r="246" spans="1:10">
      <c r="A246" s="48" t="s">
        <v>165</v>
      </c>
      <c r="B246" s="43" t="s">
        <v>14</v>
      </c>
      <c r="C246" s="79">
        <v>1681</v>
      </c>
      <c r="D246" s="79">
        <v>5</v>
      </c>
      <c r="E246" s="79">
        <v>16</v>
      </c>
      <c r="F246" s="79">
        <v>-28</v>
      </c>
      <c r="G246" s="74">
        <v>1674</v>
      </c>
    </row>
    <row r="247" spans="1:10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v>0</v>
      </c>
    </row>
    <row r="248" spans="1:10">
      <c r="A248" s="131" t="s">
        <v>167</v>
      </c>
      <c r="B248" s="132" t="s">
        <v>16</v>
      </c>
      <c r="C248" s="78">
        <v>42961</v>
      </c>
      <c r="D248" s="78">
        <v>405</v>
      </c>
      <c r="E248" s="78">
        <v>-3188</v>
      </c>
      <c r="F248" s="78">
        <v>0</v>
      </c>
      <c r="G248" s="78">
        <v>40178</v>
      </c>
    </row>
    <row r="249" spans="1:10">
      <c r="A249" s="48" t="s">
        <v>168</v>
      </c>
      <c r="B249" s="43" t="s">
        <v>17</v>
      </c>
      <c r="C249" s="79">
        <v>8802</v>
      </c>
      <c r="D249" s="79">
        <v>143</v>
      </c>
      <c r="E249" s="79">
        <v>-1329</v>
      </c>
      <c r="F249" s="79">
        <v>0</v>
      </c>
      <c r="G249" s="74">
        <v>7616</v>
      </c>
    </row>
    <row r="250" spans="1:10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4">
        <v>0</v>
      </c>
    </row>
    <row r="251" spans="1:10">
      <c r="A251" s="131" t="s">
        <v>170</v>
      </c>
      <c r="B251" s="132" t="s">
        <v>19</v>
      </c>
      <c r="C251" s="78">
        <v>34159</v>
      </c>
      <c r="D251" s="78">
        <v>262</v>
      </c>
      <c r="E251" s="78">
        <v>-1859</v>
      </c>
      <c r="F251" s="78">
        <v>0</v>
      </c>
      <c r="G251" s="78">
        <v>32562</v>
      </c>
    </row>
    <row r="252" spans="1:10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v>0</v>
      </c>
    </row>
    <row r="253" spans="1:10">
      <c r="A253" s="131" t="s">
        <v>174</v>
      </c>
      <c r="B253" s="132" t="s">
        <v>21</v>
      </c>
      <c r="C253" s="78">
        <v>34159</v>
      </c>
      <c r="D253" s="78">
        <v>262</v>
      </c>
      <c r="E253" s="78">
        <v>-1859</v>
      </c>
      <c r="F253" s="78">
        <v>0</v>
      </c>
      <c r="G253" s="78">
        <v>32562</v>
      </c>
    </row>
    <row r="254" spans="1:10" s="128" customFormat="1" ht="15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v>0</v>
      </c>
      <c r="H254" s="14"/>
      <c r="I254" s="14"/>
      <c r="J254" s="14"/>
    </row>
    <row r="255" spans="1:10">
      <c r="A255" s="64" t="s">
        <v>173</v>
      </c>
      <c r="B255" s="65" t="s">
        <v>127</v>
      </c>
      <c r="C255" s="83">
        <v>34159</v>
      </c>
      <c r="D255" s="83">
        <v>262</v>
      </c>
      <c r="E255" s="83">
        <v>-1859</v>
      </c>
      <c r="F255" s="83">
        <v>0</v>
      </c>
      <c r="G255" s="83">
        <v>32562</v>
      </c>
    </row>
    <row r="256" spans="1:10">
      <c r="C256" s="129"/>
      <c r="D256" s="129"/>
      <c r="E256" s="129"/>
    </row>
  </sheetData>
  <mergeCells count="13">
    <mergeCell ref="E172:E173"/>
    <mergeCell ref="C172:C173"/>
    <mergeCell ref="D172:D173"/>
    <mergeCell ref="C198:C199"/>
    <mergeCell ref="D198:D199"/>
    <mergeCell ref="C230:C231"/>
    <mergeCell ref="D230:D231"/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80"/>
  </sheetPr>
  <dimension ref="A1:J256"/>
  <sheetViews>
    <sheetView workbookViewId="0"/>
  </sheetViews>
  <sheetFormatPr baseColWidth="10" defaultColWidth="8.33203125" defaultRowHeight="14"/>
  <cols>
    <col min="1" max="2" width="50.33203125" style="15" customWidth="1"/>
    <col min="3" max="7" width="12.33203125" style="14" customWidth="1"/>
    <col min="8" max="16384" width="8.33203125" style="14"/>
  </cols>
  <sheetData>
    <row r="1" spans="1:8">
      <c r="A1" s="13" t="s">
        <v>408</v>
      </c>
    </row>
    <row r="2" spans="1:8">
      <c r="A2" s="13" t="s">
        <v>397</v>
      </c>
    </row>
    <row r="3" spans="1:8">
      <c r="A3" s="13"/>
    </row>
    <row r="4" spans="1:8">
      <c r="A4" s="13"/>
    </row>
    <row r="5" spans="1:8" ht="26">
      <c r="A5" s="16" t="s">
        <v>431</v>
      </c>
      <c r="B5" s="17" t="s">
        <v>432</v>
      </c>
    </row>
    <row r="6" spans="1:8" ht="31" customHeight="1">
      <c r="A6" s="112" t="s">
        <v>404</v>
      </c>
      <c r="B6" s="112" t="s">
        <v>405</v>
      </c>
      <c r="C6" s="99" t="s">
        <v>398</v>
      </c>
      <c r="D6" s="99" t="s">
        <v>400</v>
      </c>
      <c r="H6" s="122"/>
    </row>
    <row r="7" spans="1:8">
      <c r="A7" s="18" t="s">
        <v>151</v>
      </c>
      <c r="B7" s="18" t="s">
        <v>0</v>
      </c>
      <c r="C7" s="85">
        <f>SUM(C8:C10)</f>
        <v>798014</v>
      </c>
      <c r="D7" s="85">
        <f>SUM(D8:D10)</f>
        <v>96194</v>
      </c>
    </row>
    <row r="8" spans="1:8">
      <c r="A8" s="19" t="s">
        <v>152</v>
      </c>
      <c r="B8" s="19" t="s">
        <v>1</v>
      </c>
      <c r="C8" s="79">
        <v>630856</v>
      </c>
      <c r="D8" s="79">
        <v>21513</v>
      </c>
    </row>
    <row r="9" spans="1:8">
      <c r="A9" s="19" t="s">
        <v>153</v>
      </c>
      <c r="B9" s="19" t="s">
        <v>2</v>
      </c>
      <c r="C9" s="79">
        <v>129</v>
      </c>
      <c r="D9" s="79">
        <v>1156</v>
      </c>
    </row>
    <row r="10" spans="1:8">
      <c r="A10" s="19" t="s">
        <v>154</v>
      </c>
      <c r="B10" s="19" t="s">
        <v>3</v>
      </c>
      <c r="C10" s="79">
        <v>167029</v>
      </c>
      <c r="D10" s="79">
        <v>73525</v>
      </c>
    </row>
    <row r="11" spans="1:8">
      <c r="A11" s="18" t="s">
        <v>155</v>
      </c>
      <c r="B11" s="18" t="s">
        <v>4</v>
      </c>
      <c r="C11" s="85">
        <f>SUM(C12:C13)</f>
        <v>210621</v>
      </c>
      <c r="D11" s="85">
        <f>SUM(D12:D13)</f>
        <v>60631</v>
      </c>
    </row>
    <row r="12" spans="1:8">
      <c r="A12" s="19" t="s">
        <v>156</v>
      </c>
      <c r="B12" s="19" t="s">
        <v>5</v>
      </c>
      <c r="C12" s="79">
        <v>101816</v>
      </c>
      <c r="D12" s="79">
        <v>11973</v>
      </c>
    </row>
    <row r="13" spans="1:8">
      <c r="A13" s="19" t="s">
        <v>157</v>
      </c>
      <c r="B13" s="19" t="s">
        <v>6</v>
      </c>
      <c r="C13" s="79">
        <v>108805</v>
      </c>
      <c r="D13" s="79">
        <v>48658</v>
      </c>
    </row>
    <row r="14" spans="1:8">
      <c r="A14" s="20" t="s">
        <v>158</v>
      </c>
      <c r="B14" s="20" t="s">
        <v>7</v>
      </c>
      <c r="C14" s="85">
        <f>C7-C11</f>
        <v>587393</v>
      </c>
      <c r="D14" s="85">
        <f>D7-D11</f>
        <v>35563</v>
      </c>
    </row>
    <row r="15" spans="1:8">
      <c r="A15" s="21" t="s">
        <v>159</v>
      </c>
      <c r="B15" s="21" t="s">
        <v>8</v>
      </c>
      <c r="C15" s="79">
        <v>1933</v>
      </c>
      <c r="D15" s="79">
        <v>4570</v>
      </c>
    </row>
    <row r="16" spans="1:8">
      <c r="A16" s="21" t="s">
        <v>160</v>
      </c>
      <c r="B16" s="21" t="s">
        <v>9</v>
      </c>
      <c r="C16" s="79">
        <v>62108</v>
      </c>
      <c r="D16" s="79">
        <v>18484</v>
      </c>
    </row>
    <row r="17" spans="1:4">
      <c r="A17" s="21" t="s">
        <v>161</v>
      </c>
      <c r="B17" s="21" t="s">
        <v>10</v>
      </c>
      <c r="C17" s="79">
        <v>60789</v>
      </c>
      <c r="D17" s="79">
        <v>11352</v>
      </c>
    </row>
    <row r="18" spans="1:4">
      <c r="A18" s="21" t="s">
        <v>162</v>
      </c>
      <c r="B18" s="21" t="s">
        <v>11</v>
      </c>
      <c r="C18" s="79">
        <v>42236</v>
      </c>
      <c r="D18" s="79">
        <v>1287</v>
      </c>
    </row>
    <row r="19" spans="1:4">
      <c r="A19" s="20" t="s">
        <v>163</v>
      </c>
      <c r="B19" s="20" t="s">
        <v>12</v>
      </c>
      <c r="C19" s="85">
        <f>C14+C15-C16-C17-C18</f>
        <v>424193</v>
      </c>
      <c r="D19" s="85">
        <f>D14+D15-D16-D17-D18</f>
        <v>9010</v>
      </c>
    </row>
    <row r="20" spans="1:4">
      <c r="A20" s="21" t="s">
        <v>164</v>
      </c>
      <c r="B20" s="21" t="s">
        <v>13</v>
      </c>
      <c r="C20" s="79">
        <v>8399</v>
      </c>
      <c r="D20" s="79">
        <v>2882</v>
      </c>
    </row>
    <row r="21" spans="1:4">
      <c r="A21" s="21" t="s">
        <v>165</v>
      </c>
      <c r="B21" s="21" t="s">
        <v>14</v>
      </c>
      <c r="C21" s="79">
        <v>11007</v>
      </c>
      <c r="D21" s="79">
        <v>2552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f>C19+C20-C21+C22</f>
        <v>421585</v>
      </c>
      <c r="D23" s="85">
        <f>D19+D20-D21+D22</f>
        <v>9340</v>
      </c>
    </row>
    <row r="24" spans="1:4">
      <c r="A24" s="21" t="s">
        <v>168</v>
      </c>
      <c r="B24" s="21" t="s">
        <v>17</v>
      </c>
      <c r="C24" s="79">
        <v>79155</v>
      </c>
      <c r="D24" s="79">
        <v>-177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f>C23-C24+C25</f>
        <v>342430</v>
      </c>
      <c r="D26" s="85">
        <f>D23-D24+D25</f>
        <v>9517</v>
      </c>
    </row>
    <row r="27" spans="1:4">
      <c r="A27" s="18" t="s">
        <v>171</v>
      </c>
      <c r="B27" s="18" t="s">
        <v>20</v>
      </c>
      <c r="C27" s="85">
        <v>0</v>
      </c>
      <c r="D27" s="85">
        <v>-4838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f>SUM(C26:C27)</f>
        <v>342430</v>
      </c>
      <c r="D29" s="87">
        <v>4679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-533</v>
      </c>
    </row>
    <row r="32" spans="1:4">
      <c r="A32" s="20" t="s">
        <v>173</v>
      </c>
      <c r="B32" s="20" t="s">
        <v>127</v>
      </c>
      <c r="C32" s="85">
        <v>342430</v>
      </c>
      <c r="D32" s="85">
        <v>5212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3.61</v>
      </c>
      <c r="D36" s="89">
        <v>0.05</v>
      </c>
    </row>
    <row r="37" spans="1:4">
      <c r="A37" s="29" t="s">
        <v>177</v>
      </c>
      <c r="B37" s="29" t="s">
        <v>24</v>
      </c>
      <c r="C37" s="89">
        <v>3.61</v>
      </c>
      <c r="D37" s="89">
        <v>0.05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3.61</v>
      </c>
      <c r="D39" s="89">
        <v>0.1</v>
      </c>
    </row>
    <row r="40" spans="1:4">
      <c r="A40" s="29" t="s">
        <v>177</v>
      </c>
      <c r="B40" s="29" t="s">
        <v>24</v>
      </c>
      <c r="C40" s="89">
        <v>3.61</v>
      </c>
      <c r="D40" s="89">
        <v>0.1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89">
        <v>-0.05</v>
      </c>
    </row>
    <row r="43" spans="1:4">
      <c r="A43" s="29" t="s">
        <v>177</v>
      </c>
      <c r="B43" s="29" t="s">
        <v>24</v>
      </c>
      <c r="C43" s="113">
        <v>0</v>
      </c>
      <c r="D43" s="89">
        <v>-0.05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342430</v>
      </c>
      <c r="D46" s="85">
        <v>4679</v>
      </c>
    </row>
    <row r="47" spans="1:4" ht="26">
      <c r="A47" s="123" t="s">
        <v>317</v>
      </c>
      <c r="B47" s="123" t="s">
        <v>319</v>
      </c>
      <c r="C47" s="86">
        <v>1589</v>
      </c>
      <c r="D47" s="86">
        <v>1714</v>
      </c>
    </row>
    <row r="48" spans="1:4">
      <c r="A48" s="84" t="s">
        <v>315</v>
      </c>
      <c r="B48" s="84" t="s">
        <v>307</v>
      </c>
      <c r="C48" s="79">
        <v>1590</v>
      </c>
      <c r="D48" s="79">
        <v>1714</v>
      </c>
    </row>
    <row r="49" spans="1:4">
      <c r="A49" s="84" t="s">
        <v>316</v>
      </c>
      <c r="B49" s="84" t="s">
        <v>308</v>
      </c>
      <c r="C49" s="79">
        <v>-1</v>
      </c>
      <c r="D49" s="79">
        <v>0</v>
      </c>
    </row>
    <row r="50" spans="1:4" ht="26">
      <c r="A50" s="84" t="s">
        <v>318</v>
      </c>
      <c r="B50" s="84" t="s">
        <v>320</v>
      </c>
      <c r="C50" s="114">
        <v>0</v>
      </c>
      <c r="D50" s="114">
        <v>0</v>
      </c>
    </row>
    <row r="51" spans="1:4">
      <c r="A51" s="27" t="s">
        <v>312</v>
      </c>
      <c r="B51" s="27" t="s">
        <v>309</v>
      </c>
      <c r="C51" s="85">
        <f>SUM(C46,C47)</f>
        <v>344019</v>
      </c>
      <c r="D51" s="85">
        <f>SUM(D46,D47)</f>
        <v>6393</v>
      </c>
    </row>
    <row r="52" spans="1:4" ht="26">
      <c r="A52" s="28" t="s">
        <v>313</v>
      </c>
      <c r="B52" s="28" t="s">
        <v>310</v>
      </c>
      <c r="C52" s="114">
        <v>0</v>
      </c>
      <c r="D52" s="79">
        <v>-533</v>
      </c>
    </row>
    <row r="53" spans="1:4" ht="26">
      <c r="A53" s="27" t="s">
        <v>314</v>
      </c>
      <c r="B53" s="27" t="s">
        <v>311</v>
      </c>
      <c r="C53" s="85">
        <f>SUM(C51:C52)</f>
        <v>344019</v>
      </c>
      <c r="D53" s="85">
        <v>6926</v>
      </c>
    </row>
    <row r="54" spans="1:4">
      <c r="A54" s="121" t="s">
        <v>444</v>
      </c>
    </row>
    <row r="56" spans="1:4" ht="26">
      <c r="A56" s="16" t="s">
        <v>433</v>
      </c>
      <c r="B56" s="16" t="s">
        <v>434</v>
      </c>
    </row>
    <row r="57" spans="1:4" ht="29" customHeight="1">
      <c r="A57" s="112" t="s">
        <v>203</v>
      </c>
      <c r="B57" s="112" t="s">
        <v>73</v>
      </c>
      <c r="C57" s="99" t="s">
        <v>399</v>
      </c>
      <c r="D57" s="99" t="s">
        <v>401</v>
      </c>
    </row>
    <row r="58" spans="1:4">
      <c r="A58" s="30" t="s">
        <v>181</v>
      </c>
      <c r="B58" s="30" t="s">
        <v>26</v>
      </c>
      <c r="C58" s="91">
        <f>SUM(C59:C68)</f>
        <v>119187</v>
      </c>
      <c r="D58" s="91">
        <f>SUM(D59:D68)</f>
        <v>93254</v>
      </c>
    </row>
    <row r="59" spans="1:4">
      <c r="A59" s="21" t="s">
        <v>182</v>
      </c>
      <c r="B59" s="21" t="s">
        <v>27</v>
      </c>
      <c r="C59" s="74">
        <v>9380</v>
      </c>
      <c r="D59" s="74">
        <v>5499</v>
      </c>
    </row>
    <row r="60" spans="1:4">
      <c r="A60" s="21" t="s">
        <v>183</v>
      </c>
      <c r="B60" s="21" t="s">
        <v>28</v>
      </c>
      <c r="C60" s="74">
        <v>47857</v>
      </c>
      <c r="D60" s="74">
        <v>39602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547</v>
      </c>
    </row>
    <row r="67" spans="1:4">
      <c r="A67" s="21" t="s">
        <v>190</v>
      </c>
      <c r="B67" s="21" t="s">
        <v>35</v>
      </c>
      <c r="C67" s="74">
        <v>14771</v>
      </c>
      <c r="D67" s="74">
        <v>912</v>
      </c>
    </row>
    <row r="68" spans="1:4">
      <c r="A68" s="21" t="s">
        <v>191</v>
      </c>
      <c r="B68" s="21" t="s">
        <v>36</v>
      </c>
      <c r="C68" s="74">
        <v>215</v>
      </c>
      <c r="D68" s="74">
        <v>277</v>
      </c>
    </row>
    <row r="69" spans="1:4">
      <c r="A69" s="30" t="s">
        <v>192</v>
      </c>
      <c r="B69" s="30" t="s">
        <v>37</v>
      </c>
      <c r="C69" s="91">
        <f>SUM(C70:C79)</f>
        <v>554759</v>
      </c>
      <c r="D69" s="91">
        <f>SUM(D70:D79)</f>
        <v>155691</v>
      </c>
    </row>
    <row r="70" spans="1:4">
      <c r="A70" s="21" t="s">
        <v>193</v>
      </c>
      <c r="B70" s="21" t="s">
        <v>38</v>
      </c>
      <c r="C70" s="74">
        <v>34200</v>
      </c>
      <c r="D70" s="74">
        <v>96511</v>
      </c>
    </row>
    <row r="71" spans="1:4">
      <c r="A71" s="21" t="s">
        <v>194</v>
      </c>
      <c r="B71" s="21" t="s">
        <v>39</v>
      </c>
      <c r="C71" s="74">
        <v>87704</v>
      </c>
      <c r="D71" s="74">
        <v>6397</v>
      </c>
    </row>
    <row r="72" spans="1:4">
      <c r="A72" s="31" t="s">
        <v>195</v>
      </c>
      <c r="B72" s="31" t="s">
        <v>40</v>
      </c>
      <c r="C72" s="92">
        <v>0</v>
      </c>
      <c r="D72" s="92">
        <v>0</v>
      </c>
    </row>
    <row r="73" spans="1:4">
      <c r="A73" s="21" t="s">
        <v>196</v>
      </c>
      <c r="B73" s="21" t="s">
        <v>41</v>
      </c>
      <c r="C73" s="74">
        <v>26530</v>
      </c>
      <c r="D73" s="74">
        <v>10989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165</v>
      </c>
      <c r="D76" s="74">
        <v>2745</v>
      </c>
    </row>
    <row r="77" spans="1:4">
      <c r="A77" s="21" t="s">
        <v>199</v>
      </c>
      <c r="B77" s="21" t="s">
        <v>44</v>
      </c>
      <c r="C77" s="74">
        <v>12523</v>
      </c>
      <c r="D77" s="74">
        <v>4654</v>
      </c>
    </row>
    <row r="78" spans="1:4">
      <c r="A78" s="21" t="s">
        <v>200</v>
      </c>
      <c r="B78" s="21" t="s">
        <v>45</v>
      </c>
      <c r="C78" s="74">
        <v>393637</v>
      </c>
      <c r="D78" s="74">
        <v>34395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f>SUM(C58,C69)</f>
        <v>673946</v>
      </c>
      <c r="D80" s="91">
        <f>SUM(D58,D69)</f>
        <v>248945</v>
      </c>
    </row>
    <row r="81" spans="1:4">
      <c r="A81" s="32"/>
      <c r="B81" s="32"/>
      <c r="C81" s="2"/>
      <c r="D81" s="2"/>
    </row>
    <row r="82" spans="1:4" ht="29" customHeight="1">
      <c r="A82" s="112" t="s">
        <v>229</v>
      </c>
      <c r="B82" s="112" t="s">
        <v>48</v>
      </c>
      <c r="C82" s="99" t="s">
        <v>399</v>
      </c>
      <c r="D82" s="99" t="s">
        <v>401</v>
      </c>
    </row>
    <row r="83" spans="1:4">
      <c r="A83" s="30" t="s">
        <v>204</v>
      </c>
      <c r="B83" s="30" t="s">
        <v>49</v>
      </c>
      <c r="C83" s="91">
        <f>SUM(C84,C92)</f>
        <v>513675</v>
      </c>
      <c r="D83" s="91">
        <v>168018</v>
      </c>
    </row>
    <row r="84" spans="1:4">
      <c r="A84" s="30" t="s">
        <v>205</v>
      </c>
      <c r="B84" s="30" t="s">
        <v>50</v>
      </c>
      <c r="C84" s="91">
        <f>SUM(C85:C91)</f>
        <v>513675</v>
      </c>
      <c r="D84" s="91">
        <v>168018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120199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3354</v>
      </c>
      <c r="D88" s="74">
        <v>1716</v>
      </c>
    </row>
    <row r="89" spans="1:4">
      <c r="A89" s="21" t="s">
        <v>210</v>
      </c>
      <c r="B89" s="21" t="s">
        <v>55</v>
      </c>
      <c r="C89" s="74">
        <v>2514</v>
      </c>
      <c r="D89" s="74">
        <v>924</v>
      </c>
    </row>
    <row r="90" spans="1:4">
      <c r="A90" s="21" t="s">
        <v>211</v>
      </c>
      <c r="B90" s="21" t="s">
        <v>56</v>
      </c>
      <c r="C90" s="74">
        <v>-49772</v>
      </c>
      <c r="D90" s="74">
        <v>-54514</v>
      </c>
    </row>
    <row r="91" spans="1:4">
      <c r="A91" s="21" t="s">
        <v>212</v>
      </c>
      <c r="B91" s="21" t="s">
        <v>57</v>
      </c>
      <c r="C91" s="74">
        <v>342430</v>
      </c>
      <c r="D91" s="74">
        <v>5212</v>
      </c>
    </row>
    <row r="92" spans="1:4">
      <c r="A92" s="18" t="s">
        <v>213</v>
      </c>
      <c r="B92" s="18" t="s">
        <v>58</v>
      </c>
      <c r="C92" s="124">
        <v>0</v>
      </c>
      <c r="D92" s="124">
        <v>0</v>
      </c>
    </row>
    <row r="93" spans="1:4">
      <c r="A93" s="30" t="s">
        <v>214</v>
      </c>
      <c r="B93" s="30" t="s">
        <v>59</v>
      </c>
      <c r="C93" s="91">
        <f>SUM(C94:C100)</f>
        <v>18414</v>
      </c>
      <c r="D93" s="91">
        <v>2137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0</v>
      </c>
      <c r="D95" s="74">
        <v>260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17956</v>
      </c>
      <c r="D97" s="74">
        <v>874</v>
      </c>
    </row>
    <row r="98" spans="1:4">
      <c r="A98" s="21" t="s">
        <v>219</v>
      </c>
      <c r="B98" s="21" t="s">
        <v>64</v>
      </c>
      <c r="C98" s="74">
        <v>423</v>
      </c>
      <c r="D98" s="74">
        <v>976</v>
      </c>
    </row>
    <row r="99" spans="1:4">
      <c r="A99" s="21" t="s">
        <v>220</v>
      </c>
      <c r="B99" s="21" t="s">
        <v>65</v>
      </c>
      <c r="C99" s="74">
        <v>35</v>
      </c>
      <c r="D99" s="74">
        <v>27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f>SUM(C102:C110)</f>
        <v>141857</v>
      </c>
      <c r="D101" s="91">
        <f>SUM(D102:D110)</f>
        <v>78790</v>
      </c>
    </row>
    <row r="102" spans="1:4">
      <c r="A102" s="21" t="s">
        <v>215</v>
      </c>
      <c r="B102" s="21" t="s">
        <v>60</v>
      </c>
      <c r="C102" s="74">
        <v>0</v>
      </c>
      <c r="D102" s="74">
        <v>4</v>
      </c>
    </row>
    <row r="103" spans="1:4">
      <c r="A103" s="21" t="s">
        <v>216</v>
      </c>
      <c r="B103" s="21" t="s">
        <v>61</v>
      </c>
      <c r="C103" s="74">
        <v>20228</v>
      </c>
      <c r="D103" s="74">
        <v>397</v>
      </c>
    </row>
    <row r="104" spans="1:4">
      <c r="A104" s="21" t="s">
        <v>223</v>
      </c>
      <c r="B104" s="21" t="s">
        <v>68</v>
      </c>
      <c r="C104" s="74">
        <v>22603</v>
      </c>
      <c r="D104" s="74">
        <v>20532</v>
      </c>
    </row>
    <row r="105" spans="1:4">
      <c r="A105" s="21" t="s">
        <v>224</v>
      </c>
      <c r="B105" s="21" t="s">
        <v>69</v>
      </c>
      <c r="C105" s="74">
        <v>7524</v>
      </c>
      <c r="D105" s="74">
        <v>655</v>
      </c>
    </row>
    <row r="106" spans="1:4">
      <c r="A106" s="21" t="s">
        <v>225</v>
      </c>
      <c r="B106" s="21" t="s">
        <v>70</v>
      </c>
      <c r="C106" s="74">
        <v>46965</v>
      </c>
      <c r="D106" s="74">
        <v>52264</v>
      </c>
    </row>
    <row r="107" spans="1:4">
      <c r="A107" s="21" t="s">
        <v>219</v>
      </c>
      <c r="B107" s="21" t="s">
        <v>64</v>
      </c>
      <c r="C107" s="74">
        <v>7864</v>
      </c>
      <c r="D107" s="74">
        <v>4638</v>
      </c>
    </row>
    <row r="108" spans="1:4">
      <c r="A108" s="21" t="s">
        <v>226</v>
      </c>
      <c r="B108" s="21" t="s">
        <v>65</v>
      </c>
      <c r="C108" s="74">
        <v>225</v>
      </c>
      <c r="D108" s="74">
        <v>205</v>
      </c>
    </row>
    <row r="109" spans="1:4">
      <c r="A109" s="21" t="s">
        <v>221</v>
      </c>
      <c r="B109" s="21" t="s">
        <v>66</v>
      </c>
      <c r="C109" s="74">
        <v>36448</v>
      </c>
      <c r="D109" s="74">
        <v>95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f>SUM(C83,C93,C101)</f>
        <v>673946</v>
      </c>
      <c r="D111" s="91">
        <f>SUM(D83,D93,D101)</f>
        <v>248945</v>
      </c>
    </row>
    <row r="112" spans="1:4">
      <c r="A112" s="121" t="s">
        <v>444</v>
      </c>
    </row>
    <row r="114" spans="1:4" ht="26">
      <c r="A114" s="16" t="s">
        <v>435</v>
      </c>
      <c r="B114" s="16" t="s">
        <v>436</v>
      </c>
    </row>
    <row r="115" spans="1:4" ht="31" customHeight="1">
      <c r="A115" s="112" t="s">
        <v>280</v>
      </c>
      <c r="B115" s="112" t="s">
        <v>119</v>
      </c>
      <c r="C115" s="100" t="s">
        <v>398</v>
      </c>
      <c r="D115" s="100" t="s">
        <v>400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342430</v>
      </c>
      <c r="D117" s="6">
        <v>4679</v>
      </c>
    </row>
    <row r="118" spans="1:4">
      <c r="A118" s="35" t="s">
        <v>233</v>
      </c>
      <c r="B118" s="35" t="s">
        <v>75</v>
      </c>
      <c r="C118" s="6">
        <f>SUM(C119:C129)</f>
        <v>19110</v>
      </c>
      <c r="D118" s="6">
        <f>SUM(D119:D129)</f>
        <v>-7195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5146</v>
      </c>
      <c r="D120" s="9">
        <v>3162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-1752</v>
      </c>
      <c r="D122" s="9">
        <v>-652</v>
      </c>
    </row>
    <row r="123" spans="1:4">
      <c r="A123" s="37" t="s">
        <v>237</v>
      </c>
      <c r="B123" s="37" t="s">
        <v>79</v>
      </c>
      <c r="C123" s="9">
        <v>-117</v>
      </c>
      <c r="D123" s="9">
        <v>-786</v>
      </c>
    </row>
    <row r="124" spans="1:4">
      <c r="A124" s="37" t="s">
        <v>238</v>
      </c>
      <c r="B124" s="37" t="s">
        <v>80</v>
      </c>
      <c r="C124" s="9">
        <v>36380</v>
      </c>
      <c r="D124" s="9">
        <v>17</v>
      </c>
    </row>
    <row r="125" spans="1:4">
      <c r="A125" s="37" t="s">
        <v>239</v>
      </c>
      <c r="B125" s="37" t="s">
        <v>81</v>
      </c>
      <c r="C125" s="9">
        <v>62311</v>
      </c>
      <c r="D125" s="9">
        <v>-44545</v>
      </c>
    </row>
    <row r="126" spans="1:4">
      <c r="A126" s="37" t="s">
        <v>240</v>
      </c>
      <c r="B126" s="37" t="s">
        <v>82</v>
      </c>
      <c r="C126" s="9">
        <v>-96789</v>
      </c>
      <c r="D126" s="9">
        <v>9770</v>
      </c>
    </row>
    <row r="127" spans="1:4">
      <c r="A127" s="37" t="s">
        <v>241</v>
      </c>
      <c r="B127" s="37" t="s">
        <v>83</v>
      </c>
      <c r="C127" s="9">
        <v>18215</v>
      </c>
      <c r="D127" s="9">
        <v>29840</v>
      </c>
    </row>
    <row r="128" spans="1:4">
      <c r="A128" s="37" t="s">
        <v>242</v>
      </c>
      <c r="B128" s="37" t="s">
        <v>130</v>
      </c>
      <c r="C128" s="9">
        <v>-5241</v>
      </c>
      <c r="D128" s="9">
        <v>7685</v>
      </c>
    </row>
    <row r="129" spans="1:4">
      <c r="A129" s="37" t="s">
        <v>243</v>
      </c>
      <c r="B129" s="37" t="s">
        <v>84</v>
      </c>
      <c r="C129" s="9">
        <v>957</v>
      </c>
      <c r="D129" s="9">
        <v>-11686</v>
      </c>
    </row>
    <row r="130" spans="1:4">
      <c r="A130" s="35" t="s">
        <v>244</v>
      </c>
      <c r="B130" s="35" t="s">
        <v>85</v>
      </c>
      <c r="C130" s="6">
        <f>C117+C118</f>
        <v>361540</v>
      </c>
      <c r="D130" s="6">
        <f>D117+D118</f>
        <v>-2516</v>
      </c>
    </row>
    <row r="131" spans="1:4">
      <c r="A131" s="38" t="s">
        <v>245</v>
      </c>
      <c r="B131" s="38" t="s">
        <v>131</v>
      </c>
      <c r="C131" s="10">
        <v>79155</v>
      </c>
      <c r="D131" s="10">
        <v>-177</v>
      </c>
    </row>
    <row r="132" spans="1:4">
      <c r="A132" s="37" t="s">
        <v>246</v>
      </c>
      <c r="B132" s="37" t="s">
        <v>86</v>
      </c>
      <c r="C132" s="9">
        <v>-69077</v>
      </c>
      <c r="D132" s="9">
        <v>-538</v>
      </c>
    </row>
    <row r="133" spans="1:4">
      <c r="A133" s="39" t="s">
        <v>247</v>
      </c>
      <c r="B133" s="39" t="s">
        <v>87</v>
      </c>
      <c r="C133" s="6">
        <f>SUM(C130:C132)</f>
        <v>371618</v>
      </c>
      <c r="D133" s="6">
        <f>SUM(D130:D132)</f>
        <v>-3231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f>SUM(C136:C140)</f>
        <v>4754</v>
      </c>
      <c r="D135" s="5">
        <f>SUM(D136:D140)</f>
        <v>8191</v>
      </c>
    </row>
    <row r="136" spans="1:4">
      <c r="A136" s="37" t="s">
        <v>250</v>
      </c>
      <c r="B136" s="37" t="s">
        <v>90</v>
      </c>
      <c r="C136" s="9">
        <v>177</v>
      </c>
      <c r="D136" s="9">
        <v>6635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4573</v>
      </c>
      <c r="D138" s="9">
        <v>1441</v>
      </c>
    </row>
    <row r="139" spans="1:4">
      <c r="A139" s="37" t="s">
        <v>253</v>
      </c>
      <c r="B139" s="37" t="s">
        <v>142</v>
      </c>
      <c r="C139" s="9">
        <v>4</v>
      </c>
      <c r="D139" s="9">
        <v>115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f>SUM(C142:C145)</f>
        <v>17157</v>
      </c>
      <c r="D141" s="6">
        <f>SUM(D142:D145)</f>
        <v>8684</v>
      </c>
    </row>
    <row r="142" spans="1:4" ht="26">
      <c r="A142" s="37" t="s">
        <v>256</v>
      </c>
      <c r="B142" s="37" t="s">
        <v>95</v>
      </c>
      <c r="C142" s="9">
        <v>15140</v>
      </c>
      <c r="D142" s="9">
        <v>5505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62</v>
      </c>
      <c r="D144" s="9">
        <v>1902</v>
      </c>
    </row>
    <row r="145" spans="1:4">
      <c r="A145" s="37" t="s">
        <v>259</v>
      </c>
      <c r="B145" s="37" t="s">
        <v>98</v>
      </c>
      <c r="C145" s="9">
        <v>1955</v>
      </c>
      <c r="D145" s="9">
        <v>1277</v>
      </c>
    </row>
    <row r="146" spans="1:4">
      <c r="A146" s="39" t="s">
        <v>260</v>
      </c>
      <c r="B146" s="39" t="s">
        <v>99</v>
      </c>
      <c r="C146" s="6">
        <f>C135-C141</f>
        <v>-12403</v>
      </c>
      <c r="D146" s="6">
        <f>D135-D141</f>
        <v>-493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f>SUM(C149:C152)</f>
        <v>404</v>
      </c>
      <c r="D148" s="5">
        <f>SUM(D149:D152)</f>
        <v>2010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404</v>
      </c>
      <c r="D152" s="9">
        <v>2007</v>
      </c>
    </row>
    <row r="153" spans="1:4">
      <c r="A153" s="35" t="s">
        <v>255</v>
      </c>
      <c r="B153" s="35" t="s">
        <v>94</v>
      </c>
      <c r="C153" s="115">
        <f>SUM(C154:C162)</f>
        <v>377</v>
      </c>
      <c r="D153" s="115">
        <f>SUM(D154:D162)</f>
        <v>383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0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373</v>
      </c>
      <c r="D160" s="9">
        <v>383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f>C148-C153</f>
        <v>27</v>
      </c>
      <c r="D163" s="6">
        <f>D148-D153</f>
        <v>1627</v>
      </c>
    </row>
    <row r="164" spans="1:7">
      <c r="A164" s="41" t="s">
        <v>274</v>
      </c>
      <c r="B164" s="41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1" t="s">
        <v>275</v>
      </c>
      <c r="B165" s="41" t="s">
        <v>115</v>
      </c>
      <c r="C165" s="7">
        <f>C164</f>
        <v>359242</v>
      </c>
      <c r="D165" s="7">
        <v>-2097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34395</v>
      </c>
      <c r="D167" s="7">
        <v>36492</v>
      </c>
    </row>
    <row r="168" spans="1:7">
      <c r="A168" s="118" t="s">
        <v>278</v>
      </c>
      <c r="B168" s="118" t="s">
        <v>117</v>
      </c>
      <c r="C168" s="119">
        <f>C165+C167</f>
        <v>393637</v>
      </c>
      <c r="D168" s="119">
        <v>34395</v>
      </c>
    </row>
    <row r="169" spans="1:7">
      <c r="A169" s="121" t="s">
        <v>444</v>
      </c>
      <c r="B169" s="116"/>
      <c r="C169" s="117"/>
      <c r="D169" s="117"/>
    </row>
    <row r="171" spans="1:7" ht="26">
      <c r="A171" s="16" t="s">
        <v>437</v>
      </c>
      <c r="B171" s="16" t="s">
        <v>438</v>
      </c>
    </row>
    <row r="172" spans="1:7" ht="52">
      <c r="A172" s="269" t="s">
        <v>203</v>
      </c>
      <c r="B172" s="26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8">
      <c r="A173" s="269" t="s">
        <v>203</v>
      </c>
      <c r="B173" s="26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f>SUM(C175:C184)</f>
        <v>44094</v>
      </c>
      <c r="D174" s="73">
        <f t="shared" ref="D174:G174" si="0">SUM(D175:D184)</f>
        <v>6427</v>
      </c>
      <c r="E174" s="73">
        <f t="shared" si="0"/>
        <v>97355</v>
      </c>
      <c r="F174" s="73">
        <f t="shared" si="0"/>
        <v>-28689</v>
      </c>
      <c r="G174" s="73">
        <f t="shared" si="0"/>
        <v>119187</v>
      </c>
    </row>
    <row r="175" spans="1:7">
      <c r="A175" s="43" t="s">
        <v>182</v>
      </c>
      <c r="B175" s="43" t="s">
        <v>27</v>
      </c>
      <c r="C175" s="74">
        <v>5482</v>
      </c>
      <c r="D175" s="74">
        <v>2168</v>
      </c>
      <c r="E175" s="74">
        <v>1730</v>
      </c>
      <c r="F175" s="74">
        <v>0</v>
      </c>
      <c r="G175" s="74">
        <f>SUM(C175:F175)</f>
        <v>9380</v>
      </c>
    </row>
    <row r="176" spans="1:7">
      <c r="A176" s="43" t="s">
        <v>183</v>
      </c>
      <c r="B176" s="43" t="s">
        <v>28</v>
      </c>
      <c r="C176" s="74">
        <v>26695</v>
      </c>
      <c r="D176" s="74">
        <v>4140</v>
      </c>
      <c r="E176" s="74">
        <v>60378</v>
      </c>
      <c r="F176" s="74">
        <v>-43356</v>
      </c>
      <c r="G176" s="74">
        <f t="shared" ref="G176:G184" si="1">SUM(C176:F176)</f>
        <v>47857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f t="shared" si="1"/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f t="shared" si="1"/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32117</v>
      </c>
      <c r="F179" s="74">
        <v>-32117</v>
      </c>
      <c r="G179" s="74">
        <f t="shared" si="1"/>
        <v>0</v>
      </c>
    </row>
    <row r="180" spans="1:7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f t="shared" si="1"/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f t="shared" si="1"/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f t="shared" si="1"/>
        <v>547</v>
      </c>
    </row>
    <row r="183" spans="1:7">
      <c r="A183" s="43" t="s">
        <v>190</v>
      </c>
      <c r="B183" s="43" t="s">
        <v>35</v>
      </c>
      <c r="C183" s="74">
        <v>11894</v>
      </c>
      <c r="D183" s="74">
        <v>119</v>
      </c>
      <c r="E183" s="74">
        <v>2391</v>
      </c>
      <c r="F183" s="74">
        <v>367</v>
      </c>
      <c r="G183" s="74">
        <f t="shared" si="1"/>
        <v>14771</v>
      </c>
    </row>
    <row r="184" spans="1:7">
      <c r="A184" s="43" t="s">
        <v>191</v>
      </c>
      <c r="B184" s="43" t="s">
        <v>36</v>
      </c>
      <c r="C184" s="74">
        <v>23</v>
      </c>
      <c r="D184" s="74">
        <v>0</v>
      </c>
      <c r="E184" s="74">
        <v>192</v>
      </c>
      <c r="F184" s="74">
        <v>0</v>
      </c>
      <c r="G184" s="74">
        <f t="shared" si="1"/>
        <v>215</v>
      </c>
    </row>
    <row r="185" spans="1:7">
      <c r="A185" s="39" t="s">
        <v>192</v>
      </c>
      <c r="B185" s="39" t="s">
        <v>37</v>
      </c>
      <c r="C185" s="73">
        <f>SUM(C186:C195)</f>
        <v>477302</v>
      </c>
      <c r="D185" s="73">
        <f t="shared" ref="D185:G185" si="2">SUM(D186:D195)</f>
        <v>45707</v>
      </c>
      <c r="E185" s="73">
        <f t="shared" si="2"/>
        <v>49103</v>
      </c>
      <c r="F185" s="73">
        <f t="shared" si="2"/>
        <v>-17353</v>
      </c>
      <c r="G185" s="73">
        <f t="shared" si="2"/>
        <v>554759</v>
      </c>
    </row>
    <row r="186" spans="1:7">
      <c r="A186" s="43" t="s">
        <v>193</v>
      </c>
      <c r="B186" s="43" t="s">
        <v>38</v>
      </c>
      <c r="C186" s="74">
        <v>34092</v>
      </c>
      <c r="D186" s="74">
        <v>94</v>
      </c>
      <c r="E186" s="74">
        <v>14</v>
      </c>
      <c r="F186" s="74">
        <v>0</v>
      </c>
      <c r="G186" s="74">
        <f>SUM(C186:F186)</f>
        <v>34200</v>
      </c>
    </row>
    <row r="187" spans="1:7">
      <c r="A187" s="43" t="s">
        <v>194</v>
      </c>
      <c r="B187" s="43" t="s">
        <v>39</v>
      </c>
      <c r="C187" s="74">
        <v>87677</v>
      </c>
      <c r="D187" s="74">
        <v>2166</v>
      </c>
      <c r="E187" s="74">
        <v>67</v>
      </c>
      <c r="F187" s="74">
        <v>-2206</v>
      </c>
      <c r="G187" s="74">
        <f t="shared" ref="G187:G194" si="3">SUM(C187:F187)</f>
        <v>87704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323</v>
      </c>
      <c r="F188" s="74">
        <v>-323</v>
      </c>
      <c r="G188" s="74">
        <f t="shared" si="3"/>
        <v>0</v>
      </c>
    </row>
    <row r="189" spans="1:7">
      <c r="A189" s="43" t="s">
        <v>196</v>
      </c>
      <c r="B189" s="43" t="s">
        <v>41</v>
      </c>
      <c r="C189" s="74">
        <v>25644</v>
      </c>
      <c r="D189" s="74">
        <v>6016</v>
      </c>
      <c r="E189" s="74">
        <v>9694</v>
      </c>
      <c r="F189" s="74">
        <v>-14824</v>
      </c>
      <c r="G189" s="74">
        <f t="shared" si="3"/>
        <v>26530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f t="shared" si="3"/>
        <v>0</v>
      </c>
    </row>
    <row r="191" spans="1:7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f t="shared" si="3"/>
        <v>0</v>
      </c>
    </row>
    <row r="192" spans="1:7">
      <c r="A192" s="43" t="s">
        <v>189</v>
      </c>
      <c r="B192" s="43" t="s">
        <v>34</v>
      </c>
      <c r="C192" s="74">
        <v>165</v>
      </c>
      <c r="D192" s="74">
        <v>0</v>
      </c>
      <c r="E192" s="74">
        <v>0</v>
      </c>
      <c r="F192" s="74">
        <v>0</v>
      </c>
      <c r="G192" s="74">
        <f t="shared" si="3"/>
        <v>165</v>
      </c>
    </row>
    <row r="193" spans="1:7">
      <c r="A193" s="43" t="s">
        <v>199</v>
      </c>
      <c r="B193" s="43" t="s">
        <v>44</v>
      </c>
      <c r="C193" s="74">
        <v>845</v>
      </c>
      <c r="D193" s="74">
        <v>11636</v>
      </c>
      <c r="E193" s="74">
        <v>42</v>
      </c>
      <c r="F193" s="74">
        <v>0</v>
      </c>
      <c r="G193" s="74">
        <f t="shared" si="3"/>
        <v>12523</v>
      </c>
    </row>
    <row r="194" spans="1:7">
      <c r="A194" s="43" t="s">
        <v>200</v>
      </c>
      <c r="B194" s="43" t="s">
        <v>45</v>
      </c>
      <c r="C194" s="74">
        <v>328879</v>
      </c>
      <c r="D194" s="74">
        <v>25795</v>
      </c>
      <c r="E194" s="74">
        <v>38963</v>
      </c>
      <c r="F194" s="74">
        <v>0</v>
      </c>
      <c r="G194" s="74">
        <f t="shared" si="3"/>
        <v>393637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f>SUM(C174,C185)</f>
        <v>521396</v>
      </c>
      <c r="D196" s="73">
        <f t="shared" ref="D196:G196" si="4">SUM(D174,D185)</f>
        <v>52134</v>
      </c>
      <c r="E196" s="73">
        <f t="shared" si="4"/>
        <v>146458</v>
      </c>
      <c r="F196" s="73">
        <f t="shared" si="4"/>
        <v>-46042</v>
      </c>
      <c r="G196" s="73">
        <f t="shared" si="4"/>
        <v>673946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52">
      <c r="A198" s="263" t="s">
        <v>229</v>
      </c>
      <c r="B198" s="265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8">
      <c r="A199" s="264"/>
      <c r="B199" s="266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f>SUM(C201,C209)</f>
        <v>391035</v>
      </c>
      <c r="D200" s="73">
        <f t="shared" ref="D200:G200" si="5">SUM(D201,D209)</f>
        <v>19449</v>
      </c>
      <c r="E200" s="73">
        <f t="shared" si="5"/>
        <v>130858</v>
      </c>
      <c r="F200" s="73">
        <f t="shared" si="5"/>
        <v>-27667</v>
      </c>
      <c r="G200" s="73">
        <f t="shared" si="5"/>
        <v>513675</v>
      </c>
    </row>
    <row r="201" spans="1:7">
      <c r="A201" s="47" t="s">
        <v>205</v>
      </c>
      <c r="B201" s="39" t="s">
        <v>50</v>
      </c>
      <c r="C201" s="73">
        <f>SUM(C202:C208)</f>
        <v>391035</v>
      </c>
      <c r="D201" s="73">
        <f t="shared" ref="D201:G201" si="6">SUM(D202:D208)</f>
        <v>19449</v>
      </c>
      <c r="E201" s="73">
        <f t="shared" si="6"/>
        <v>130858</v>
      </c>
      <c r="F201" s="73">
        <f t="shared" si="6"/>
        <v>-27667</v>
      </c>
      <c r="G201" s="73">
        <f t="shared" si="6"/>
        <v>513675</v>
      </c>
    </row>
    <row r="202" spans="1:7">
      <c r="A202" s="48" t="s">
        <v>206</v>
      </c>
      <c r="B202" s="43" t="s">
        <v>51</v>
      </c>
      <c r="C202" s="74">
        <v>7055</v>
      </c>
      <c r="D202" s="74">
        <v>86</v>
      </c>
      <c r="E202" s="74">
        <v>94950</v>
      </c>
      <c r="F202" s="74">
        <v>-7141</v>
      </c>
      <c r="G202" s="74">
        <f t="shared" ref="G202:G208" si="7">SUM(C202:F202)</f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f t="shared" si="7"/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f t="shared" si="7"/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3354</v>
      </c>
      <c r="F205" s="74">
        <v>0</v>
      </c>
      <c r="G205" s="74">
        <f t="shared" si="7"/>
        <v>3354</v>
      </c>
    </row>
    <row r="206" spans="1:7">
      <c r="A206" s="48" t="s">
        <v>210</v>
      </c>
      <c r="B206" s="43" t="s">
        <v>55</v>
      </c>
      <c r="C206" s="74">
        <v>15</v>
      </c>
      <c r="D206" s="74">
        <v>2109</v>
      </c>
      <c r="E206" s="74">
        <v>0</v>
      </c>
      <c r="F206" s="74">
        <v>390</v>
      </c>
      <c r="G206" s="74">
        <f t="shared" si="7"/>
        <v>2514</v>
      </c>
    </row>
    <row r="207" spans="1:7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f t="shared" si="7"/>
        <v>-49772</v>
      </c>
    </row>
    <row r="208" spans="1:7">
      <c r="A208" s="48" t="s">
        <v>212</v>
      </c>
      <c r="B208" s="43" t="s">
        <v>57</v>
      </c>
      <c r="C208" s="74">
        <v>360240</v>
      </c>
      <c r="D208" s="74">
        <v>10442</v>
      </c>
      <c r="E208" s="74">
        <v>8305</v>
      </c>
      <c r="F208" s="74">
        <v>-36557</v>
      </c>
      <c r="G208" s="74">
        <f t="shared" si="7"/>
        <v>342430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f t="shared" ref="G209:G227" si="8">SUM(C209:F209)</f>
        <v>0</v>
      </c>
    </row>
    <row r="210" spans="1:7">
      <c r="A210" s="47" t="s">
        <v>214</v>
      </c>
      <c r="B210" s="39" t="s">
        <v>59</v>
      </c>
      <c r="C210" s="73">
        <f>SUM(C211:C217)</f>
        <v>17159</v>
      </c>
      <c r="D210" s="73">
        <f t="shared" ref="D210:G210" si="9">SUM(D211:D217)</f>
        <v>13</v>
      </c>
      <c r="E210" s="73">
        <f t="shared" si="9"/>
        <v>2264</v>
      </c>
      <c r="F210" s="73">
        <f t="shared" si="9"/>
        <v>-1022</v>
      </c>
      <c r="G210" s="73">
        <f t="shared" si="9"/>
        <v>18414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f t="shared" si="8"/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0</v>
      </c>
      <c r="F212" s="74">
        <v>0</v>
      </c>
      <c r="G212" s="74">
        <f t="shared" si="8"/>
        <v>0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f t="shared" si="8"/>
        <v>0</v>
      </c>
    </row>
    <row r="214" spans="1:7">
      <c r="A214" s="48" t="s">
        <v>218</v>
      </c>
      <c r="B214" s="43" t="s">
        <v>63</v>
      </c>
      <c r="C214" s="74">
        <v>17116</v>
      </c>
      <c r="D214" s="74">
        <v>0</v>
      </c>
      <c r="E214" s="74">
        <v>1862</v>
      </c>
      <c r="F214" s="74">
        <v>-1022</v>
      </c>
      <c r="G214" s="74">
        <f t="shared" si="8"/>
        <v>17956</v>
      </c>
    </row>
    <row r="215" spans="1:7">
      <c r="A215" s="48" t="s">
        <v>219</v>
      </c>
      <c r="B215" s="43" t="s">
        <v>64</v>
      </c>
      <c r="C215" s="74">
        <v>27</v>
      </c>
      <c r="D215" s="74">
        <v>9</v>
      </c>
      <c r="E215" s="74">
        <v>387</v>
      </c>
      <c r="F215" s="74">
        <v>0</v>
      </c>
      <c r="G215" s="74">
        <f t="shared" si="8"/>
        <v>423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f t="shared" si="8"/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f t="shared" si="8"/>
        <v>0</v>
      </c>
    </row>
    <row r="218" spans="1:7">
      <c r="A218" s="47" t="s">
        <v>222</v>
      </c>
      <c r="B218" s="39" t="s">
        <v>67</v>
      </c>
      <c r="C218" s="73">
        <f>SUM(C219:C227)</f>
        <v>113202</v>
      </c>
      <c r="D218" s="73">
        <f t="shared" ref="D218:G218" si="10">SUM(D219:D227)</f>
        <v>32672</v>
      </c>
      <c r="E218" s="73">
        <f t="shared" si="10"/>
        <v>13336</v>
      </c>
      <c r="F218" s="73">
        <f t="shared" si="10"/>
        <v>-17353</v>
      </c>
      <c r="G218" s="73">
        <f t="shared" si="10"/>
        <v>141857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f t="shared" si="8"/>
        <v>0</v>
      </c>
    </row>
    <row r="220" spans="1:7">
      <c r="A220" s="48" t="s">
        <v>216</v>
      </c>
      <c r="B220" s="43" t="s">
        <v>61</v>
      </c>
      <c r="C220" s="74">
        <v>10606</v>
      </c>
      <c r="D220" s="74">
        <v>404</v>
      </c>
      <c r="E220" s="74">
        <v>9218</v>
      </c>
      <c r="F220" s="74">
        <v>0</v>
      </c>
      <c r="G220" s="74">
        <f t="shared" si="8"/>
        <v>20228</v>
      </c>
    </row>
    <row r="221" spans="1:7">
      <c r="A221" s="48" t="s">
        <v>223</v>
      </c>
      <c r="B221" s="43" t="s">
        <v>68</v>
      </c>
      <c r="C221" s="74">
        <v>4609</v>
      </c>
      <c r="D221" s="74">
        <v>19775</v>
      </c>
      <c r="E221" s="74">
        <v>147</v>
      </c>
      <c r="F221" s="74">
        <v>-1928</v>
      </c>
      <c r="G221" s="74">
        <f t="shared" si="8"/>
        <v>22603</v>
      </c>
    </row>
    <row r="222" spans="1:7">
      <c r="A222" s="48" t="s">
        <v>224</v>
      </c>
      <c r="B222" s="43" t="s">
        <v>69</v>
      </c>
      <c r="C222" s="74">
        <v>7672</v>
      </c>
      <c r="D222" s="74">
        <v>175</v>
      </c>
      <c r="E222" s="74">
        <v>0</v>
      </c>
      <c r="F222" s="74">
        <v>-323</v>
      </c>
      <c r="G222" s="74">
        <f t="shared" si="8"/>
        <v>7524</v>
      </c>
    </row>
    <row r="223" spans="1:7">
      <c r="A223" s="48" t="s">
        <v>225</v>
      </c>
      <c r="B223" s="43" t="s">
        <v>70</v>
      </c>
      <c r="C223" s="74">
        <v>54339</v>
      </c>
      <c r="D223" s="74">
        <v>4082</v>
      </c>
      <c r="E223" s="74">
        <v>3646</v>
      </c>
      <c r="F223" s="74">
        <v>-15102</v>
      </c>
      <c r="G223" s="74">
        <f t="shared" si="8"/>
        <v>46965</v>
      </c>
    </row>
    <row r="224" spans="1:7">
      <c r="A224" s="48" t="s">
        <v>219</v>
      </c>
      <c r="B224" s="43" t="s">
        <v>64</v>
      </c>
      <c r="C224" s="74">
        <v>324</v>
      </c>
      <c r="D224" s="74">
        <v>7435</v>
      </c>
      <c r="E224" s="74">
        <v>105</v>
      </c>
      <c r="F224" s="74">
        <v>0</v>
      </c>
      <c r="G224" s="74">
        <f t="shared" si="8"/>
        <v>7864</v>
      </c>
    </row>
    <row r="225" spans="1:10">
      <c r="A225" s="48" t="s">
        <v>226</v>
      </c>
      <c r="B225" s="43" t="s">
        <v>65</v>
      </c>
      <c r="C225" s="74">
        <v>1</v>
      </c>
      <c r="D225" s="74">
        <v>87</v>
      </c>
      <c r="E225" s="74">
        <v>137</v>
      </c>
      <c r="F225" s="74">
        <v>0</v>
      </c>
      <c r="G225" s="74">
        <f t="shared" si="8"/>
        <v>225</v>
      </c>
    </row>
    <row r="226" spans="1:10">
      <c r="A226" s="48" t="s">
        <v>221</v>
      </c>
      <c r="B226" s="43" t="s">
        <v>66</v>
      </c>
      <c r="C226" s="74">
        <v>35651</v>
      </c>
      <c r="D226" s="74">
        <v>714</v>
      </c>
      <c r="E226" s="74">
        <v>83</v>
      </c>
      <c r="F226" s="74">
        <v>0</v>
      </c>
      <c r="G226" s="74">
        <f t="shared" si="8"/>
        <v>36448</v>
      </c>
    </row>
    <row r="227" spans="1:10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f t="shared" si="8"/>
        <v>0</v>
      </c>
    </row>
    <row r="228" spans="1:10">
      <c r="A228" s="47" t="s">
        <v>228</v>
      </c>
      <c r="B228" s="39" t="s">
        <v>71</v>
      </c>
      <c r="C228" s="73">
        <f>SUM(C200,C210,C218)</f>
        <v>521396</v>
      </c>
      <c r="D228" s="73">
        <f t="shared" ref="D228:G228" si="11">SUM(D200,D210,D218)</f>
        <v>52134</v>
      </c>
      <c r="E228" s="73">
        <f t="shared" si="11"/>
        <v>146458</v>
      </c>
      <c r="F228" s="73">
        <f t="shared" si="11"/>
        <v>-46042</v>
      </c>
      <c r="G228" s="73">
        <f t="shared" si="11"/>
        <v>673946</v>
      </c>
    </row>
    <row r="229" spans="1:10">
      <c r="A229" s="71"/>
      <c r="B229" s="71"/>
      <c r="C229" s="72"/>
      <c r="D229" s="72"/>
      <c r="E229" s="72"/>
      <c r="F229" s="72"/>
      <c r="G229" s="72"/>
    </row>
    <row r="230" spans="1:10" ht="52">
      <c r="A230" s="270" t="s">
        <v>403</v>
      </c>
      <c r="B230" s="26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10" ht="78">
      <c r="A231" s="270"/>
      <c r="B231" s="26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10">
      <c r="A232" s="47" t="s">
        <v>151</v>
      </c>
      <c r="B232" s="39" t="s">
        <v>0</v>
      </c>
      <c r="C232" s="78">
        <f>SUM(C233:C235)</f>
        <v>697033</v>
      </c>
      <c r="D232" s="78">
        <f t="shared" ref="D232:G232" si="12">SUM(D233:D235)</f>
        <v>115823</v>
      </c>
      <c r="E232" s="78">
        <f t="shared" si="12"/>
        <v>6972</v>
      </c>
      <c r="F232" s="78">
        <f t="shared" si="12"/>
        <v>-21814</v>
      </c>
      <c r="G232" s="78">
        <f t="shared" si="12"/>
        <v>798014</v>
      </c>
      <c r="J232" s="105"/>
    </row>
    <row r="233" spans="1:10">
      <c r="A233" s="54" t="s">
        <v>152</v>
      </c>
      <c r="B233" s="55" t="s">
        <v>1</v>
      </c>
      <c r="C233" s="79">
        <v>644924</v>
      </c>
      <c r="D233" s="79">
        <v>60</v>
      </c>
      <c r="E233" s="79">
        <v>0</v>
      </c>
      <c r="F233" s="79">
        <v>-14128</v>
      </c>
      <c r="G233" s="74">
        <f t="shared" ref="G233:G235" si="13">SUM(C233:F233)</f>
        <v>630856</v>
      </c>
    </row>
    <row r="234" spans="1:10">
      <c r="A234" s="54" t="s">
        <v>153</v>
      </c>
      <c r="B234" s="55" t="s">
        <v>2</v>
      </c>
      <c r="C234" s="79">
        <v>872</v>
      </c>
      <c r="D234" s="79">
        <v>0</v>
      </c>
      <c r="E234" s="79">
        <v>6943</v>
      </c>
      <c r="F234" s="79">
        <v>-7686</v>
      </c>
      <c r="G234" s="74">
        <f t="shared" si="13"/>
        <v>129</v>
      </c>
    </row>
    <row r="235" spans="1:10">
      <c r="A235" s="54" t="s">
        <v>154</v>
      </c>
      <c r="B235" s="55" t="s">
        <v>3</v>
      </c>
      <c r="C235" s="79">
        <v>51237</v>
      </c>
      <c r="D235" s="79">
        <v>115763</v>
      </c>
      <c r="E235" s="79">
        <v>29</v>
      </c>
      <c r="F235" s="79">
        <v>0</v>
      </c>
      <c r="G235" s="74">
        <f t="shared" si="13"/>
        <v>167029</v>
      </c>
    </row>
    <row r="236" spans="1:10">
      <c r="A236" s="47" t="s">
        <v>155</v>
      </c>
      <c r="B236" s="39" t="s">
        <v>4</v>
      </c>
      <c r="C236" s="78">
        <f>SUM(C237:C238)</f>
        <v>148638</v>
      </c>
      <c r="D236" s="78">
        <f t="shared" ref="D236:G236" si="14">SUM(D237:D238)</f>
        <v>76131</v>
      </c>
      <c r="E236" s="78">
        <f t="shared" si="14"/>
        <v>683</v>
      </c>
      <c r="F236" s="78">
        <f t="shared" si="14"/>
        <v>-14831</v>
      </c>
      <c r="G236" s="78">
        <f t="shared" si="14"/>
        <v>210621</v>
      </c>
    </row>
    <row r="237" spans="1:10">
      <c r="A237" s="54" t="s">
        <v>156</v>
      </c>
      <c r="B237" s="55" t="s">
        <v>5</v>
      </c>
      <c r="C237" s="79">
        <v>101842</v>
      </c>
      <c r="D237" s="79">
        <v>11</v>
      </c>
      <c r="E237" s="79">
        <v>666</v>
      </c>
      <c r="F237" s="79">
        <v>-703</v>
      </c>
      <c r="G237" s="74">
        <f t="shared" ref="G237:G238" si="15">SUM(C237:F237)</f>
        <v>101816</v>
      </c>
    </row>
    <row r="238" spans="1:10">
      <c r="A238" s="54" t="s">
        <v>157</v>
      </c>
      <c r="B238" s="55" t="s">
        <v>6</v>
      </c>
      <c r="C238" s="79">
        <v>46796</v>
      </c>
      <c r="D238" s="79">
        <v>76120</v>
      </c>
      <c r="E238" s="79">
        <v>17</v>
      </c>
      <c r="F238" s="79">
        <v>-14128</v>
      </c>
      <c r="G238" s="74">
        <f t="shared" si="15"/>
        <v>108805</v>
      </c>
    </row>
    <row r="239" spans="1:10">
      <c r="A239" s="131" t="s">
        <v>158</v>
      </c>
      <c r="B239" s="132" t="s">
        <v>7</v>
      </c>
      <c r="C239" s="78">
        <f>C232-C236</f>
        <v>548395</v>
      </c>
      <c r="D239" s="78">
        <f t="shared" ref="D239:G239" si="16">D232-D236</f>
        <v>39692</v>
      </c>
      <c r="E239" s="78">
        <f t="shared" si="16"/>
        <v>6289</v>
      </c>
      <c r="F239" s="78">
        <f t="shared" si="16"/>
        <v>-6983</v>
      </c>
      <c r="G239" s="78">
        <f t="shared" si="16"/>
        <v>587393</v>
      </c>
    </row>
    <row r="240" spans="1:10">
      <c r="A240" s="48" t="s">
        <v>159</v>
      </c>
      <c r="B240" s="43" t="s">
        <v>8</v>
      </c>
      <c r="C240" s="79">
        <v>1680</v>
      </c>
      <c r="D240" s="79">
        <v>200</v>
      </c>
      <c r="E240" s="79">
        <v>264</v>
      </c>
      <c r="F240" s="79">
        <v>-211</v>
      </c>
      <c r="G240" s="74">
        <f t="shared" ref="G240:G243" si="17">SUM(C240:F240)</f>
        <v>1933</v>
      </c>
    </row>
    <row r="241" spans="1:7">
      <c r="A241" s="48" t="s">
        <v>160</v>
      </c>
      <c r="B241" s="43" t="s">
        <v>9</v>
      </c>
      <c r="C241" s="79">
        <v>40051</v>
      </c>
      <c r="D241" s="79">
        <v>21240</v>
      </c>
      <c r="E241" s="79">
        <v>1720</v>
      </c>
      <c r="F241" s="79">
        <v>-903</v>
      </c>
      <c r="G241" s="74">
        <f t="shared" si="17"/>
        <v>62108</v>
      </c>
    </row>
    <row r="242" spans="1:7">
      <c r="A242" s="48" t="s">
        <v>161</v>
      </c>
      <c r="B242" s="43" t="s">
        <v>10</v>
      </c>
      <c r="C242" s="79">
        <v>21442</v>
      </c>
      <c r="D242" s="79">
        <v>5194</v>
      </c>
      <c r="E242" s="79">
        <v>40219</v>
      </c>
      <c r="F242" s="79">
        <v>-6066</v>
      </c>
      <c r="G242" s="74">
        <f t="shared" si="17"/>
        <v>60789</v>
      </c>
    </row>
    <row r="243" spans="1:7">
      <c r="A243" s="48" t="s">
        <v>162</v>
      </c>
      <c r="B243" s="43" t="s">
        <v>11</v>
      </c>
      <c r="C243" s="79">
        <v>42165</v>
      </c>
      <c r="D243" s="79">
        <v>97</v>
      </c>
      <c r="E243" s="79">
        <v>187</v>
      </c>
      <c r="F243" s="79">
        <v>-213</v>
      </c>
      <c r="G243" s="74">
        <f t="shared" si="17"/>
        <v>42236</v>
      </c>
    </row>
    <row r="244" spans="1:7">
      <c r="A244" s="131" t="s">
        <v>163</v>
      </c>
      <c r="B244" s="132" t="s">
        <v>12</v>
      </c>
      <c r="C244" s="78">
        <f>C239+C240-C241-C242-C243</f>
        <v>446417</v>
      </c>
      <c r="D244" s="78">
        <f t="shared" ref="D244:G244" si="18">D239+D240-D241-D242-D243</f>
        <v>13361</v>
      </c>
      <c r="E244" s="78">
        <f t="shared" si="18"/>
        <v>-35573</v>
      </c>
      <c r="F244" s="78">
        <f t="shared" si="18"/>
        <v>-12</v>
      </c>
      <c r="G244" s="78">
        <f t="shared" si="18"/>
        <v>424193</v>
      </c>
    </row>
    <row r="245" spans="1:7">
      <c r="A245" s="48" t="s">
        <v>164</v>
      </c>
      <c r="B245" s="43" t="s">
        <v>13</v>
      </c>
      <c r="C245" s="79">
        <v>7951</v>
      </c>
      <c r="D245" s="79">
        <v>19</v>
      </c>
      <c r="E245" s="79">
        <v>38048</v>
      </c>
      <c r="F245" s="79">
        <v>-37619</v>
      </c>
      <c r="G245" s="74">
        <f t="shared" ref="G245:G247" si="19">SUM(C245:F245)</f>
        <v>8399</v>
      </c>
    </row>
    <row r="246" spans="1:7">
      <c r="A246" s="48" t="s">
        <v>165</v>
      </c>
      <c r="B246" s="43" t="s">
        <v>14</v>
      </c>
      <c r="C246" s="79">
        <v>9816</v>
      </c>
      <c r="D246" s="79">
        <v>1335</v>
      </c>
      <c r="E246" s="79">
        <v>91</v>
      </c>
      <c r="F246" s="79">
        <v>-235</v>
      </c>
      <c r="G246" s="74">
        <f t="shared" si="19"/>
        <v>11007</v>
      </c>
    </row>
    <row r="247" spans="1:7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f t="shared" si="19"/>
        <v>0</v>
      </c>
    </row>
    <row r="248" spans="1:7">
      <c r="A248" s="131" t="s">
        <v>167</v>
      </c>
      <c r="B248" s="132" t="s">
        <v>16</v>
      </c>
      <c r="C248" s="78">
        <f>C244+C245-C246</f>
        <v>444552</v>
      </c>
      <c r="D248" s="78">
        <f t="shared" ref="D248:G248" si="20">D244+D245-D246</f>
        <v>12045</v>
      </c>
      <c r="E248" s="78">
        <f t="shared" si="20"/>
        <v>2384</v>
      </c>
      <c r="F248" s="78">
        <f t="shared" si="20"/>
        <v>-37396</v>
      </c>
      <c r="G248" s="78">
        <f t="shared" si="20"/>
        <v>421585</v>
      </c>
    </row>
    <row r="249" spans="1:7">
      <c r="A249" s="48" t="s">
        <v>168</v>
      </c>
      <c r="B249" s="43" t="s">
        <v>17</v>
      </c>
      <c r="C249" s="79">
        <v>84254</v>
      </c>
      <c r="D249" s="79">
        <v>1603</v>
      </c>
      <c r="E249" s="79">
        <v>-5921</v>
      </c>
      <c r="F249" s="79">
        <v>-781</v>
      </c>
      <c r="G249" s="74">
        <f t="shared" ref="G249:G250" si="21">SUM(C249:F249)</f>
        <v>79155</v>
      </c>
    </row>
    <row r="250" spans="1:7">
      <c r="A250" s="48" t="s">
        <v>169</v>
      </c>
      <c r="B250" s="43" t="s">
        <v>18</v>
      </c>
      <c r="C250" s="79">
        <v>-58</v>
      </c>
      <c r="D250" s="79">
        <v>0</v>
      </c>
      <c r="E250" s="79">
        <v>0</v>
      </c>
      <c r="F250" s="79">
        <v>58</v>
      </c>
      <c r="G250" s="74">
        <f t="shared" si="21"/>
        <v>0</v>
      </c>
    </row>
    <row r="251" spans="1:7">
      <c r="A251" s="131" t="s">
        <v>170</v>
      </c>
      <c r="B251" s="132" t="s">
        <v>19</v>
      </c>
      <c r="C251" s="78">
        <f>C248-C249+C250</f>
        <v>360240</v>
      </c>
      <c r="D251" s="78">
        <f t="shared" ref="D251:G251" si="22">D248-D249+D250</f>
        <v>10442</v>
      </c>
      <c r="E251" s="78">
        <f t="shared" si="22"/>
        <v>8305</v>
      </c>
      <c r="F251" s="78">
        <f t="shared" si="22"/>
        <v>-36557</v>
      </c>
      <c r="G251" s="78">
        <f t="shared" si="22"/>
        <v>342430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f t="shared" ref="G252" si="23">SUM(C252:F252)</f>
        <v>0</v>
      </c>
    </row>
    <row r="253" spans="1:7">
      <c r="A253" s="131" t="s">
        <v>174</v>
      </c>
      <c r="B253" s="132" t="s">
        <v>21</v>
      </c>
      <c r="C253" s="78">
        <f>C251+C252</f>
        <v>360240</v>
      </c>
      <c r="D253" s="78">
        <f t="shared" ref="D253:G253" si="24">D251+D252</f>
        <v>10442</v>
      </c>
      <c r="E253" s="78">
        <f t="shared" si="24"/>
        <v>8305</v>
      </c>
      <c r="F253" s="78">
        <f t="shared" si="24"/>
        <v>-36557</v>
      </c>
      <c r="G253" s="78">
        <f t="shared" si="24"/>
        <v>342430</v>
      </c>
    </row>
    <row r="254" spans="1:7" s="128" customFormat="1" ht="15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f t="shared" ref="G254" si="25">SUM(C254:F254)</f>
        <v>0</v>
      </c>
    </row>
    <row r="255" spans="1:7">
      <c r="A255" s="64" t="s">
        <v>173</v>
      </c>
      <c r="B255" s="65" t="s">
        <v>127</v>
      </c>
      <c r="C255" s="83">
        <f>C253+C254</f>
        <v>360240</v>
      </c>
      <c r="D255" s="83">
        <f t="shared" ref="D255:G255" si="26">D253+D254</f>
        <v>10442</v>
      </c>
      <c r="E255" s="83">
        <f t="shared" si="26"/>
        <v>8305</v>
      </c>
      <c r="F255" s="83">
        <f t="shared" si="26"/>
        <v>-36557</v>
      </c>
      <c r="G255" s="83">
        <f t="shared" si="26"/>
        <v>342430</v>
      </c>
    </row>
    <row r="256" spans="1:7">
      <c r="C256" s="129"/>
      <c r="D256" s="129"/>
      <c r="E256" s="129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FA52-4BE0-864B-9D1B-ADD1E89DB430}">
  <dimension ref="A1:Y338"/>
  <sheetViews>
    <sheetView tabSelected="1"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770</v>
      </c>
    </row>
    <row r="2" spans="1:4">
      <c r="A2" s="154" t="s">
        <v>771</v>
      </c>
    </row>
    <row r="3" spans="1:4">
      <c r="A3" s="154"/>
    </row>
    <row r="4" spans="1:4">
      <c r="A4" s="154"/>
    </row>
    <row r="5" spans="1:4" ht="26">
      <c r="A5" s="149" t="s">
        <v>758</v>
      </c>
      <c r="B5" s="150" t="s">
        <v>432</v>
      </c>
    </row>
    <row r="6" spans="1:4" ht="24">
      <c r="A6" s="231" t="s">
        <v>404</v>
      </c>
      <c r="B6" s="231" t="s">
        <v>405</v>
      </c>
      <c r="C6" s="100" t="s">
        <v>763</v>
      </c>
      <c r="D6" s="100" t="s">
        <v>764</v>
      </c>
    </row>
    <row r="7" spans="1:4">
      <c r="A7" s="158" t="s">
        <v>151</v>
      </c>
      <c r="B7" s="158" t="s">
        <v>0</v>
      </c>
      <c r="C7" s="159">
        <v>192972</v>
      </c>
      <c r="D7" s="159">
        <v>80878</v>
      </c>
    </row>
    <row r="8" spans="1:4">
      <c r="A8" s="160" t="s">
        <v>152</v>
      </c>
      <c r="B8" s="160" t="s">
        <v>1</v>
      </c>
      <c r="C8" s="161">
        <v>137220</v>
      </c>
      <c r="D8" s="161">
        <v>50870</v>
      </c>
    </row>
    <row r="9" spans="1:4">
      <c r="A9" s="160" t="s">
        <v>153</v>
      </c>
      <c r="B9" s="160" t="s">
        <v>2</v>
      </c>
      <c r="C9" s="161">
        <v>319</v>
      </c>
      <c r="D9" s="161">
        <v>48</v>
      </c>
    </row>
    <row r="10" spans="1:4">
      <c r="A10" s="160" t="s">
        <v>154</v>
      </c>
      <c r="B10" s="160" t="s">
        <v>492</v>
      </c>
      <c r="C10" s="161">
        <v>55433</v>
      </c>
      <c r="D10" s="161">
        <v>29960</v>
      </c>
    </row>
    <row r="11" spans="1:4">
      <c r="A11" s="158" t="s">
        <v>631</v>
      </c>
      <c r="B11" s="158" t="s">
        <v>630</v>
      </c>
      <c r="C11" s="159">
        <v>47491</v>
      </c>
      <c r="D11" s="159">
        <v>28691</v>
      </c>
    </row>
    <row r="12" spans="1:4">
      <c r="A12" s="160" t="s">
        <v>156</v>
      </c>
      <c r="B12" s="160" t="s">
        <v>494</v>
      </c>
      <c r="C12" s="161">
        <v>7677</v>
      </c>
      <c r="D12" s="161">
        <v>6983</v>
      </c>
    </row>
    <row r="13" spans="1:4">
      <c r="A13" s="160" t="s">
        <v>687</v>
      </c>
      <c r="B13" s="160" t="s">
        <v>495</v>
      </c>
      <c r="C13" s="161">
        <v>39814</v>
      </c>
      <c r="D13" s="161">
        <v>21708</v>
      </c>
    </row>
    <row r="14" spans="1:4">
      <c r="A14" s="162" t="s">
        <v>158</v>
      </c>
      <c r="B14" s="162" t="s">
        <v>735</v>
      </c>
      <c r="C14" s="159">
        <v>145481</v>
      </c>
      <c r="D14" s="159">
        <v>52187</v>
      </c>
    </row>
    <row r="15" spans="1:4">
      <c r="A15" s="163" t="s">
        <v>160</v>
      </c>
      <c r="B15" s="163" t="s">
        <v>9</v>
      </c>
      <c r="C15" s="161">
        <v>34557</v>
      </c>
      <c r="D15" s="161">
        <v>22222</v>
      </c>
    </row>
    <row r="16" spans="1:4">
      <c r="A16" s="163" t="s">
        <v>161</v>
      </c>
      <c r="B16" s="163" t="s">
        <v>10</v>
      </c>
      <c r="C16" s="161">
        <v>11771</v>
      </c>
      <c r="D16" s="161">
        <v>9677</v>
      </c>
    </row>
    <row r="17" spans="1:4">
      <c r="A17" s="163" t="s">
        <v>159</v>
      </c>
      <c r="B17" s="163" t="s">
        <v>8</v>
      </c>
      <c r="C17" s="161">
        <v>2090</v>
      </c>
      <c r="D17" s="161">
        <v>483</v>
      </c>
    </row>
    <row r="18" spans="1:4">
      <c r="A18" s="163" t="s">
        <v>162</v>
      </c>
      <c r="B18" s="163" t="s">
        <v>11</v>
      </c>
      <c r="C18" s="161">
        <v>3538</v>
      </c>
      <c r="D18" s="161">
        <v>277</v>
      </c>
    </row>
    <row r="19" spans="1:4">
      <c r="A19" s="163" t="s">
        <v>688</v>
      </c>
      <c r="B19" s="163" t="s">
        <v>639</v>
      </c>
      <c r="C19" s="161">
        <v>-80</v>
      </c>
      <c r="D19" s="161">
        <v>1</v>
      </c>
    </row>
    <row r="20" spans="1:4">
      <c r="A20" s="162" t="s">
        <v>163</v>
      </c>
      <c r="B20" s="162" t="s">
        <v>736</v>
      </c>
      <c r="C20" s="159">
        <v>97625</v>
      </c>
      <c r="D20" s="159">
        <v>20495</v>
      </c>
    </row>
    <row r="21" spans="1:4">
      <c r="A21" s="163" t="s">
        <v>164</v>
      </c>
      <c r="B21" s="163" t="s">
        <v>13</v>
      </c>
      <c r="C21" s="161">
        <v>3440</v>
      </c>
      <c r="D21" s="161">
        <v>2548</v>
      </c>
    </row>
    <row r="22" spans="1:4">
      <c r="A22" s="163" t="s">
        <v>165</v>
      </c>
      <c r="B22" s="163" t="s">
        <v>14</v>
      </c>
      <c r="C22" s="161">
        <v>107</v>
      </c>
      <c r="D22" s="161">
        <v>373</v>
      </c>
    </row>
    <row r="23" spans="1:4">
      <c r="A23" s="162" t="s">
        <v>503</v>
      </c>
      <c r="B23" s="162" t="s">
        <v>737</v>
      </c>
      <c r="C23" s="159">
        <v>100958</v>
      </c>
      <c r="D23" s="159">
        <v>22670</v>
      </c>
    </row>
    <row r="24" spans="1:4">
      <c r="A24" s="163" t="s">
        <v>168</v>
      </c>
      <c r="B24" s="163" t="s">
        <v>17</v>
      </c>
      <c r="C24" s="161">
        <v>8979</v>
      </c>
      <c r="D24" s="161">
        <v>4939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91979</v>
      </c>
      <c r="D26" s="159">
        <v>17731</v>
      </c>
    </row>
    <row r="27" spans="1:4">
      <c r="A27" s="163"/>
      <c r="B27" s="163"/>
      <c r="C27" s="161"/>
      <c r="D27" s="161">
        <v>0</v>
      </c>
    </row>
    <row r="28" spans="1:4">
      <c r="A28" s="162" t="s">
        <v>505</v>
      </c>
      <c r="B28" s="162" t="s">
        <v>739</v>
      </c>
      <c r="C28" s="159">
        <v>91979</v>
      </c>
      <c r="D28" s="159">
        <v>17731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0.95691843528922182</v>
      </c>
      <c r="D32" s="199">
        <v>0.18447053043836162</v>
      </c>
    </row>
    <row r="33" spans="1:5">
      <c r="A33" s="172" t="s">
        <v>177</v>
      </c>
      <c r="B33" s="172" t="s">
        <v>24</v>
      </c>
      <c r="C33" s="199">
        <v>0.91225477555392454</v>
      </c>
      <c r="D33" s="199">
        <v>0.17595738312113243</v>
      </c>
    </row>
    <row r="34" spans="1:5">
      <c r="A34" s="154"/>
    </row>
    <row r="36" spans="1:5">
      <c r="A36" s="169" t="s">
        <v>232</v>
      </c>
      <c r="B36" s="169" t="s">
        <v>738</v>
      </c>
      <c r="C36" s="159">
        <v>91979</v>
      </c>
      <c r="D36" s="159">
        <v>17731</v>
      </c>
    </row>
    <row r="37" spans="1:5">
      <c r="A37" s="173" t="s">
        <v>510</v>
      </c>
      <c r="B37" s="173" t="s">
        <v>513</v>
      </c>
      <c r="C37" s="174">
        <v>594</v>
      </c>
      <c r="D37" s="174">
        <v>15</v>
      </c>
    </row>
    <row r="38" spans="1:5">
      <c r="A38" s="175" t="s">
        <v>315</v>
      </c>
      <c r="B38" s="175" t="s">
        <v>640</v>
      </c>
      <c r="C38" s="161">
        <v>594</v>
      </c>
      <c r="D38" s="161">
        <v>15</v>
      </c>
    </row>
    <row r="39" spans="1:5">
      <c r="A39" s="84" t="s">
        <v>316</v>
      </c>
      <c r="B39" s="175" t="s">
        <v>308</v>
      </c>
      <c r="C39" s="207"/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92573</v>
      </c>
      <c r="D41" s="159">
        <v>17746</v>
      </c>
    </row>
    <row r="42" spans="1:5">
      <c r="A42" s="175" t="s">
        <v>689</v>
      </c>
      <c r="B42" s="175" t="s">
        <v>480</v>
      </c>
      <c r="C42" s="161"/>
      <c r="D42" s="161"/>
    </row>
    <row r="43" spans="1:5" ht="26">
      <c r="A43" s="169" t="s">
        <v>512</v>
      </c>
      <c r="B43" s="169" t="s">
        <v>697</v>
      </c>
      <c r="C43" s="159">
        <v>92573</v>
      </c>
      <c r="D43" s="159">
        <v>17746</v>
      </c>
    </row>
    <row r="44" spans="1:5">
      <c r="A44" s="176" t="s">
        <v>541</v>
      </c>
    </row>
    <row r="46" spans="1:5" ht="26">
      <c r="A46" s="149" t="s">
        <v>759</v>
      </c>
      <c r="B46" s="149" t="s">
        <v>434</v>
      </c>
    </row>
    <row r="47" spans="1:5">
      <c r="A47" s="231" t="s">
        <v>203</v>
      </c>
      <c r="B47" s="231" t="s">
        <v>73</v>
      </c>
      <c r="C47" s="202" t="s">
        <v>765</v>
      </c>
      <c r="D47" s="202" t="s">
        <v>754</v>
      </c>
      <c r="E47" s="202" t="s">
        <v>766</v>
      </c>
    </row>
    <row r="48" spans="1:5">
      <c r="A48" s="177" t="s">
        <v>526</v>
      </c>
      <c r="B48" s="177" t="s">
        <v>488</v>
      </c>
      <c r="C48" s="178">
        <v>727765</v>
      </c>
      <c r="D48" s="178">
        <v>679097</v>
      </c>
      <c r="E48" s="178">
        <v>438408</v>
      </c>
    </row>
    <row r="49" spans="1:5">
      <c r="A49" s="163" t="s">
        <v>182</v>
      </c>
      <c r="B49" s="163" t="s">
        <v>27</v>
      </c>
      <c r="C49" s="179">
        <v>105947</v>
      </c>
      <c r="D49" s="179">
        <v>105267</v>
      </c>
      <c r="E49" s="179">
        <v>33126</v>
      </c>
    </row>
    <row r="50" spans="1:5">
      <c r="A50" s="163" t="s">
        <v>527</v>
      </c>
      <c r="B50" s="163" t="s">
        <v>475</v>
      </c>
      <c r="C50" s="179">
        <v>59533</v>
      </c>
      <c r="D50" s="179">
        <v>59763</v>
      </c>
      <c r="E50" s="179">
        <v>49905</v>
      </c>
    </row>
    <row r="51" spans="1:5">
      <c r="A51" s="180" t="s">
        <v>528</v>
      </c>
      <c r="B51" s="180" t="s">
        <v>416</v>
      </c>
      <c r="C51" s="181">
        <v>435784</v>
      </c>
      <c r="D51" s="181">
        <v>385848</v>
      </c>
      <c r="E51" s="181">
        <v>264351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46402</v>
      </c>
      <c r="D53" s="179">
        <v>44960</v>
      </c>
      <c r="E53" s="179">
        <v>13033</v>
      </c>
    </row>
    <row r="54" spans="1:5">
      <c r="A54" s="163" t="s">
        <v>680</v>
      </c>
      <c r="B54" s="163" t="s">
        <v>674</v>
      </c>
      <c r="C54" s="179">
        <v>0</v>
      </c>
      <c r="D54" s="179">
        <v>0</v>
      </c>
      <c r="E54" s="179">
        <v>0</v>
      </c>
    </row>
    <row r="55" spans="1:5">
      <c r="A55" s="163" t="s">
        <v>187</v>
      </c>
      <c r="B55" s="163" t="s">
        <v>632</v>
      </c>
      <c r="C55" s="179">
        <v>8099</v>
      </c>
      <c r="D55" s="179">
        <v>8025</v>
      </c>
      <c r="E55" s="179">
        <v>4381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199</v>
      </c>
      <c r="B57" s="163" t="s">
        <v>44</v>
      </c>
      <c r="C57" s="179">
        <v>15143</v>
      </c>
      <c r="D57" s="179">
        <v>18730</v>
      </c>
      <c r="E57" s="179">
        <v>11771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4833</v>
      </c>
    </row>
    <row r="59" spans="1:5">
      <c r="A59" s="163" t="s">
        <v>466</v>
      </c>
      <c r="B59" s="163" t="s">
        <v>465</v>
      </c>
      <c r="C59" s="179">
        <v>419</v>
      </c>
      <c r="D59" s="179">
        <v>66</v>
      </c>
      <c r="E59" s="179">
        <v>570</v>
      </c>
    </row>
    <row r="60" spans="1:5">
      <c r="A60" s="177" t="s">
        <v>530</v>
      </c>
      <c r="B60" s="177" t="s">
        <v>489</v>
      </c>
      <c r="C60" s="178">
        <v>796947</v>
      </c>
      <c r="D60" s="178">
        <v>725011</v>
      </c>
      <c r="E60" s="178">
        <v>707213</v>
      </c>
    </row>
    <row r="61" spans="1:5">
      <c r="A61" s="163" t="s">
        <v>193</v>
      </c>
      <c r="B61" s="163" t="s">
        <v>38</v>
      </c>
      <c r="C61" s="179">
        <v>22874</v>
      </c>
      <c r="D61" s="179">
        <v>12862</v>
      </c>
      <c r="E61" s="179">
        <v>379</v>
      </c>
    </row>
    <row r="62" spans="1:5">
      <c r="A62" s="163" t="s">
        <v>194</v>
      </c>
      <c r="B62" s="163" t="s">
        <v>39</v>
      </c>
      <c r="C62" s="179">
        <v>76658</v>
      </c>
      <c r="D62" s="179">
        <v>129573</v>
      </c>
      <c r="E62" s="179">
        <v>29832</v>
      </c>
    </row>
    <row r="63" spans="1:5">
      <c r="A63" s="163" t="s">
        <v>531</v>
      </c>
      <c r="B63" s="163" t="s">
        <v>40</v>
      </c>
      <c r="C63" s="179">
        <v>17245</v>
      </c>
      <c r="D63" s="179">
        <v>20349</v>
      </c>
      <c r="E63" s="179">
        <v>515</v>
      </c>
    </row>
    <row r="64" spans="1:5">
      <c r="A64" s="163" t="s">
        <v>196</v>
      </c>
      <c r="B64" s="163" t="s">
        <v>490</v>
      </c>
      <c r="C64" s="179">
        <v>46380</v>
      </c>
      <c r="D64" s="179">
        <v>60370</v>
      </c>
      <c r="E64" s="179">
        <v>41471</v>
      </c>
    </row>
    <row r="65" spans="1:5">
      <c r="A65" s="163" t="s">
        <v>189</v>
      </c>
      <c r="B65" s="163" t="s">
        <v>34</v>
      </c>
      <c r="C65" s="179">
        <v>0</v>
      </c>
      <c r="D65" s="179">
        <v>0</v>
      </c>
      <c r="E65" s="179">
        <v>0</v>
      </c>
    </row>
    <row r="66" spans="1:5">
      <c r="A66" s="163" t="s">
        <v>199</v>
      </c>
      <c r="B66" s="163" t="s">
        <v>44</v>
      </c>
      <c r="C66" s="179">
        <v>23470</v>
      </c>
      <c r="D66" s="179">
        <v>19556</v>
      </c>
      <c r="E66" s="179">
        <v>12676</v>
      </c>
    </row>
    <row r="67" spans="1:5">
      <c r="A67" s="182" t="s">
        <v>200</v>
      </c>
      <c r="B67" s="182" t="s">
        <v>482</v>
      </c>
      <c r="C67" s="183">
        <v>145590</v>
      </c>
      <c r="D67" s="183">
        <v>49406</v>
      </c>
      <c r="E67" s="183">
        <v>155508</v>
      </c>
    </row>
    <row r="68" spans="1:5">
      <c r="A68" s="163" t="s">
        <v>486</v>
      </c>
      <c r="B68" s="163" t="s">
        <v>483</v>
      </c>
      <c r="C68" s="179">
        <v>464730</v>
      </c>
      <c r="D68" s="179">
        <v>432895</v>
      </c>
      <c r="E68" s="179">
        <v>466783</v>
      </c>
    </row>
    <row r="69" spans="1:5">
      <c r="A69" s="163" t="s">
        <v>681</v>
      </c>
      <c r="B69" s="163" t="s">
        <v>675</v>
      </c>
      <c r="C69" s="179">
        <v>0</v>
      </c>
      <c r="D69" s="179">
        <v>0</v>
      </c>
      <c r="E69" s="179">
        <v>49</v>
      </c>
    </row>
    <row r="70" spans="1:5">
      <c r="A70" s="177" t="s">
        <v>532</v>
      </c>
      <c r="B70" s="177" t="s">
        <v>491</v>
      </c>
      <c r="C70" s="178">
        <v>1524712</v>
      </c>
      <c r="D70" s="178">
        <v>1404108</v>
      </c>
      <c r="E70" s="178">
        <v>1145621</v>
      </c>
    </row>
    <row r="71" spans="1:5">
      <c r="C71" s="184"/>
      <c r="D71" s="184"/>
      <c r="E71" s="184"/>
    </row>
    <row r="72" spans="1:5">
      <c r="A72" s="231" t="s">
        <v>229</v>
      </c>
      <c r="B72" s="231" t="s">
        <v>48</v>
      </c>
      <c r="C72" s="202" t="s">
        <v>765</v>
      </c>
      <c r="D72" s="202" t="s">
        <v>754</v>
      </c>
      <c r="E72" s="202" t="s">
        <v>766</v>
      </c>
    </row>
    <row r="73" spans="1:5">
      <c r="A73" s="177" t="s">
        <v>533</v>
      </c>
      <c r="B73" s="177" t="s">
        <v>518</v>
      </c>
      <c r="C73" s="178">
        <v>1202221</v>
      </c>
      <c r="D73" s="178">
        <v>1105651</v>
      </c>
      <c r="E73" s="178">
        <v>1023562</v>
      </c>
    </row>
    <row r="74" spans="1:5">
      <c r="A74" s="177" t="s">
        <v>690</v>
      </c>
      <c r="B74" s="177" t="s">
        <v>50</v>
      </c>
      <c r="C74" s="178">
        <v>1202221</v>
      </c>
      <c r="D74" s="178">
        <v>1105651</v>
      </c>
      <c r="E74" s="178">
        <v>1023562</v>
      </c>
    </row>
    <row r="75" spans="1:5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5">
      <c r="A76" s="163" t="s">
        <v>470</v>
      </c>
      <c r="B76" s="163" t="s">
        <v>519</v>
      </c>
      <c r="C76" s="179">
        <v>780951</v>
      </c>
      <c r="D76" s="179">
        <v>780951</v>
      </c>
      <c r="E76" s="179">
        <v>739724</v>
      </c>
    </row>
    <row r="77" spans="1:5">
      <c r="A77" s="163" t="s">
        <v>209</v>
      </c>
      <c r="B77" s="163" t="s">
        <v>54</v>
      </c>
      <c r="C77" s="179">
        <v>58654</v>
      </c>
      <c r="D77" s="179">
        <v>54657</v>
      </c>
      <c r="E77" s="179">
        <v>29097</v>
      </c>
    </row>
    <row r="78" spans="1:5">
      <c r="A78" s="163" t="s">
        <v>210</v>
      </c>
      <c r="B78" s="163" t="s">
        <v>520</v>
      </c>
      <c r="C78" s="179">
        <v>1492</v>
      </c>
      <c r="D78" s="179">
        <v>898</v>
      </c>
      <c r="E78" s="179">
        <v>1027</v>
      </c>
    </row>
    <row r="79" spans="1:5">
      <c r="A79" s="163" t="s">
        <v>211</v>
      </c>
      <c r="B79" s="163" t="s">
        <v>56</v>
      </c>
      <c r="C79" s="179">
        <v>173025</v>
      </c>
      <c r="D79" s="179">
        <v>-2290</v>
      </c>
      <c r="E79" s="179">
        <v>139863</v>
      </c>
    </row>
    <row r="80" spans="1:5">
      <c r="A80" s="163" t="s">
        <v>212</v>
      </c>
      <c r="B80" s="163" t="s">
        <v>57</v>
      </c>
      <c r="C80" s="179">
        <v>91979</v>
      </c>
      <c r="D80" s="179">
        <v>175315</v>
      </c>
      <c r="E80" s="179">
        <v>17731</v>
      </c>
    </row>
    <row r="81" spans="1:5">
      <c r="A81" s="158" t="s">
        <v>535</v>
      </c>
      <c r="B81" s="158" t="s">
        <v>58</v>
      </c>
      <c r="C81" s="185"/>
      <c r="D81" s="185"/>
      <c r="E81" s="185">
        <v>0</v>
      </c>
    </row>
    <row r="82" spans="1:5">
      <c r="A82" s="177" t="s">
        <v>536</v>
      </c>
      <c r="B82" s="177" t="s">
        <v>521</v>
      </c>
      <c r="C82" s="178">
        <v>23090</v>
      </c>
      <c r="D82" s="178">
        <v>25158</v>
      </c>
      <c r="E82" s="178">
        <v>14524</v>
      </c>
    </row>
    <row r="83" spans="1:5">
      <c r="A83" s="163" t="s">
        <v>216</v>
      </c>
      <c r="B83" s="163" t="s">
        <v>61</v>
      </c>
      <c r="C83" s="179">
        <v>17821</v>
      </c>
      <c r="D83" s="179">
        <v>17751</v>
      </c>
      <c r="E83" s="179">
        <v>7218</v>
      </c>
    </row>
    <row r="84" spans="1:5">
      <c r="A84" s="163" t="s">
        <v>755</v>
      </c>
      <c r="B84" s="163" t="s">
        <v>62</v>
      </c>
      <c r="C84" s="179">
        <v>3280</v>
      </c>
      <c r="D84" s="179">
        <v>3340</v>
      </c>
      <c r="E84" s="179">
        <v>0</v>
      </c>
    </row>
    <row r="85" spans="1:5">
      <c r="A85" s="163" t="s">
        <v>218</v>
      </c>
      <c r="B85" s="163" t="s">
        <v>63</v>
      </c>
      <c r="C85" s="179">
        <v>859</v>
      </c>
      <c r="D85" s="179">
        <v>2935</v>
      </c>
      <c r="E85" s="179">
        <v>0</v>
      </c>
    </row>
    <row r="86" spans="1:5">
      <c r="A86" s="163" t="s">
        <v>219</v>
      </c>
      <c r="B86" s="163" t="s">
        <v>64</v>
      </c>
      <c r="C86" s="179">
        <v>362</v>
      </c>
      <c r="D86" s="179">
        <v>364</v>
      </c>
      <c r="E86" s="179">
        <v>7116</v>
      </c>
    </row>
    <row r="87" spans="1:5">
      <c r="A87" s="163" t="s">
        <v>220</v>
      </c>
      <c r="B87" s="163" t="s">
        <v>522</v>
      </c>
      <c r="C87" s="179">
        <v>255</v>
      </c>
      <c r="D87" s="179">
        <v>255</v>
      </c>
      <c r="E87" s="179">
        <v>190</v>
      </c>
    </row>
    <row r="88" spans="1:5">
      <c r="A88" s="163" t="s">
        <v>539</v>
      </c>
      <c r="B88" s="163" t="s">
        <v>66</v>
      </c>
      <c r="C88" s="179">
        <v>513</v>
      </c>
      <c r="D88" s="179">
        <v>513</v>
      </c>
      <c r="E88" s="179">
        <v>0</v>
      </c>
    </row>
    <row r="89" spans="1:5">
      <c r="A89" s="177" t="s">
        <v>537</v>
      </c>
      <c r="B89" s="177" t="s">
        <v>523</v>
      </c>
      <c r="C89" s="178">
        <v>299401</v>
      </c>
      <c r="D89" s="178">
        <v>273299</v>
      </c>
      <c r="E89" s="178">
        <v>107535</v>
      </c>
    </row>
    <row r="90" spans="1:5">
      <c r="A90" s="163" t="s">
        <v>215</v>
      </c>
      <c r="B90" s="163" t="s">
        <v>60</v>
      </c>
      <c r="C90" s="179">
        <v>0</v>
      </c>
      <c r="D90" s="179">
        <v>0</v>
      </c>
      <c r="E90" s="179">
        <v>0</v>
      </c>
    </row>
    <row r="91" spans="1:5">
      <c r="A91" s="163" t="s">
        <v>216</v>
      </c>
      <c r="B91" s="163" t="s">
        <v>61</v>
      </c>
      <c r="C91" s="179">
        <v>2352</v>
      </c>
      <c r="D91" s="179">
        <v>2154</v>
      </c>
      <c r="E91" s="179">
        <v>6212</v>
      </c>
    </row>
    <row r="92" spans="1:5">
      <c r="A92" s="163" t="s">
        <v>223</v>
      </c>
      <c r="B92" s="163" t="s">
        <v>68</v>
      </c>
      <c r="C92" s="179">
        <v>50742</v>
      </c>
      <c r="D92" s="179">
        <v>59866</v>
      </c>
      <c r="E92" s="179">
        <v>41075</v>
      </c>
    </row>
    <row r="93" spans="1:5">
      <c r="A93" s="163" t="s">
        <v>538</v>
      </c>
      <c r="B93" s="163" t="s">
        <v>69</v>
      </c>
      <c r="C93" s="179">
        <v>173</v>
      </c>
      <c r="D93" s="179">
        <v>118</v>
      </c>
      <c r="E93" s="179">
        <v>22</v>
      </c>
    </row>
    <row r="94" spans="1:5">
      <c r="A94" s="163" t="s">
        <v>225</v>
      </c>
      <c r="B94" s="163" t="s">
        <v>524</v>
      </c>
      <c r="C94" s="179">
        <v>7889</v>
      </c>
      <c r="D94" s="179">
        <v>11122</v>
      </c>
      <c r="E94" s="179">
        <v>4787</v>
      </c>
    </row>
    <row r="95" spans="1:5">
      <c r="A95" s="163" t="s">
        <v>219</v>
      </c>
      <c r="B95" s="163" t="s">
        <v>64</v>
      </c>
      <c r="C95" s="179">
        <v>183961</v>
      </c>
      <c r="D95" s="179">
        <v>161364</v>
      </c>
      <c r="E95" s="179">
        <v>30369</v>
      </c>
    </row>
    <row r="96" spans="1:5">
      <c r="A96" s="163" t="s">
        <v>220</v>
      </c>
      <c r="B96" s="163" t="s">
        <v>522</v>
      </c>
      <c r="C96" s="179">
        <v>2</v>
      </c>
      <c r="D96" s="179">
        <v>2</v>
      </c>
      <c r="E96" s="179">
        <v>2</v>
      </c>
    </row>
    <row r="97" spans="1:5">
      <c r="A97" s="163" t="s">
        <v>539</v>
      </c>
      <c r="B97" s="163" t="s">
        <v>66</v>
      </c>
      <c r="C97" s="179">
        <v>54282</v>
      </c>
      <c r="D97" s="179">
        <v>38673</v>
      </c>
      <c r="E97" s="179">
        <v>25068</v>
      </c>
    </row>
    <row r="98" spans="1:5">
      <c r="A98" s="177" t="s">
        <v>540</v>
      </c>
      <c r="B98" s="177" t="s">
        <v>525</v>
      </c>
      <c r="C98" s="178">
        <v>1524712</v>
      </c>
      <c r="D98" s="178">
        <v>1404108</v>
      </c>
      <c r="E98" s="178">
        <v>1145621</v>
      </c>
    </row>
    <row r="99" spans="1:5">
      <c r="A99" s="176" t="s">
        <v>541</v>
      </c>
    </row>
    <row r="101" spans="1:5" ht="26">
      <c r="A101" s="149" t="s">
        <v>760</v>
      </c>
      <c r="B101" s="149" t="s">
        <v>436</v>
      </c>
    </row>
    <row r="102" spans="1:5" ht="24">
      <c r="A102" s="231" t="s">
        <v>280</v>
      </c>
      <c r="B102" s="231" t="s">
        <v>119</v>
      </c>
      <c r="C102" s="100" t="s">
        <v>763</v>
      </c>
      <c r="D102" s="100" t="s">
        <v>764</v>
      </c>
    </row>
    <row r="103" spans="1:5">
      <c r="A103" s="151" t="s">
        <v>542</v>
      </c>
      <c r="B103" s="151" t="s">
        <v>74</v>
      </c>
      <c r="C103" s="5"/>
      <c r="D103" s="5"/>
    </row>
    <row r="104" spans="1:5">
      <c r="A104" s="152" t="s">
        <v>543</v>
      </c>
      <c r="B104" s="152" t="s">
        <v>738</v>
      </c>
      <c r="C104" s="5">
        <v>91979</v>
      </c>
      <c r="D104" s="5">
        <v>17731</v>
      </c>
    </row>
    <row r="105" spans="1:5">
      <c r="A105" s="152" t="s">
        <v>233</v>
      </c>
      <c r="B105" s="152" t="s">
        <v>75</v>
      </c>
      <c r="C105" s="5">
        <v>94177</v>
      </c>
      <c r="D105" s="5">
        <v>-18365</v>
      </c>
    </row>
    <row r="106" spans="1:5">
      <c r="A106" s="187" t="s">
        <v>746</v>
      </c>
      <c r="B106" s="187" t="s">
        <v>745</v>
      </c>
      <c r="C106" s="186">
        <v>1906</v>
      </c>
      <c r="D106" s="186">
        <v>1984</v>
      </c>
    </row>
    <row r="107" spans="1:5">
      <c r="A107" s="187" t="s">
        <v>677</v>
      </c>
      <c r="B107" s="187" t="s">
        <v>684</v>
      </c>
      <c r="C107" s="186">
        <v>7291</v>
      </c>
      <c r="D107" s="186">
        <v>6947</v>
      </c>
    </row>
    <row r="108" spans="1:5">
      <c r="A108" s="188" t="s">
        <v>546</v>
      </c>
      <c r="B108" s="188" t="s">
        <v>78</v>
      </c>
      <c r="C108" s="186">
        <v>-2488</v>
      </c>
      <c r="D108" s="186">
        <v>-2373</v>
      </c>
    </row>
    <row r="109" spans="1:5">
      <c r="A109" s="187" t="s">
        <v>547</v>
      </c>
      <c r="B109" s="187" t="s">
        <v>564</v>
      </c>
      <c r="C109" s="186">
        <v>-12</v>
      </c>
      <c r="D109" s="186">
        <v>-139</v>
      </c>
    </row>
    <row r="110" spans="1:5">
      <c r="A110" s="187" t="s">
        <v>237</v>
      </c>
      <c r="B110" s="187" t="s">
        <v>80</v>
      </c>
      <c r="C110" s="186">
        <v>9802</v>
      </c>
      <c r="D110" s="186">
        <v>668</v>
      </c>
    </row>
    <row r="111" spans="1:5">
      <c r="A111" s="187" t="s">
        <v>238</v>
      </c>
      <c r="B111" s="187" t="s">
        <v>81</v>
      </c>
      <c r="C111" s="186">
        <v>-10012</v>
      </c>
      <c r="D111" s="186">
        <v>-121</v>
      </c>
    </row>
    <row r="112" spans="1:5">
      <c r="A112" s="187" t="s">
        <v>239</v>
      </c>
      <c r="B112" s="187" t="s">
        <v>82</v>
      </c>
      <c r="C112" s="186">
        <v>73052</v>
      </c>
      <c r="D112" s="186">
        <v>-16717</v>
      </c>
    </row>
    <row r="113" spans="1:20">
      <c r="A113" s="187" t="s">
        <v>240</v>
      </c>
      <c r="B113" s="187" t="s">
        <v>565</v>
      </c>
      <c r="C113" s="186">
        <v>-12480</v>
      </c>
      <c r="D113" s="186">
        <v>-13560</v>
      </c>
    </row>
    <row r="114" spans="1:20">
      <c r="A114" s="187" t="s">
        <v>241</v>
      </c>
      <c r="B114" s="187" t="s">
        <v>566</v>
      </c>
      <c r="C114" s="186">
        <v>22209</v>
      </c>
      <c r="D114" s="186">
        <v>2029</v>
      </c>
    </row>
    <row r="115" spans="1:20">
      <c r="A115" s="187" t="s">
        <v>242</v>
      </c>
      <c r="B115" s="187" t="s">
        <v>84</v>
      </c>
      <c r="C115" s="186">
        <v>4909</v>
      </c>
      <c r="D115" s="186">
        <v>2917</v>
      </c>
    </row>
    <row r="116" spans="1:20">
      <c r="A116" s="152" t="s">
        <v>548</v>
      </c>
      <c r="B116" s="152" t="s">
        <v>85</v>
      </c>
      <c r="C116" s="5">
        <v>186156</v>
      </c>
      <c r="D116" s="5">
        <v>-634</v>
      </c>
    </row>
    <row r="117" spans="1:20">
      <c r="A117" s="187" t="s">
        <v>691</v>
      </c>
      <c r="B117" s="187" t="s">
        <v>747</v>
      </c>
      <c r="C117" s="186">
        <v>8979</v>
      </c>
      <c r="D117" s="186">
        <v>4939</v>
      </c>
    </row>
    <row r="118" spans="1:20">
      <c r="A118" s="187" t="s">
        <v>749</v>
      </c>
      <c r="B118" s="187" t="s">
        <v>748</v>
      </c>
      <c r="C118" s="186">
        <v>-7910</v>
      </c>
      <c r="D118" s="186">
        <v>-6347</v>
      </c>
      <c r="M118" s="220"/>
      <c r="N118" s="220"/>
    </row>
    <row r="119" spans="1:20">
      <c r="A119" s="151" t="s">
        <v>549</v>
      </c>
      <c r="B119" s="151" t="s">
        <v>569</v>
      </c>
      <c r="C119" s="5">
        <v>187225</v>
      </c>
      <c r="D119" s="5">
        <v>-2042</v>
      </c>
    </row>
    <row r="120" spans="1:20">
      <c r="A120" s="151" t="s">
        <v>248</v>
      </c>
      <c r="B120" s="151" t="s">
        <v>88</v>
      </c>
      <c r="C120" s="5"/>
      <c r="D120" s="5"/>
      <c r="M120" s="220"/>
      <c r="N120" s="220"/>
    </row>
    <row r="121" spans="1:20">
      <c r="A121" s="152" t="s">
        <v>249</v>
      </c>
      <c r="B121" s="152" t="s">
        <v>89</v>
      </c>
      <c r="C121" s="5">
        <v>246667</v>
      </c>
      <c r="D121" s="5">
        <v>260446</v>
      </c>
      <c r="M121" s="220"/>
      <c r="N121" s="220"/>
      <c r="O121" s="220"/>
    </row>
    <row r="122" spans="1:20">
      <c r="A122" s="187" t="s">
        <v>692</v>
      </c>
      <c r="B122" s="187" t="s">
        <v>487</v>
      </c>
      <c r="C122" s="186">
        <v>12</v>
      </c>
      <c r="D122" s="186">
        <v>0</v>
      </c>
      <c r="M122" s="220"/>
      <c r="N122" s="220"/>
      <c r="O122" s="220"/>
    </row>
    <row r="123" spans="1:20">
      <c r="A123" s="187" t="s">
        <v>657</v>
      </c>
      <c r="B123" s="187" t="s">
        <v>654</v>
      </c>
      <c r="C123" s="186">
        <v>0</v>
      </c>
      <c r="D123" s="186">
        <v>0</v>
      </c>
      <c r="O123" s="220"/>
    </row>
    <row r="124" spans="1:20">
      <c r="A124" s="188" t="s">
        <v>710</v>
      </c>
      <c r="B124" s="188" t="s">
        <v>705</v>
      </c>
      <c r="C124" s="186">
        <v>0</v>
      </c>
      <c r="D124" s="186">
        <v>1667</v>
      </c>
      <c r="L124" s="220"/>
      <c r="M124" s="155"/>
      <c r="O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155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244063</v>
      </c>
      <c r="D126" s="186">
        <v>256231</v>
      </c>
      <c r="L126" s="220"/>
      <c r="M126" s="155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2592</v>
      </c>
      <c r="D127" s="186">
        <v>2548</v>
      </c>
      <c r="H127" s="220"/>
      <c r="I127" s="220"/>
      <c r="L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336698</v>
      </c>
      <c r="D128" s="5">
        <v>205607</v>
      </c>
      <c r="H128" s="220"/>
      <c r="I128" s="220"/>
      <c r="L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5463</v>
      </c>
      <c r="D129" s="186">
        <v>2285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54300</v>
      </c>
      <c r="D130" s="186">
        <v>25183</v>
      </c>
      <c r="E130" s="156"/>
      <c r="F130" s="156"/>
      <c r="G130" s="156"/>
      <c r="K130" s="156"/>
      <c r="L130" s="156"/>
      <c r="M130" s="156"/>
      <c r="N130" s="156"/>
      <c r="O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0</v>
      </c>
      <c r="E131" s="156"/>
      <c r="F131" s="156"/>
      <c r="G131" s="156"/>
      <c r="K131" s="156"/>
      <c r="L131" s="156"/>
      <c r="M131" s="156"/>
      <c r="N131" s="156"/>
      <c r="O131" s="156"/>
    </row>
    <row r="132" spans="1:20" s="220" customFormat="1">
      <c r="A132" s="187" t="s">
        <v>701</v>
      </c>
      <c r="B132" s="187" t="s">
        <v>700</v>
      </c>
      <c r="C132" s="186">
        <v>1037</v>
      </c>
      <c r="D132" s="186">
        <v>9017</v>
      </c>
      <c r="E132" s="156"/>
      <c r="F132" s="156"/>
      <c r="G132" s="156"/>
      <c r="K132" s="156"/>
      <c r="L132" s="156"/>
      <c r="M132" s="156"/>
      <c r="N132" s="156"/>
      <c r="O132" s="156"/>
    </row>
    <row r="133" spans="1:20" s="220" customFormat="1">
      <c r="A133" s="187" t="s">
        <v>694</v>
      </c>
      <c r="B133" s="187" t="s">
        <v>628</v>
      </c>
      <c r="C133" s="186">
        <v>0</v>
      </c>
      <c r="D133" s="186">
        <v>1100</v>
      </c>
      <c r="E133" s="156"/>
      <c r="F133" s="156"/>
      <c r="K133" s="156"/>
      <c r="L133" s="156"/>
      <c r="M133" s="156"/>
      <c r="N133" s="156"/>
      <c r="O133" s="156"/>
    </row>
    <row r="134" spans="1:20" s="220" customFormat="1">
      <c r="A134" s="187" t="s">
        <v>682</v>
      </c>
      <c r="B134" s="187" t="s">
        <v>768</v>
      </c>
      <c r="C134" s="186">
        <v>0</v>
      </c>
      <c r="D134" s="186">
        <v>0</v>
      </c>
      <c r="E134" s="156"/>
      <c r="F134" s="156"/>
      <c r="K134" s="156"/>
      <c r="L134" s="156"/>
      <c r="M134" s="156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275898</v>
      </c>
      <c r="D135" s="186">
        <v>168022</v>
      </c>
      <c r="E135" s="156"/>
      <c r="F135" s="156"/>
      <c r="K135" s="156"/>
      <c r="L135" s="156"/>
      <c r="M135" s="156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-90031</v>
      </c>
      <c r="D136" s="5">
        <v>54839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6</v>
      </c>
      <c r="E138" s="156"/>
      <c r="F138" s="156"/>
      <c r="K138" s="156"/>
      <c r="L138" s="156"/>
      <c r="M138" s="156"/>
      <c r="N138" s="156"/>
      <c r="O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O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6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1010</v>
      </c>
      <c r="D143" s="5">
        <v>1673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0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906</v>
      </c>
      <c r="D146" s="186">
        <v>1498</v>
      </c>
    </row>
    <row r="147" spans="1:12">
      <c r="A147" s="187" t="s">
        <v>659</v>
      </c>
      <c r="B147" s="187" t="s">
        <v>111</v>
      </c>
      <c r="C147" s="186">
        <v>104</v>
      </c>
      <c r="D147" s="186">
        <v>175</v>
      </c>
    </row>
    <row r="148" spans="1:12">
      <c r="A148" s="151" t="s">
        <v>558</v>
      </c>
      <c r="B148" s="151" t="s">
        <v>575</v>
      </c>
      <c r="C148" s="5">
        <v>-1010</v>
      </c>
      <c r="D148" s="5">
        <v>-1667</v>
      </c>
    </row>
    <row r="149" spans="1:12">
      <c r="A149" s="151" t="s">
        <v>559</v>
      </c>
      <c r="B149" s="151" t="s">
        <v>576</v>
      </c>
      <c r="C149" s="5">
        <v>96184</v>
      </c>
      <c r="D149" s="5">
        <v>51130</v>
      </c>
    </row>
    <row r="150" spans="1:12">
      <c r="A150" s="151" t="s">
        <v>560</v>
      </c>
      <c r="B150" s="151" t="s">
        <v>577</v>
      </c>
      <c r="C150" s="5">
        <v>96184</v>
      </c>
      <c r="D150" s="5">
        <v>51130</v>
      </c>
    </row>
    <row r="151" spans="1:12">
      <c r="A151" s="151" t="s">
        <v>561</v>
      </c>
      <c r="B151" s="151" t="s">
        <v>578</v>
      </c>
      <c r="C151" s="5">
        <v>49406</v>
      </c>
      <c r="D151" s="5">
        <v>104378</v>
      </c>
    </row>
    <row r="152" spans="1:12">
      <c r="A152" s="151" t="s">
        <v>562</v>
      </c>
      <c r="B152" s="151" t="s">
        <v>579</v>
      </c>
      <c r="C152" s="5">
        <v>145590</v>
      </c>
      <c r="D152" s="5">
        <v>155508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6">
      <c r="A155" s="149" t="s">
        <v>761</v>
      </c>
      <c r="B155" s="150" t="s">
        <v>604</v>
      </c>
      <c r="C155" s="249" t="s">
        <v>763</v>
      </c>
      <c r="D155" s="250"/>
      <c r="E155" s="250"/>
      <c r="F155" s="251"/>
      <c r="H155" s="249" t="s">
        <v>764</v>
      </c>
      <c r="I155" s="250"/>
      <c r="J155" s="250"/>
      <c r="K155" s="251"/>
    </row>
    <row r="156" spans="1:12" ht="52">
      <c r="A156" s="256" t="s">
        <v>403</v>
      </c>
      <c r="B156" s="257" t="s">
        <v>118</v>
      </c>
      <c r="C156" s="254" t="s">
        <v>413</v>
      </c>
      <c r="D156" s="254" t="s">
        <v>414</v>
      </c>
      <c r="E156" s="153" t="s">
        <v>120</v>
      </c>
      <c r="F156" s="153" t="s">
        <v>121</v>
      </c>
      <c r="H156" s="254" t="s">
        <v>413</v>
      </c>
      <c r="I156" s="254" t="s">
        <v>414</v>
      </c>
      <c r="J156" s="153" t="s">
        <v>120</v>
      </c>
      <c r="K156" s="153" t="s">
        <v>121</v>
      </c>
    </row>
    <row r="157" spans="1:12" ht="65">
      <c r="A157" s="256"/>
      <c r="B157" s="257"/>
      <c r="C157" s="255"/>
      <c r="D157" s="255"/>
      <c r="E157" s="153" t="s">
        <v>586</v>
      </c>
      <c r="F157" s="153" t="s">
        <v>285</v>
      </c>
      <c r="H157" s="255"/>
      <c r="I157" s="255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147774</v>
      </c>
      <c r="D158" s="194">
        <v>48993</v>
      </c>
      <c r="E158" s="194">
        <v>-3795</v>
      </c>
      <c r="F158" s="194">
        <v>192972</v>
      </c>
      <c r="H158" s="194">
        <v>49661</v>
      </c>
      <c r="I158" s="194">
        <v>33767</v>
      </c>
      <c r="J158" s="194">
        <v>-2550</v>
      </c>
      <c r="K158" s="194">
        <v>80878</v>
      </c>
      <c r="L158" s="155"/>
    </row>
    <row r="159" spans="1:12">
      <c r="A159" s="195" t="s">
        <v>152</v>
      </c>
      <c r="B159" s="160" t="s">
        <v>1</v>
      </c>
      <c r="C159" s="179">
        <v>133089</v>
      </c>
      <c r="D159" s="179">
        <v>2968</v>
      </c>
      <c r="E159" s="179">
        <v>1163</v>
      </c>
      <c r="F159" s="179">
        <v>137220</v>
      </c>
      <c r="H159" s="161">
        <v>48126</v>
      </c>
      <c r="I159" s="161">
        <v>1874</v>
      </c>
      <c r="J159" s="161">
        <v>870</v>
      </c>
      <c r="K159" s="179">
        <v>50870</v>
      </c>
      <c r="L159" s="155"/>
    </row>
    <row r="160" spans="1:12">
      <c r="A160" s="195" t="s">
        <v>153</v>
      </c>
      <c r="B160" s="160" t="s">
        <v>2</v>
      </c>
      <c r="C160" s="179">
        <v>1354</v>
      </c>
      <c r="D160" s="179">
        <v>0</v>
      </c>
      <c r="E160" s="179">
        <v>-1035</v>
      </c>
      <c r="F160" s="179">
        <v>319</v>
      </c>
      <c r="H160" s="161">
        <v>971</v>
      </c>
      <c r="I160" s="161">
        <v>0</v>
      </c>
      <c r="J160" s="161">
        <v>-923</v>
      </c>
      <c r="K160" s="179">
        <v>48</v>
      </c>
      <c r="L160" s="155"/>
    </row>
    <row r="161" spans="1:18">
      <c r="A161" s="195" t="s">
        <v>154</v>
      </c>
      <c r="B161" s="160" t="s">
        <v>492</v>
      </c>
      <c r="C161" s="179">
        <v>13331</v>
      </c>
      <c r="D161" s="179">
        <v>46025</v>
      </c>
      <c r="E161" s="179">
        <v>-3923</v>
      </c>
      <c r="F161" s="179">
        <v>55433</v>
      </c>
      <c r="H161" s="161">
        <v>564</v>
      </c>
      <c r="I161" s="161">
        <v>31893</v>
      </c>
      <c r="J161" s="161">
        <v>-2497</v>
      </c>
      <c r="K161" s="179">
        <v>29960</v>
      </c>
      <c r="L161" s="155"/>
    </row>
    <row r="162" spans="1:18">
      <c r="A162" s="192" t="s">
        <v>155</v>
      </c>
      <c r="B162" s="151" t="s">
        <v>630</v>
      </c>
      <c r="C162" s="194">
        <v>17043</v>
      </c>
      <c r="D162" s="194">
        <v>33553</v>
      </c>
      <c r="E162" s="194">
        <v>-3105</v>
      </c>
      <c r="F162" s="194">
        <v>47491</v>
      </c>
      <c r="H162" s="194">
        <v>6140</v>
      </c>
      <c r="I162" s="194">
        <v>24488</v>
      </c>
      <c r="J162" s="194">
        <v>-1937</v>
      </c>
      <c r="K162" s="194">
        <v>28691</v>
      </c>
      <c r="L162" s="155"/>
    </row>
    <row r="163" spans="1:18">
      <c r="A163" s="195" t="s">
        <v>156</v>
      </c>
      <c r="B163" s="160" t="s">
        <v>494</v>
      </c>
      <c r="C163" s="179">
        <v>6538</v>
      </c>
      <c r="D163" s="179">
        <v>1484</v>
      </c>
      <c r="E163" s="179">
        <v>-345</v>
      </c>
      <c r="F163" s="179">
        <v>7677</v>
      </c>
      <c r="H163" s="161">
        <v>5590</v>
      </c>
      <c r="I163" s="161">
        <v>1703</v>
      </c>
      <c r="J163" s="161">
        <v>-310</v>
      </c>
      <c r="K163" s="179">
        <v>6983</v>
      </c>
    </row>
    <row r="164" spans="1:18">
      <c r="A164" s="195" t="s">
        <v>687</v>
      </c>
      <c r="B164" s="160" t="s">
        <v>495</v>
      </c>
      <c r="C164" s="179">
        <v>10505</v>
      </c>
      <c r="D164" s="179">
        <v>32069</v>
      </c>
      <c r="E164" s="179">
        <v>-2760</v>
      </c>
      <c r="F164" s="179">
        <v>39814</v>
      </c>
      <c r="H164" s="161">
        <v>550</v>
      </c>
      <c r="I164" s="161">
        <v>22785</v>
      </c>
      <c r="J164" s="161">
        <v>-1627</v>
      </c>
      <c r="K164" s="179">
        <v>21708</v>
      </c>
    </row>
    <row r="165" spans="1:18">
      <c r="A165" s="196" t="s">
        <v>158</v>
      </c>
      <c r="B165" s="197" t="s">
        <v>735</v>
      </c>
      <c r="C165" s="194">
        <v>130731</v>
      </c>
      <c r="D165" s="194">
        <v>15440</v>
      </c>
      <c r="E165" s="194">
        <v>-690</v>
      </c>
      <c r="F165" s="194">
        <v>145481</v>
      </c>
      <c r="H165" s="194">
        <v>43521</v>
      </c>
      <c r="I165" s="194">
        <v>9279</v>
      </c>
      <c r="J165" s="194">
        <v>-613</v>
      </c>
      <c r="K165" s="194">
        <v>52187</v>
      </c>
    </row>
    <row r="166" spans="1:18">
      <c r="A166" s="193" t="s">
        <v>160</v>
      </c>
      <c r="B166" s="163" t="s">
        <v>9</v>
      </c>
      <c r="C166" s="179">
        <v>24588</v>
      </c>
      <c r="D166" s="179">
        <v>10572</v>
      </c>
      <c r="E166" s="179">
        <v>-603</v>
      </c>
      <c r="F166" s="179">
        <v>34557</v>
      </c>
      <c r="G166" s="228"/>
      <c r="H166" s="161">
        <v>13295</v>
      </c>
      <c r="I166" s="161">
        <v>9498</v>
      </c>
      <c r="J166" s="161">
        <v>-571</v>
      </c>
      <c r="K166" s="179">
        <v>22222</v>
      </c>
    </row>
    <row r="167" spans="1:18">
      <c r="A167" s="193" t="s">
        <v>161</v>
      </c>
      <c r="B167" s="163" t="s">
        <v>10</v>
      </c>
      <c r="C167" s="179">
        <v>10419</v>
      </c>
      <c r="D167" s="179">
        <v>1426</v>
      </c>
      <c r="E167" s="179">
        <v>-74</v>
      </c>
      <c r="F167" s="179">
        <v>11771</v>
      </c>
      <c r="G167" s="228"/>
      <c r="H167" s="161">
        <v>8158</v>
      </c>
      <c r="I167" s="161">
        <v>1561</v>
      </c>
      <c r="J167" s="161">
        <v>-42</v>
      </c>
      <c r="K167" s="179">
        <v>9677</v>
      </c>
    </row>
    <row r="168" spans="1:18">
      <c r="A168" s="193" t="s">
        <v>159</v>
      </c>
      <c r="B168" s="163" t="s">
        <v>8</v>
      </c>
      <c r="C168" s="179">
        <v>2349</v>
      </c>
      <c r="D168" s="179">
        <v>128</v>
      </c>
      <c r="E168" s="179">
        <v>-387</v>
      </c>
      <c r="F168" s="179">
        <v>2090</v>
      </c>
      <c r="G168" s="228"/>
      <c r="H168" s="161">
        <v>683</v>
      </c>
      <c r="I168" s="161">
        <v>53</v>
      </c>
      <c r="J168" s="161">
        <v>-253</v>
      </c>
      <c r="K168" s="179">
        <v>483</v>
      </c>
    </row>
    <row r="169" spans="1:18">
      <c r="A169" s="193" t="s">
        <v>162</v>
      </c>
      <c r="B169" s="163" t="s">
        <v>11</v>
      </c>
      <c r="C169" s="179">
        <v>3790</v>
      </c>
      <c r="D169" s="179">
        <v>135</v>
      </c>
      <c r="E169" s="179">
        <v>-387</v>
      </c>
      <c r="F169" s="179">
        <v>3538</v>
      </c>
      <c r="H169" s="161">
        <v>488</v>
      </c>
      <c r="I169" s="161">
        <v>42</v>
      </c>
      <c r="J169" s="161">
        <v>-253</v>
      </c>
      <c r="K169" s="179">
        <v>277</v>
      </c>
    </row>
    <row r="170" spans="1:18">
      <c r="A170" s="193" t="s">
        <v>688</v>
      </c>
      <c r="B170" s="163" t="s">
        <v>639</v>
      </c>
      <c r="C170" s="179">
        <v>-80</v>
      </c>
      <c r="D170" s="179">
        <v>0</v>
      </c>
      <c r="E170" s="179">
        <v>0</v>
      </c>
      <c r="F170" s="179">
        <v>-80</v>
      </c>
      <c r="H170" s="161">
        <v>1</v>
      </c>
      <c r="I170" s="161">
        <v>0</v>
      </c>
      <c r="J170" s="161">
        <v>0</v>
      </c>
      <c r="K170" s="179">
        <v>1</v>
      </c>
    </row>
    <row r="171" spans="1:18">
      <c r="A171" s="196" t="s">
        <v>163</v>
      </c>
      <c r="B171" s="197" t="s">
        <v>736</v>
      </c>
      <c r="C171" s="194">
        <v>94203</v>
      </c>
      <c r="D171" s="194">
        <v>3435</v>
      </c>
      <c r="E171" s="194">
        <v>-13</v>
      </c>
      <c r="F171" s="194">
        <v>97625</v>
      </c>
      <c r="H171" s="194">
        <v>22264</v>
      </c>
      <c r="I171" s="194">
        <v>-1769</v>
      </c>
      <c r="J171" s="194">
        <v>0</v>
      </c>
      <c r="K171" s="194">
        <v>20495</v>
      </c>
    </row>
    <row r="172" spans="1:18">
      <c r="A172" s="193" t="s">
        <v>164</v>
      </c>
      <c r="B172" s="163" t="s">
        <v>13</v>
      </c>
      <c r="C172" s="179">
        <v>4403</v>
      </c>
      <c r="D172" s="179">
        <v>86</v>
      </c>
      <c r="E172" s="179">
        <v>-1049</v>
      </c>
      <c r="F172" s="179">
        <v>3440</v>
      </c>
      <c r="H172" s="161">
        <v>2346</v>
      </c>
      <c r="I172" s="161">
        <v>202</v>
      </c>
      <c r="J172" s="161">
        <v>0</v>
      </c>
      <c r="K172" s="179">
        <v>2548</v>
      </c>
    </row>
    <row r="173" spans="1:18">
      <c r="A173" s="193" t="s">
        <v>165</v>
      </c>
      <c r="B173" s="163" t="s">
        <v>14</v>
      </c>
      <c r="C173" s="179">
        <v>105</v>
      </c>
      <c r="D173" s="179">
        <v>1078</v>
      </c>
      <c r="E173" s="179">
        <v>-1076</v>
      </c>
      <c r="F173" s="179">
        <v>107</v>
      </c>
      <c r="H173" s="161">
        <v>268</v>
      </c>
      <c r="I173" s="161">
        <v>105</v>
      </c>
      <c r="J173" s="161">
        <v>0</v>
      </c>
      <c r="K173" s="179">
        <v>373</v>
      </c>
    </row>
    <row r="174" spans="1:18">
      <c r="A174" s="196" t="s">
        <v>503</v>
      </c>
      <c r="B174" s="197" t="s">
        <v>737</v>
      </c>
      <c r="C174" s="194">
        <v>98501</v>
      </c>
      <c r="D174" s="194">
        <v>2443</v>
      </c>
      <c r="E174" s="194">
        <v>14</v>
      </c>
      <c r="F174" s="194">
        <v>100958</v>
      </c>
      <c r="H174" s="194">
        <v>24342</v>
      </c>
      <c r="I174" s="194">
        <v>-1672</v>
      </c>
      <c r="J174" s="194">
        <v>0</v>
      </c>
      <c r="K174" s="194">
        <v>22670</v>
      </c>
      <c r="L174" s="155"/>
    </row>
    <row r="175" spans="1:18">
      <c r="A175" s="193" t="s">
        <v>168</v>
      </c>
      <c r="B175" s="163" t="s">
        <v>17</v>
      </c>
      <c r="C175" s="179">
        <v>8453</v>
      </c>
      <c r="D175" s="179">
        <v>522</v>
      </c>
      <c r="E175" s="179">
        <v>4</v>
      </c>
      <c r="F175" s="179">
        <v>8979</v>
      </c>
      <c r="H175" s="161">
        <v>5091</v>
      </c>
      <c r="I175" s="161">
        <v>-152</v>
      </c>
      <c r="J175" s="161"/>
      <c r="K175" s="179">
        <v>4939</v>
      </c>
      <c r="L175" s="155"/>
      <c r="P175" s="155"/>
    </row>
    <row r="176" spans="1:18">
      <c r="A176" s="196" t="s">
        <v>232</v>
      </c>
      <c r="B176" s="197" t="s">
        <v>738</v>
      </c>
      <c r="C176" s="194">
        <v>90048</v>
      </c>
      <c r="D176" s="194">
        <v>1921</v>
      </c>
      <c r="E176" s="194">
        <v>10</v>
      </c>
      <c r="F176" s="194">
        <v>91979</v>
      </c>
      <c r="H176" s="194">
        <v>19251</v>
      </c>
      <c r="I176" s="194">
        <v>-1520</v>
      </c>
      <c r="J176" s="194">
        <v>0</v>
      </c>
      <c r="K176" s="194">
        <v>17731</v>
      </c>
      <c r="P176" s="155"/>
      <c r="Q176" s="155"/>
      <c r="R176" s="155"/>
    </row>
    <row r="177" spans="1:23">
      <c r="A177" s="193"/>
      <c r="B177" s="163"/>
      <c r="C177" s="179"/>
      <c r="D177" s="179"/>
      <c r="E177" s="179"/>
      <c r="F177" s="179"/>
      <c r="H177" s="161"/>
      <c r="I177" s="161"/>
      <c r="J177" s="161"/>
      <c r="K177" s="179"/>
      <c r="L177" s="155"/>
      <c r="Q177" s="155"/>
      <c r="R177" s="155"/>
    </row>
    <row r="178" spans="1:23">
      <c r="A178" s="196" t="s">
        <v>505</v>
      </c>
      <c r="B178" s="197" t="s">
        <v>739</v>
      </c>
      <c r="C178" s="194">
        <v>90048</v>
      </c>
      <c r="D178" s="194">
        <v>1921</v>
      </c>
      <c r="E178" s="194">
        <v>10</v>
      </c>
      <c r="F178" s="194">
        <v>91979</v>
      </c>
      <c r="H178" s="194">
        <v>19251</v>
      </c>
      <c r="I178" s="194">
        <v>-1520</v>
      </c>
      <c r="J178" s="194">
        <v>0</v>
      </c>
      <c r="K178" s="194">
        <v>17731</v>
      </c>
      <c r="L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</row>
    <row r="179" spans="1:23" s="155" customFormat="1">
      <c r="M179" s="156"/>
    </row>
    <row r="180" spans="1:23" s="155" customFormat="1"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2" spans="1:23" ht="26">
      <c r="A182" s="149" t="s">
        <v>762</v>
      </c>
      <c r="B182" s="149" t="s">
        <v>438</v>
      </c>
      <c r="C182" s="249" t="s">
        <v>765</v>
      </c>
      <c r="D182" s="250"/>
      <c r="E182" s="250"/>
      <c r="F182" s="251"/>
      <c r="H182" s="249" t="s">
        <v>767</v>
      </c>
      <c r="I182" s="250"/>
      <c r="J182" s="250"/>
      <c r="K182" s="251"/>
    </row>
    <row r="183" spans="1:23" ht="52">
      <c r="A183" s="252" t="s">
        <v>203</v>
      </c>
      <c r="B183" s="252" t="s">
        <v>73</v>
      </c>
      <c r="C183" s="254" t="s">
        <v>413</v>
      </c>
      <c r="D183" s="254" t="s">
        <v>414</v>
      </c>
      <c r="E183" s="153" t="s">
        <v>120</v>
      </c>
      <c r="F183" s="153" t="s">
        <v>121</v>
      </c>
      <c r="H183" s="254" t="s">
        <v>413</v>
      </c>
      <c r="I183" s="254" t="s">
        <v>414</v>
      </c>
      <c r="J183" s="153" t="s">
        <v>120</v>
      </c>
      <c r="K183" s="153" t="s">
        <v>121</v>
      </c>
    </row>
    <row r="184" spans="1:23" ht="65">
      <c r="A184" s="253"/>
      <c r="B184" s="253"/>
      <c r="C184" s="255"/>
      <c r="D184" s="255"/>
      <c r="E184" s="153" t="s">
        <v>586</v>
      </c>
      <c r="F184" s="153" t="s">
        <v>285</v>
      </c>
      <c r="H184" s="255"/>
      <c r="I184" s="255"/>
      <c r="J184" s="153" t="s">
        <v>586</v>
      </c>
      <c r="K184" s="153" t="s">
        <v>285</v>
      </c>
    </row>
    <row r="185" spans="1:23">
      <c r="A185" s="151" t="s">
        <v>181</v>
      </c>
      <c r="B185" s="151" t="s">
        <v>488</v>
      </c>
      <c r="C185" s="191">
        <v>701702</v>
      </c>
      <c r="D185" s="191">
        <v>45010</v>
      </c>
      <c r="E185" s="191">
        <v>-18947</v>
      </c>
      <c r="F185" s="191">
        <v>727765</v>
      </c>
      <c r="H185" s="191">
        <v>650260</v>
      </c>
      <c r="I185" s="191">
        <v>47760</v>
      </c>
      <c r="J185" s="191">
        <v>-18923</v>
      </c>
      <c r="K185" s="191">
        <v>679097</v>
      </c>
    </row>
    <row r="186" spans="1:23">
      <c r="A186" s="163" t="s">
        <v>182</v>
      </c>
      <c r="B186" s="163" t="s">
        <v>27</v>
      </c>
      <c r="C186" s="179">
        <v>103948</v>
      </c>
      <c r="D186" s="179">
        <v>4161</v>
      </c>
      <c r="E186" s="179">
        <v>-2162</v>
      </c>
      <c r="F186" s="179">
        <v>105947</v>
      </c>
      <c r="H186" s="179">
        <v>103305</v>
      </c>
      <c r="I186" s="179">
        <v>4243</v>
      </c>
      <c r="J186" s="179">
        <v>-2281</v>
      </c>
      <c r="K186" s="179">
        <v>105267</v>
      </c>
    </row>
    <row r="187" spans="1:23">
      <c r="A187" s="163" t="s">
        <v>527</v>
      </c>
      <c r="B187" s="163" t="s">
        <v>475</v>
      </c>
      <c r="C187" s="179">
        <v>59125</v>
      </c>
      <c r="D187" s="179">
        <v>408</v>
      </c>
      <c r="E187" s="179">
        <v>0</v>
      </c>
      <c r="F187" s="179">
        <v>59533</v>
      </c>
      <c r="H187" s="179">
        <v>59270</v>
      </c>
      <c r="I187" s="179">
        <v>493</v>
      </c>
      <c r="J187" s="179">
        <v>0</v>
      </c>
      <c r="K187" s="179">
        <v>59763</v>
      </c>
    </row>
    <row r="188" spans="1:23">
      <c r="A188" s="163" t="s">
        <v>528</v>
      </c>
      <c r="B188" s="163" t="s">
        <v>416</v>
      </c>
      <c r="C188" s="179">
        <v>409084</v>
      </c>
      <c r="D188" s="179">
        <v>26719</v>
      </c>
      <c r="E188" s="179">
        <v>-19</v>
      </c>
      <c r="F188" s="179">
        <v>435784</v>
      </c>
      <c r="H188" s="179">
        <v>359989</v>
      </c>
      <c r="I188" s="179">
        <v>25878</v>
      </c>
      <c r="J188" s="179">
        <v>-19</v>
      </c>
      <c r="K188" s="179">
        <v>385848</v>
      </c>
    </row>
    <row r="189" spans="1:23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23">
      <c r="A190" s="163" t="s">
        <v>679</v>
      </c>
      <c r="B190" s="163" t="s">
        <v>30</v>
      </c>
      <c r="C190" s="179">
        <v>46402</v>
      </c>
      <c r="D190" s="179">
        <v>0</v>
      </c>
      <c r="E190" s="179">
        <v>0</v>
      </c>
      <c r="F190" s="179">
        <v>46402</v>
      </c>
      <c r="H190" s="179">
        <v>44960</v>
      </c>
      <c r="I190" s="179">
        <v>0</v>
      </c>
      <c r="J190" s="179">
        <v>0</v>
      </c>
      <c r="K190" s="179">
        <v>44960</v>
      </c>
    </row>
    <row r="191" spans="1:23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0</v>
      </c>
      <c r="I191" s="179">
        <v>0</v>
      </c>
      <c r="J191" s="179">
        <v>0</v>
      </c>
      <c r="K191" s="179">
        <v>0</v>
      </c>
    </row>
    <row r="192" spans="1:23">
      <c r="A192" s="163" t="s">
        <v>186</v>
      </c>
      <c r="B192" s="163" t="s">
        <v>31</v>
      </c>
      <c r="C192" s="179">
        <v>14701</v>
      </c>
      <c r="D192" s="179">
        <v>0</v>
      </c>
      <c r="E192" s="179">
        <v>-14701</v>
      </c>
      <c r="F192" s="179">
        <v>0</v>
      </c>
      <c r="H192" s="179">
        <v>14688</v>
      </c>
      <c r="I192" s="179">
        <v>0</v>
      </c>
      <c r="J192" s="179">
        <v>-14688</v>
      </c>
      <c r="K192" s="179">
        <v>0</v>
      </c>
    </row>
    <row r="193" spans="1:25">
      <c r="A193" s="180" t="s">
        <v>626</v>
      </c>
      <c r="B193" s="180" t="s">
        <v>632</v>
      </c>
      <c r="C193" s="179">
        <v>8099</v>
      </c>
      <c r="D193" s="179">
        <v>0</v>
      </c>
      <c r="E193" s="179">
        <v>0</v>
      </c>
      <c r="F193" s="179">
        <v>8099</v>
      </c>
      <c r="H193" s="179">
        <v>8025</v>
      </c>
      <c r="I193" s="179">
        <v>0</v>
      </c>
      <c r="J193" s="179">
        <v>0</v>
      </c>
      <c r="K193" s="179">
        <v>8025</v>
      </c>
    </row>
    <row r="194" spans="1:25" s="232" customFormat="1">
      <c r="A194" s="233" t="s">
        <v>199</v>
      </c>
      <c r="B194" s="233" t="s">
        <v>44</v>
      </c>
      <c r="C194" s="234">
        <v>3520</v>
      </c>
      <c r="D194" s="234">
        <v>11623</v>
      </c>
      <c r="E194" s="234">
        <v>0</v>
      </c>
      <c r="F194" s="234">
        <v>15143</v>
      </c>
      <c r="H194" s="234">
        <v>3519</v>
      </c>
      <c r="I194" s="234">
        <v>15211</v>
      </c>
      <c r="J194" s="234">
        <v>0</v>
      </c>
      <c r="K194" s="234">
        <v>18730</v>
      </c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:25">
      <c r="A195" s="163" t="s">
        <v>529</v>
      </c>
      <c r="B195" s="163" t="s">
        <v>583</v>
      </c>
      <c r="C195" s="179">
        <v>0</v>
      </c>
      <c r="D195" s="179">
        <v>2065</v>
      </c>
      <c r="E195" s="179">
        <v>-2065</v>
      </c>
      <c r="F195" s="179">
        <v>0</v>
      </c>
      <c r="H195" s="179">
        <v>0</v>
      </c>
      <c r="I195" s="179">
        <v>1935</v>
      </c>
      <c r="J195" s="179">
        <v>-1935</v>
      </c>
      <c r="K195" s="179">
        <v>0</v>
      </c>
    </row>
    <row r="196" spans="1:25">
      <c r="A196" s="163" t="s">
        <v>466</v>
      </c>
      <c r="B196" s="163" t="s">
        <v>465</v>
      </c>
      <c r="C196" s="179">
        <v>385</v>
      </c>
      <c r="D196" s="179">
        <v>34</v>
      </c>
      <c r="E196" s="179">
        <v>0</v>
      </c>
      <c r="F196" s="179">
        <v>419</v>
      </c>
      <c r="H196" s="179">
        <v>66</v>
      </c>
      <c r="I196" s="179">
        <v>0</v>
      </c>
      <c r="J196" s="179">
        <v>0</v>
      </c>
      <c r="K196" s="179">
        <v>66</v>
      </c>
    </row>
    <row r="197" spans="1:25">
      <c r="A197" s="151" t="s">
        <v>530</v>
      </c>
      <c r="B197" s="151" t="s">
        <v>489</v>
      </c>
      <c r="C197" s="191">
        <v>742897</v>
      </c>
      <c r="D197" s="191">
        <v>72515</v>
      </c>
      <c r="E197" s="191">
        <v>-18465</v>
      </c>
      <c r="F197" s="191">
        <v>796947</v>
      </c>
      <c r="H197" s="191">
        <v>675818</v>
      </c>
      <c r="I197" s="191">
        <v>69275</v>
      </c>
      <c r="J197" s="191">
        <v>-20082</v>
      </c>
      <c r="K197" s="191">
        <v>725011</v>
      </c>
    </row>
    <row r="198" spans="1:25">
      <c r="A198" s="163" t="s">
        <v>193</v>
      </c>
      <c r="B198" s="163" t="s">
        <v>584</v>
      </c>
      <c r="C198" s="179">
        <v>22874</v>
      </c>
      <c r="D198" s="179">
        <v>0</v>
      </c>
      <c r="E198" s="179">
        <v>0</v>
      </c>
      <c r="F198" s="179">
        <v>22874</v>
      </c>
      <c r="H198" s="179">
        <v>12862</v>
      </c>
      <c r="I198" s="179">
        <v>0</v>
      </c>
      <c r="J198" s="179">
        <v>0</v>
      </c>
      <c r="K198" s="179">
        <v>12862</v>
      </c>
    </row>
    <row r="199" spans="1:25">
      <c r="A199" s="163" t="s">
        <v>194</v>
      </c>
      <c r="B199" s="163" t="s">
        <v>39</v>
      </c>
      <c r="C199" s="179">
        <v>70998</v>
      </c>
      <c r="D199" s="179">
        <v>7728</v>
      </c>
      <c r="E199" s="179">
        <v>-2068</v>
      </c>
      <c r="F199" s="179">
        <v>76658</v>
      </c>
      <c r="H199" s="179">
        <v>124040</v>
      </c>
      <c r="I199" s="179">
        <v>8924</v>
      </c>
      <c r="J199" s="179">
        <v>-3391</v>
      </c>
      <c r="K199" s="179">
        <v>129573</v>
      </c>
    </row>
    <row r="200" spans="1:25">
      <c r="A200" s="163" t="s">
        <v>531</v>
      </c>
      <c r="B200" s="163" t="s">
        <v>40</v>
      </c>
      <c r="C200" s="179">
        <v>16543</v>
      </c>
      <c r="D200" s="179">
        <v>702</v>
      </c>
      <c r="E200" s="179">
        <v>0</v>
      </c>
      <c r="F200" s="179">
        <v>17245</v>
      </c>
      <c r="H200" s="179">
        <v>19298</v>
      </c>
      <c r="I200" s="179">
        <v>1051</v>
      </c>
      <c r="J200" s="179">
        <v>0</v>
      </c>
      <c r="K200" s="179">
        <v>20349</v>
      </c>
    </row>
    <row r="201" spans="1:25">
      <c r="A201" s="163" t="s">
        <v>196</v>
      </c>
      <c r="B201" s="163" t="s">
        <v>41</v>
      </c>
      <c r="C201" s="179">
        <v>46448</v>
      </c>
      <c r="D201" s="179">
        <v>2616</v>
      </c>
      <c r="E201" s="179">
        <v>-2684</v>
      </c>
      <c r="F201" s="179">
        <v>46380</v>
      </c>
      <c r="H201" s="179">
        <v>62476</v>
      </c>
      <c r="I201" s="179">
        <v>2031</v>
      </c>
      <c r="J201" s="179">
        <v>-4137</v>
      </c>
      <c r="K201" s="179">
        <v>60370</v>
      </c>
    </row>
    <row r="202" spans="1:2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25">
      <c r="A203" s="163" t="s">
        <v>199</v>
      </c>
      <c r="B203" s="163" t="s">
        <v>44</v>
      </c>
      <c r="C203" s="179">
        <v>8651</v>
      </c>
      <c r="D203" s="179">
        <v>28532</v>
      </c>
      <c r="E203" s="179">
        <v>-13713</v>
      </c>
      <c r="F203" s="179">
        <v>23470</v>
      </c>
      <c r="H203" s="179">
        <v>7485</v>
      </c>
      <c r="I203" s="179">
        <v>24625</v>
      </c>
      <c r="J203" s="179">
        <v>-12554</v>
      </c>
      <c r="K203" s="179">
        <v>19556</v>
      </c>
    </row>
    <row r="204" spans="1:25">
      <c r="A204" s="163" t="s">
        <v>200</v>
      </c>
      <c r="B204" s="163" t="s">
        <v>482</v>
      </c>
      <c r="C204" s="179">
        <v>112653</v>
      </c>
      <c r="D204" s="179">
        <v>32937</v>
      </c>
      <c r="E204" s="179">
        <v>0</v>
      </c>
      <c r="F204" s="179">
        <v>145590</v>
      </c>
      <c r="H204" s="179">
        <v>16762</v>
      </c>
      <c r="I204" s="179">
        <v>32644</v>
      </c>
      <c r="J204" s="179">
        <v>0</v>
      </c>
      <c r="K204" s="179">
        <v>49406</v>
      </c>
    </row>
    <row r="205" spans="1:25">
      <c r="A205" s="163" t="s">
        <v>486</v>
      </c>
      <c r="B205" s="163" t="s">
        <v>483</v>
      </c>
      <c r="C205" s="179">
        <v>464730</v>
      </c>
      <c r="D205" s="179">
        <v>0</v>
      </c>
      <c r="E205" s="179">
        <v>0</v>
      </c>
      <c r="F205" s="179">
        <v>464730</v>
      </c>
      <c r="H205" s="179">
        <v>432895</v>
      </c>
      <c r="I205" s="179">
        <v>0</v>
      </c>
      <c r="J205" s="179">
        <v>0</v>
      </c>
      <c r="K205" s="179">
        <v>432895</v>
      </c>
    </row>
    <row r="206" spans="1:2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5">
      <c r="A207" s="151" t="s">
        <v>532</v>
      </c>
      <c r="B207" s="151" t="s">
        <v>491</v>
      </c>
      <c r="C207" s="191">
        <v>1444599</v>
      </c>
      <c r="D207" s="191">
        <v>117525</v>
      </c>
      <c r="E207" s="191">
        <v>-37412</v>
      </c>
      <c r="F207" s="191">
        <v>1524712</v>
      </c>
      <c r="H207" s="191">
        <v>1326078</v>
      </c>
      <c r="I207" s="191">
        <v>117035</v>
      </c>
      <c r="J207" s="191">
        <v>-39005</v>
      </c>
      <c r="K207" s="191">
        <v>1404108</v>
      </c>
    </row>
    <row r="208" spans="1:25">
      <c r="A208" s="176"/>
    </row>
    <row r="209" spans="1:23">
      <c r="A209" s="149"/>
      <c r="B209" s="149"/>
      <c r="C209" s="249" t="s">
        <v>765</v>
      </c>
      <c r="D209" s="250"/>
      <c r="E209" s="250"/>
      <c r="F209" s="251"/>
      <c r="H209" s="249" t="s">
        <v>767</v>
      </c>
      <c r="I209" s="250"/>
      <c r="J209" s="250"/>
      <c r="K209" s="251"/>
    </row>
    <row r="210" spans="1:23" ht="52">
      <c r="A210" s="252" t="s">
        <v>229</v>
      </c>
      <c r="B210" s="252" t="s">
        <v>48</v>
      </c>
      <c r="C210" s="254" t="s">
        <v>413</v>
      </c>
      <c r="D210" s="254" t="s">
        <v>414</v>
      </c>
      <c r="E210" s="153" t="s">
        <v>120</v>
      </c>
      <c r="F210" s="153" t="s">
        <v>121</v>
      </c>
      <c r="H210" s="254" t="s">
        <v>413</v>
      </c>
      <c r="I210" s="254" t="s">
        <v>414</v>
      </c>
      <c r="J210" s="153" t="s">
        <v>120</v>
      </c>
      <c r="K210" s="153" t="s">
        <v>121</v>
      </c>
    </row>
    <row r="211" spans="1:23" ht="65">
      <c r="A211" s="253"/>
      <c r="B211" s="253"/>
      <c r="C211" s="255"/>
      <c r="D211" s="255"/>
      <c r="E211" s="153" t="s">
        <v>586</v>
      </c>
      <c r="F211" s="153" t="s">
        <v>285</v>
      </c>
      <c r="H211" s="255"/>
      <c r="I211" s="255"/>
      <c r="J211" s="153" t="s">
        <v>586</v>
      </c>
      <c r="K211" s="153" t="s">
        <v>285</v>
      </c>
    </row>
    <row r="212" spans="1:23">
      <c r="A212" s="192" t="s">
        <v>533</v>
      </c>
      <c r="B212" s="151" t="s">
        <v>518</v>
      </c>
      <c r="C212" s="191">
        <v>1172798</v>
      </c>
      <c r="D212" s="191">
        <v>44133</v>
      </c>
      <c r="E212" s="191">
        <v>-14710</v>
      </c>
      <c r="F212" s="191">
        <v>1202221</v>
      </c>
      <c r="H212" s="191">
        <v>1078159</v>
      </c>
      <c r="I212" s="191">
        <v>42198</v>
      </c>
      <c r="J212" s="191">
        <v>-14706</v>
      </c>
      <c r="K212" s="191">
        <v>1105651</v>
      </c>
    </row>
    <row r="213" spans="1:23">
      <c r="A213" s="192" t="s">
        <v>690</v>
      </c>
      <c r="B213" s="151" t="s">
        <v>50</v>
      </c>
      <c r="C213" s="191">
        <v>1172798</v>
      </c>
      <c r="D213" s="191">
        <v>44133</v>
      </c>
      <c r="E213" s="191">
        <v>-14710</v>
      </c>
      <c r="F213" s="191">
        <v>1202221</v>
      </c>
      <c r="H213" s="191">
        <v>1078159</v>
      </c>
      <c r="I213" s="191">
        <v>42198</v>
      </c>
      <c r="J213" s="191">
        <v>-14706</v>
      </c>
      <c r="K213" s="191">
        <v>1105651</v>
      </c>
    </row>
    <row r="214" spans="1:23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23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748323</v>
      </c>
      <c r="I215" s="179">
        <v>38143</v>
      </c>
      <c r="J215" s="179">
        <v>-5515</v>
      </c>
      <c r="K215" s="179">
        <v>780951</v>
      </c>
    </row>
    <row r="216" spans="1:23">
      <c r="A216" s="193" t="s">
        <v>209</v>
      </c>
      <c r="B216" s="163" t="s">
        <v>587</v>
      </c>
      <c r="C216" s="179">
        <v>58654</v>
      </c>
      <c r="D216" s="179">
        <v>1013</v>
      </c>
      <c r="E216" s="179">
        <v>-1013</v>
      </c>
      <c r="F216" s="179">
        <v>58654</v>
      </c>
      <c r="H216" s="179">
        <v>54657</v>
      </c>
      <c r="I216" s="179">
        <v>999</v>
      </c>
      <c r="J216" s="179">
        <v>-999</v>
      </c>
      <c r="K216" s="179">
        <v>54657</v>
      </c>
    </row>
    <row r="217" spans="1:23">
      <c r="A217" s="193" t="s">
        <v>210</v>
      </c>
      <c r="B217" s="163" t="s">
        <v>55</v>
      </c>
      <c r="C217" s="179">
        <v>543</v>
      </c>
      <c r="D217" s="179">
        <v>-65</v>
      </c>
      <c r="E217" s="179">
        <v>1014</v>
      </c>
      <c r="F217" s="179">
        <v>1492</v>
      </c>
      <c r="H217" s="179">
        <v>-51</v>
      </c>
      <c r="I217" s="179">
        <v>-65</v>
      </c>
      <c r="J217" s="179">
        <v>1014</v>
      </c>
      <c r="K217" s="179">
        <v>898</v>
      </c>
    </row>
    <row r="218" spans="1:23">
      <c r="A218" s="193" t="s">
        <v>211</v>
      </c>
      <c r="B218" s="163" t="s">
        <v>589</v>
      </c>
      <c r="C218" s="179">
        <v>179110</v>
      </c>
      <c r="D218" s="179">
        <v>2985</v>
      </c>
      <c r="E218" s="179">
        <v>-9070</v>
      </c>
      <c r="F218" s="179">
        <v>173025</v>
      </c>
      <c r="H218" s="179">
        <v>6763</v>
      </c>
      <c r="I218" s="179">
        <v>2</v>
      </c>
      <c r="J218" s="179">
        <v>-9055</v>
      </c>
      <c r="K218" s="179">
        <v>-2290</v>
      </c>
    </row>
    <row r="219" spans="1:23">
      <c r="A219" s="193" t="s">
        <v>212</v>
      </c>
      <c r="B219" s="163" t="s">
        <v>57</v>
      </c>
      <c r="C219" s="179">
        <v>90048</v>
      </c>
      <c r="D219" s="179">
        <v>1921</v>
      </c>
      <c r="E219" s="179">
        <v>10</v>
      </c>
      <c r="F219" s="179">
        <v>91979</v>
      </c>
      <c r="H219" s="179">
        <v>172347</v>
      </c>
      <c r="I219" s="179">
        <v>2983</v>
      </c>
      <c r="J219" s="179">
        <v>-15</v>
      </c>
      <c r="K219" s="179">
        <v>175315</v>
      </c>
    </row>
    <row r="220" spans="1:23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23">
      <c r="A221" s="192" t="s">
        <v>536</v>
      </c>
      <c r="B221" s="151" t="s">
        <v>521</v>
      </c>
      <c r="C221" s="191">
        <v>24221</v>
      </c>
      <c r="D221" s="191">
        <v>2672</v>
      </c>
      <c r="E221" s="191">
        <v>-3803</v>
      </c>
      <c r="F221" s="191">
        <v>23090</v>
      </c>
      <c r="H221" s="191">
        <v>26156</v>
      </c>
      <c r="I221" s="191">
        <v>2790</v>
      </c>
      <c r="J221" s="191">
        <v>-3788</v>
      </c>
      <c r="K221" s="191">
        <v>25158</v>
      </c>
    </row>
    <row r="222" spans="1:23">
      <c r="A222" s="193" t="s">
        <v>216</v>
      </c>
      <c r="B222" s="163" t="s">
        <v>61</v>
      </c>
      <c r="C222" s="179">
        <v>17771</v>
      </c>
      <c r="D222" s="179">
        <v>1792</v>
      </c>
      <c r="E222" s="179">
        <v>-1742</v>
      </c>
      <c r="F222" s="179">
        <v>17821</v>
      </c>
      <c r="H222" s="179">
        <v>17694</v>
      </c>
      <c r="I222" s="179">
        <v>1910</v>
      </c>
      <c r="J222" s="179">
        <v>-1853</v>
      </c>
      <c r="K222" s="179">
        <v>17751</v>
      </c>
      <c r="Q222" s="232"/>
      <c r="R222" s="232"/>
      <c r="S222" s="232"/>
      <c r="T222" s="232"/>
      <c r="U222" s="232"/>
      <c r="V222" s="232"/>
      <c r="W222" s="232"/>
    </row>
    <row r="223" spans="1:23" s="232" customFormat="1">
      <c r="A223" s="233" t="s">
        <v>755</v>
      </c>
      <c r="B223" s="233" t="s">
        <v>62</v>
      </c>
      <c r="C223" s="234">
        <v>3280</v>
      </c>
      <c r="D223" s="234">
        <v>0</v>
      </c>
      <c r="E223" s="234">
        <v>0</v>
      </c>
      <c r="F223" s="234">
        <v>3280</v>
      </c>
      <c r="H223" s="234">
        <v>3340</v>
      </c>
      <c r="I223" s="234">
        <v>0</v>
      </c>
      <c r="J223" s="234">
        <v>0</v>
      </c>
      <c r="K223" s="234">
        <v>3340</v>
      </c>
      <c r="L223" s="156"/>
      <c r="M223" s="156"/>
      <c r="N223" s="156"/>
      <c r="O223" s="156"/>
      <c r="P223" s="156"/>
    </row>
    <row r="224" spans="1:23" s="232" customFormat="1">
      <c r="A224" s="235" t="s">
        <v>218</v>
      </c>
      <c r="B224" s="236" t="s">
        <v>63</v>
      </c>
      <c r="C224" s="237">
        <v>2920</v>
      </c>
      <c r="D224" s="237">
        <v>0</v>
      </c>
      <c r="E224" s="237">
        <v>-2061</v>
      </c>
      <c r="F224" s="237">
        <v>859</v>
      </c>
      <c r="H224" s="237">
        <v>4870</v>
      </c>
      <c r="I224" s="237">
        <v>0</v>
      </c>
      <c r="J224" s="237">
        <v>-1935</v>
      </c>
      <c r="K224" s="237">
        <v>2935</v>
      </c>
      <c r="L224" s="156"/>
      <c r="M224" s="156"/>
      <c r="N224" s="156"/>
      <c r="O224" s="156"/>
      <c r="P224" s="156"/>
    </row>
    <row r="225" spans="1:23" s="232" customFormat="1">
      <c r="A225" s="235" t="s">
        <v>219</v>
      </c>
      <c r="B225" s="236" t="s">
        <v>64</v>
      </c>
      <c r="C225" s="237">
        <v>4</v>
      </c>
      <c r="D225" s="237">
        <v>358</v>
      </c>
      <c r="E225" s="237">
        <v>0</v>
      </c>
      <c r="F225" s="237">
        <v>362</v>
      </c>
      <c r="H225" s="237">
        <v>6</v>
      </c>
      <c r="I225" s="237">
        <v>358</v>
      </c>
      <c r="J225" s="237">
        <v>0</v>
      </c>
      <c r="K225" s="237">
        <v>364</v>
      </c>
      <c r="L225" s="156"/>
      <c r="M225" s="156"/>
      <c r="N225" s="156"/>
      <c r="O225" s="156"/>
      <c r="P225" s="156"/>
    </row>
    <row r="226" spans="1:23" s="232" customFormat="1">
      <c r="A226" s="235" t="s">
        <v>220</v>
      </c>
      <c r="B226" s="236" t="s">
        <v>65</v>
      </c>
      <c r="C226" s="237">
        <v>246</v>
      </c>
      <c r="D226" s="237">
        <v>9</v>
      </c>
      <c r="E226" s="237">
        <v>0</v>
      </c>
      <c r="F226" s="237">
        <v>255</v>
      </c>
      <c r="H226" s="237">
        <v>246</v>
      </c>
      <c r="I226" s="237">
        <v>9</v>
      </c>
      <c r="J226" s="237">
        <v>0</v>
      </c>
      <c r="K226" s="237">
        <v>255</v>
      </c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s="232" customFormat="1">
      <c r="A227" s="235" t="s">
        <v>539</v>
      </c>
      <c r="B227" s="233" t="s">
        <v>66</v>
      </c>
      <c r="C227" s="234">
        <v>0</v>
      </c>
      <c r="D227" s="234">
        <v>513</v>
      </c>
      <c r="E227" s="234">
        <v>0</v>
      </c>
      <c r="F227" s="234">
        <v>513</v>
      </c>
      <c r="H227" s="234">
        <v>0</v>
      </c>
      <c r="I227" s="234">
        <v>513</v>
      </c>
      <c r="J227" s="234">
        <v>0</v>
      </c>
      <c r="K227" s="234">
        <v>513</v>
      </c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>
      <c r="A228" s="192" t="s">
        <v>537</v>
      </c>
      <c r="B228" s="151" t="s">
        <v>523</v>
      </c>
      <c r="C228" s="191">
        <v>247580</v>
      </c>
      <c r="D228" s="191">
        <v>70720</v>
      </c>
      <c r="E228" s="191">
        <v>-18899</v>
      </c>
      <c r="F228" s="191">
        <v>299401</v>
      </c>
      <c r="H228" s="191">
        <v>221763</v>
      </c>
      <c r="I228" s="191">
        <v>72047</v>
      </c>
      <c r="J228" s="191">
        <v>-20511</v>
      </c>
      <c r="K228" s="191">
        <v>273299</v>
      </c>
    </row>
    <row r="229" spans="1:23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23">
      <c r="A230" s="193" t="s">
        <v>216</v>
      </c>
      <c r="B230" s="163" t="s">
        <v>61</v>
      </c>
      <c r="C230" s="179">
        <v>2320</v>
      </c>
      <c r="D230" s="179">
        <v>466</v>
      </c>
      <c r="E230" s="179">
        <v>-434</v>
      </c>
      <c r="F230" s="179">
        <v>2352</v>
      </c>
      <c r="H230" s="179">
        <v>2123</v>
      </c>
      <c r="I230" s="179">
        <v>460</v>
      </c>
      <c r="J230" s="179">
        <v>-429</v>
      </c>
      <c r="K230" s="179">
        <v>2154</v>
      </c>
    </row>
    <row r="231" spans="1:23">
      <c r="A231" s="193" t="s">
        <v>223</v>
      </c>
      <c r="B231" s="163" t="s">
        <v>68</v>
      </c>
      <c r="C231" s="179">
        <v>16441</v>
      </c>
      <c r="D231" s="179">
        <v>36346</v>
      </c>
      <c r="E231" s="179">
        <v>-2045</v>
      </c>
      <c r="F231" s="179">
        <v>50742</v>
      </c>
      <c r="H231" s="179">
        <v>25764</v>
      </c>
      <c r="I231" s="179">
        <v>37493</v>
      </c>
      <c r="J231" s="179">
        <v>-3391</v>
      </c>
      <c r="K231" s="179">
        <v>59866</v>
      </c>
    </row>
    <row r="232" spans="1:23">
      <c r="A232" s="193" t="s">
        <v>538</v>
      </c>
      <c r="B232" s="163" t="s">
        <v>69</v>
      </c>
      <c r="C232" s="179">
        <v>173</v>
      </c>
      <c r="D232" s="179">
        <v>0</v>
      </c>
      <c r="E232" s="179">
        <v>0</v>
      </c>
      <c r="F232" s="179">
        <v>173</v>
      </c>
      <c r="H232" s="179">
        <v>118</v>
      </c>
      <c r="I232" s="179">
        <v>0</v>
      </c>
      <c r="J232" s="179">
        <v>0</v>
      </c>
      <c r="K232" s="179">
        <v>118</v>
      </c>
    </row>
    <row r="233" spans="1:23">
      <c r="A233" s="193" t="s">
        <v>225</v>
      </c>
      <c r="B233" s="163" t="s">
        <v>524</v>
      </c>
      <c r="C233" s="179">
        <v>2501</v>
      </c>
      <c r="D233" s="179">
        <v>8072</v>
      </c>
      <c r="E233" s="179">
        <v>-2684</v>
      </c>
      <c r="F233" s="179">
        <v>7889</v>
      </c>
      <c r="H233" s="179">
        <v>5152</v>
      </c>
      <c r="I233" s="179">
        <v>10107</v>
      </c>
      <c r="J233" s="179">
        <v>-4137</v>
      </c>
      <c r="K233" s="179">
        <v>11122</v>
      </c>
    </row>
    <row r="234" spans="1:23">
      <c r="A234" s="193" t="s">
        <v>219</v>
      </c>
      <c r="B234" s="163" t="s">
        <v>64</v>
      </c>
      <c r="C234" s="179">
        <v>174832</v>
      </c>
      <c r="D234" s="179">
        <v>22842</v>
      </c>
      <c r="E234" s="179">
        <v>-13713</v>
      </c>
      <c r="F234" s="179">
        <v>183961</v>
      </c>
      <c r="H234" s="179">
        <v>152750</v>
      </c>
      <c r="I234" s="179">
        <v>21168</v>
      </c>
      <c r="J234" s="179">
        <v>-12554</v>
      </c>
      <c r="K234" s="179">
        <v>161364</v>
      </c>
    </row>
    <row r="235" spans="1:23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23">
      <c r="A236" s="193" t="s">
        <v>539</v>
      </c>
      <c r="B236" s="163" t="s">
        <v>66</v>
      </c>
      <c r="C236" s="179">
        <v>51311</v>
      </c>
      <c r="D236" s="179">
        <v>2994</v>
      </c>
      <c r="E236" s="179">
        <v>-23</v>
      </c>
      <c r="F236" s="179">
        <v>54282</v>
      </c>
      <c r="H236" s="179">
        <v>35854</v>
      </c>
      <c r="I236" s="179">
        <v>2819</v>
      </c>
      <c r="J236" s="179">
        <v>0</v>
      </c>
      <c r="K236" s="179">
        <v>38673</v>
      </c>
    </row>
    <row r="237" spans="1:23">
      <c r="A237" s="192" t="s">
        <v>540</v>
      </c>
      <c r="B237" s="151" t="s">
        <v>525</v>
      </c>
      <c r="C237" s="191">
        <v>1444599</v>
      </c>
      <c r="D237" s="191">
        <v>117525</v>
      </c>
      <c r="E237" s="191">
        <v>-37412</v>
      </c>
      <c r="F237" s="191">
        <v>1524712</v>
      </c>
      <c r="H237" s="191">
        <v>1326078</v>
      </c>
      <c r="I237" s="191">
        <v>117035</v>
      </c>
      <c r="J237" s="191">
        <v>-39005</v>
      </c>
      <c r="K237" s="191">
        <v>1404108</v>
      </c>
    </row>
    <row r="238" spans="1:23">
      <c r="A238" s="176" t="s">
        <v>541</v>
      </c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265" spans="1:2">
      <c r="A265" s="156"/>
      <c r="B265" s="156"/>
    </row>
    <row r="266" spans="1:2">
      <c r="A266" s="156"/>
      <c r="B266" s="156"/>
    </row>
    <row r="267" spans="1:2">
      <c r="A267" s="156"/>
      <c r="B267" s="156"/>
    </row>
    <row r="268" spans="1:2">
      <c r="A268" s="156"/>
      <c r="B268" s="156"/>
    </row>
    <row r="269" spans="1:2">
      <c r="A269" s="156"/>
      <c r="B269" s="156"/>
    </row>
    <row r="270" spans="1:2">
      <c r="A270" s="156"/>
      <c r="B270" s="156"/>
    </row>
    <row r="271" spans="1:2">
      <c r="A271" s="156"/>
      <c r="B271" s="156"/>
    </row>
    <row r="272" spans="1:2">
      <c r="A272" s="156"/>
      <c r="B272" s="156"/>
    </row>
    <row r="277" spans="1:2">
      <c r="A277" s="156"/>
      <c r="B277" s="156"/>
    </row>
    <row r="278" spans="1:2">
      <c r="A278" s="156"/>
      <c r="B278" s="156"/>
    </row>
    <row r="279" spans="1:2">
      <c r="A279" s="156"/>
      <c r="B279" s="156"/>
    </row>
    <row r="280" spans="1:2">
      <c r="A280" s="156"/>
      <c r="B280" s="156"/>
    </row>
    <row r="281" spans="1:2">
      <c r="A281" s="156"/>
      <c r="B281" s="156"/>
    </row>
    <row r="282" spans="1:2">
      <c r="A282" s="156"/>
      <c r="B282" s="156"/>
    </row>
    <row r="338" spans="18:18">
      <c r="R338" s="156">
        <v>1.42</v>
      </c>
    </row>
  </sheetData>
  <mergeCells count="24">
    <mergeCell ref="C155:F155"/>
    <mergeCell ref="H155:K155"/>
    <mergeCell ref="A156:A157"/>
    <mergeCell ref="B156:B157"/>
    <mergeCell ref="C156:C157"/>
    <mergeCell ref="D156:D157"/>
    <mergeCell ref="H156:H157"/>
    <mergeCell ref="I156:I157"/>
    <mergeCell ref="C182:F182"/>
    <mergeCell ref="H182:K182"/>
    <mergeCell ref="A183:A184"/>
    <mergeCell ref="B183:B184"/>
    <mergeCell ref="C183:C184"/>
    <mergeCell ref="D183:D184"/>
    <mergeCell ref="H183:H184"/>
    <mergeCell ref="I183:I184"/>
    <mergeCell ref="C209:F209"/>
    <mergeCell ref="H209:K209"/>
    <mergeCell ref="A210:A211"/>
    <mergeCell ref="B210:B211"/>
    <mergeCell ref="C210:C211"/>
    <mergeCell ref="D210:D211"/>
    <mergeCell ref="H210:H211"/>
    <mergeCell ref="I210:I2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00080"/>
  </sheetPr>
  <dimension ref="A1:H259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6">
      <c r="A1" s="13" t="s">
        <v>387</v>
      </c>
    </row>
    <row r="2" spans="1:6">
      <c r="A2" s="13" t="s">
        <v>388</v>
      </c>
    </row>
    <row r="3" spans="1:6">
      <c r="A3" s="13"/>
    </row>
    <row r="4" spans="1:6">
      <c r="A4" s="13"/>
    </row>
    <row r="5" spans="1:6" ht="26">
      <c r="A5" s="16" t="s">
        <v>431</v>
      </c>
      <c r="B5" s="17" t="s">
        <v>432</v>
      </c>
    </row>
    <row r="6" spans="1:6" ht="30" customHeight="1">
      <c r="A6" s="130" t="s">
        <v>404</v>
      </c>
      <c r="B6" s="130" t="s">
        <v>405</v>
      </c>
      <c r="C6" s="99" t="s">
        <v>389</v>
      </c>
      <c r="D6" s="99" t="s">
        <v>390</v>
      </c>
      <c r="E6" s="99" t="s">
        <v>179</v>
      </c>
      <c r="F6" s="99" t="s">
        <v>147</v>
      </c>
    </row>
    <row r="7" spans="1:6">
      <c r="A7" s="18" t="s">
        <v>151</v>
      </c>
      <c r="B7" s="18" t="s">
        <v>0</v>
      </c>
      <c r="C7" s="85">
        <v>113150</v>
      </c>
      <c r="D7" s="85">
        <v>625947</v>
      </c>
      <c r="E7" s="85">
        <v>36025</v>
      </c>
      <c r="F7" s="85">
        <v>110754</v>
      </c>
    </row>
    <row r="8" spans="1:6">
      <c r="A8" s="19" t="s">
        <v>152</v>
      </c>
      <c r="B8" s="19" t="s">
        <v>1</v>
      </c>
      <c r="C8" s="79">
        <v>85022</v>
      </c>
      <c r="D8" s="79">
        <v>494128</v>
      </c>
      <c r="E8" s="79">
        <v>2775</v>
      </c>
      <c r="F8" s="79">
        <v>15141</v>
      </c>
    </row>
    <row r="9" spans="1:6">
      <c r="A9" s="19" t="s">
        <v>153</v>
      </c>
      <c r="B9" s="19" t="s">
        <v>2</v>
      </c>
      <c r="C9" s="79">
        <v>27</v>
      </c>
      <c r="D9" s="79">
        <v>144</v>
      </c>
      <c r="E9" s="79">
        <v>586</v>
      </c>
      <c r="F9" s="79">
        <v>3898</v>
      </c>
    </row>
    <row r="10" spans="1:6">
      <c r="A10" s="19" t="s">
        <v>154</v>
      </c>
      <c r="B10" s="19" t="s">
        <v>3</v>
      </c>
      <c r="C10" s="79">
        <v>28101</v>
      </c>
      <c r="D10" s="79">
        <v>131675</v>
      </c>
      <c r="E10" s="79">
        <v>32664</v>
      </c>
      <c r="F10" s="79">
        <v>91715</v>
      </c>
    </row>
    <row r="11" spans="1:6">
      <c r="A11" s="18" t="s">
        <v>155</v>
      </c>
      <c r="B11" s="18" t="s">
        <v>4</v>
      </c>
      <c r="C11" s="85">
        <v>32952</v>
      </c>
      <c r="D11" s="85">
        <v>164766</v>
      </c>
      <c r="E11" s="85">
        <v>27687</v>
      </c>
      <c r="F11" s="85">
        <v>80190</v>
      </c>
    </row>
    <row r="12" spans="1:6">
      <c r="A12" s="19" t="s">
        <v>156</v>
      </c>
      <c r="B12" s="19" t="s">
        <v>5</v>
      </c>
      <c r="C12" s="79">
        <v>14051</v>
      </c>
      <c r="D12" s="79">
        <v>76646</v>
      </c>
      <c r="E12" s="79">
        <v>2621</v>
      </c>
      <c r="F12" s="79">
        <v>10552</v>
      </c>
    </row>
    <row r="13" spans="1:6">
      <c r="A13" s="19" t="s">
        <v>157</v>
      </c>
      <c r="B13" s="19" t="s">
        <v>6</v>
      </c>
      <c r="C13" s="79">
        <v>18901</v>
      </c>
      <c r="D13" s="79">
        <v>88120</v>
      </c>
      <c r="E13" s="79">
        <v>25066</v>
      </c>
      <c r="F13" s="79">
        <v>69638</v>
      </c>
    </row>
    <row r="14" spans="1:6">
      <c r="A14" s="20" t="s">
        <v>158</v>
      </c>
      <c r="B14" s="20" t="s">
        <v>7</v>
      </c>
      <c r="C14" s="85">
        <v>80198</v>
      </c>
      <c r="D14" s="85">
        <v>461181</v>
      </c>
      <c r="E14" s="85">
        <v>8338</v>
      </c>
      <c r="F14" s="85">
        <v>30564</v>
      </c>
    </row>
    <row r="15" spans="1:6">
      <c r="A15" s="21" t="s">
        <v>159</v>
      </c>
      <c r="B15" s="21" t="s">
        <v>8</v>
      </c>
      <c r="C15" s="79">
        <v>857</v>
      </c>
      <c r="D15" s="79">
        <v>1496</v>
      </c>
      <c r="E15" s="79">
        <v>622</v>
      </c>
      <c r="F15" s="79">
        <v>4479</v>
      </c>
    </row>
    <row r="16" spans="1:6">
      <c r="A16" s="21" t="s">
        <v>160</v>
      </c>
      <c r="B16" s="21" t="s">
        <v>9</v>
      </c>
      <c r="C16" s="79">
        <v>12660</v>
      </c>
      <c r="D16" s="79">
        <v>40666</v>
      </c>
      <c r="E16" s="79">
        <v>7379</v>
      </c>
      <c r="F16" s="79">
        <v>20662</v>
      </c>
    </row>
    <row r="17" spans="1:6">
      <c r="A17" s="21" t="s">
        <v>161</v>
      </c>
      <c r="B17" s="21" t="s">
        <v>10</v>
      </c>
      <c r="C17" s="79">
        <v>9236</v>
      </c>
      <c r="D17" s="79">
        <v>47859</v>
      </c>
      <c r="E17" s="79">
        <v>3289</v>
      </c>
      <c r="F17" s="79">
        <v>10105</v>
      </c>
    </row>
    <row r="18" spans="1:6">
      <c r="A18" s="21" t="s">
        <v>162</v>
      </c>
      <c r="B18" s="21" t="s">
        <v>11</v>
      </c>
      <c r="C18" s="79">
        <v>8008</v>
      </c>
      <c r="D18" s="79">
        <v>34427</v>
      </c>
      <c r="E18" s="79">
        <v>896</v>
      </c>
      <c r="F18" s="79">
        <v>1767</v>
      </c>
    </row>
    <row r="19" spans="1:6">
      <c r="A19" s="20" t="s">
        <v>163</v>
      </c>
      <c r="B19" s="20" t="s">
        <v>12</v>
      </c>
      <c r="C19" s="85">
        <v>51151</v>
      </c>
      <c r="D19" s="85">
        <v>339725</v>
      </c>
      <c r="E19" s="85">
        <v>-2604</v>
      </c>
      <c r="F19" s="85">
        <v>2509</v>
      </c>
    </row>
    <row r="20" spans="1:6">
      <c r="A20" s="21" t="s">
        <v>164</v>
      </c>
      <c r="B20" s="21" t="s">
        <v>13</v>
      </c>
      <c r="C20" s="79">
        <v>7660</v>
      </c>
      <c r="D20" s="79">
        <v>7230</v>
      </c>
      <c r="E20" s="79">
        <v>347</v>
      </c>
      <c r="F20" s="79">
        <v>2658</v>
      </c>
    </row>
    <row r="21" spans="1:6">
      <c r="A21" s="21" t="s">
        <v>165</v>
      </c>
      <c r="B21" s="21" t="s">
        <v>14</v>
      </c>
      <c r="C21" s="79">
        <v>6632</v>
      </c>
      <c r="D21" s="79">
        <v>10754</v>
      </c>
      <c r="E21" s="79">
        <v>158</v>
      </c>
      <c r="F21" s="79">
        <v>1222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/>
    </row>
    <row r="23" spans="1:6">
      <c r="A23" s="20" t="s">
        <v>167</v>
      </c>
      <c r="B23" s="20" t="s">
        <v>16</v>
      </c>
      <c r="C23" s="85">
        <v>52179</v>
      </c>
      <c r="D23" s="85">
        <v>336201</v>
      </c>
      <c r="E23" s="85">
        <v>-2415</v>
      </c>
      <c r="F23" s="85">
        <v>3945</v>
      </c>
    </row>
    <row r="24" spans="1:6">
      <c r="A24" s="21" t="s">
        <v>168</v>
      </c>
      <c r="B24" s="21" t="s">
        <v>17</v>
      </c>
      <c r="C24" s="79">
        <v>11770</v>
      </c>
      <c r="D24" s="79">
        <v>59540</v>
      </c>
      <c r="E24" s="79">
        <v>12</v>
      </c>
      <c r="F24" s="79">
        <v>1719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40409</v>
      </c>
      <c r="D26" s="85">
        <v>276661</v>
      </c>
      <c r="E26" s="85">
        <v>-2427</v>
      </c>
      <c r="F26" s="85">
        <v>2226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40409</v>
      </c>
      <c r="D29" s="87">
        <v>276661</v>
      </c>
      <c r="E29" s="87">
        <v>-2427</v>
      </c>
      <c r="F29" s="87">
        <v>2226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-545</v>
      </c>
      <c r="F31" s="85">
        <v>-466</v>
      </c>
    </row>
    <row r="32" spans="1:6">
      <c r="A32" s="20" t="s">
        <v>173</v>
      </c>
      <c r="B32" s="20" t="s">
        <v>127</v>
      </c>
      <c r="C32" s="85">
        <v>40409</v>
      </c>
      <c r="D32" s="85">
        <v>276661</v>
      </c>
      <c r="E32" s="85">
        <v>-1882</v>
      </c>
      <c r="F32" s="85">
        <v>2692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0.43</v>
      </c>
      <c r="D36" s="89">
        <v>2.91</v>
      </c>
      <c r="E36" s="89">
        <v>-0.02</v>
      </c>
      <c r="F36" s="89">
        <v>0.03</v>
      </c>
    </row>
    <row r="37" spans="1:6">
      <c r="A37" s="29" t="s">
        <v>177</v>
      </c>
      <c r="B37" s="29" t="s">
        <v>24</v>
      </c>
      <c r="C37" s="89">
        <v>0.43</v>
      </c>
      <c r="D37" s="89">
        <v>2.91</v>
      </c>
      <c r="E37" s="89">
        <v>-0.02</v>
      </c>
      <c r="F37" s="89">
        <v>0.03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0.43</v>
      </c>
      <c r="D39" s="89">
        <v>2.91</v>
      </c>
      <c r="E39" s="89">
        <v>-0.02</v>
      </c>
      <c r="F39" s="89">
        <v>0.03</v>
      </c>
    </row>
    <row r="40" spans="1:6">
      <c r="A40" s="29" t="s">
        <v>177</v>
      </c>
      <c r="B40" s="29" t="s">
        <v>24</v>
      </c>
      <c r="C40" s="89">
        <v>0.43</v>
      </c>
      <c r="D40" s="89">
        <v>2.91</v>
      </c>
      <c r="E40" s="89">
        <v>-0.02</v>
      </c>
      <c r="F40" s="89">
        <v>0.03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40409</v>
      </c>
      <c r="D46" s="85">
        <v>276661</v>
      </c>
      <c r="E46" s="85">
        <v>-2427</v>
      </c>
      <c r="F46" s="85">
        <v>2226</v>
      </c>
    </row>
    <row r="47" spans="1:6" ht="26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18</v>
      </c>
      <c r="D48" s="79">
        <v>1130</v>
      </c>
      <c r="E48" s="79">
        <v>804</v>
      </c>
      <c r="F48" s="79">
        <v>970</v>
      </c>
    </row>
    <row r="49" spans="1:6">
      <c r="A49" s="84" t="s">
        <v>316</v>
      </c>
      <c r="B49" s="84" t="s">
        <v>308</v>
      </c>
      <c r="C49" s="79"/>
      <c r="D49" s="79"/>
      <c r="E49" s="79"/>
      <c r="F49" s="79"/>
    </row>
    <row r="50" spans="1:6" ht="26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40427</v>
      </c>
      <c r="D51" s="85">
        <v>277791</v>
      </c>
      <c r="E51" s="85">
        <v>-1623</v>
      </c>
      <c r="F51" s="85">
        <v>3196</v>
      </c>
    </row>
    <row r="52" spans="1:6" ht="26">
      <c r="A52" s="28" t="s">
        <v>313</v>
      </c>
      <c r="B52" s="28" t="s">
        <v>310</v>
      </c>
      <c r="C52" s="79"/>
      <c r="D52" s="79"/>
      <c r="E52" s="79">
        <v>-545</v>
      </c>
      <c r="F52" s="79">
        <v>-466</v>
      </c>
    </row>
    <row r="53" spans="1:6" ht="26">
      <c r="A53" s="27" t="s">
        <v>314</v>
      </c>
      <c r="B53" s="27" t="s">
        <v>311</v>
      </c>
      <c r="C53" s="85">
        <v>40427</v>
      </c>
      <c r="D53" s="85">
        <v>277791</v>
      </c>
      <c r="E53" s="85">
        <v>-1078</v>
      </c>
      <c r="F53" s="85">
        <v>3662</v>
      </c>
    </row>
    <row r="56" spans="1:6" ht="26">
      <c r="A56" s="16" t="s">
        <v>433</v>
      </c>
      <c r="B56" s="16" t="s">
        <v>434</v>
      </c>
    </row>
    <row r="57" spans="1:6" ht="30" customHeight="1">
      <c r="A57" s="107" t="s">
        <v>203</v>
      </c>
      <c r="B57" s="107" t="s">
        <v>73</v>
      </c>
      <c r="C57" s="99" t="s">
        <v>391</v>
      </c>
      <c r="D57" s="99" t="s">
        <v>382</v>
      </c>
      <c r="E57" s="99" t="s">
        <v>290</v>
      </c>
      <c r="F57" s="99" t="s">
        <v>149</v>
      </c>
    </row>
    <row r="58" spans="1:6">
      <c r="A58" s="30" t="s">
        <v>181</v>
      </c>
      <c r="B58" s="30" t="s">
        <v>26</v>
      </c>
      <c r="C58" s="91">
        <v>104568</v>
      </c>
      <c r="D58" s="91">
        <v>106670</v>
      </c>
      <c r="E58" s="91">
        <v>93254</v>
      </c>
      <c r="F58" s="91">
        <v>94239</v>
      </c>
    </row>
    <row r="59" spans="1:6">
      <c r="A59" s="21" t="s">
        <v>182</v>
      </c>
      <c r="B59" s="21" t="s">
        <v>27</v>
      </c>
      <c r="C59" s="74">
        <v>6407</v>
      </c>
      <c r="D59" s="74">
        <v>5947</v>
      </c>
      <c r="E59" s="74">
        <v>5499</v>
      </c>
      <c r="F59" s="74">
        <v>6393</v>
      </c>
    </row>
    <row r="60" spans="1:6">
      <c r="A60" s="21" t="s">
        <v>183</v>
      </c>
      <c r="B60" s="21" t="s">
        <v>28</v>
      </c>
      <c r="C60" s="74">
        <v>42089</v>
      </c>
      <c r="D60" s="74">
        <v>41544</v>
      </c>
      <c r="E60" s="74">
        <v>39602</v>
      </c>
      <c r="F60" s="74">
        <v>40470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  <c r="F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  <c r="F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  <c r="F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  <c r="F64" s="74">
        <v>0</v>
      </c>
    </row>
    <row r="65" spans="1:6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  <c r="F65" s="74">
        <v>0</v>
      </c>
    </row>
    <row r="66" spans="1:6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  <c r="F66" s="74">
        <v>0</v>
      </c>
    </row>
    <row r="67" spans="1:6">
      <c r="A67" s="21" t="s">
        <v>190</v>
      </c>
      <c r="B67" s="21" t="s">
        <v>35</v>
      </c>
      <c r="C67" s="74">
        <v>8827</v>
      </c>
      <c r="D67" s="74">
        <v>11934</v>
      </c>
      <c r="E67" s="74">
        <v>912</v>
      </c>
      <c r="F67" s="74">
        <v>593</v>
      </c>
    </row>
    <row r="68" spans="1:6">
      <c r="A68" s="21" t="s">
        <v>191</v>
      </c>
      <c r="B68" s="21" t="s">
        <v>36</v>
      </c>
      <c r="C68" s="74">
        <v>281</v>
      </c>
      <c r="D68" s="74">
        <v>281</v>
      </c>
      <c r="E68" s="74">
        <v>277</v>
      </c>
      <c r="F68" s="74">
        <v>366</v>
      </c>
    </row>
    <row r="69" spans="1:6">
      <c r="A69" s="30" t="s">
        <v>192</v>
      </c>
      <c r="B69" s="30" t="s">
        <v>37</v>
      </c>
      <c r="C69" s="91">
        <v>464137</v>
      </c>
      <c r="D69" s="91">
        <v>460236</v>
      </c>
      <c r="E69" s="91">
        <v>155683</v>
      </c>
      <c r="F69" s="91">
        <v>171422</v>
      </c>
    </row>
    <row r="70" spans="1:6">
      <c r="A70" s="21" t="s">
        <v>193</v>
      </c>
      <c r="B70" s="21" t="s">
        <v>38</v>
      </c>
      <c r="C70" s="74">
        <v>48198</v>
      </c>
      <c r="D70" s="74">
        <v>49402</v>
      </c>
      <c r="E70" s="74">
        <v>96511</v>
      </c>
      <c r="F70" s="74">
        <v>80699</v>
      </c>
    </row>
    <row r="71" spans="1:6">
      <c r="A71" s="21" t="s">
        <v>194</v>
      </c>
      <c r="B71" s="21" t="s">
        <v>39</v>
      </c>
      <c r="C71" s="74">
        <v>81327</v>
      </c>
      <c r="D71" s="74">
        <v>223275</v>
      </c>
      <c r="E71" s="74">
        <v>6389</v>
      </c>
      <c r="F71" s="74">
        <v>20607</v>
      </c>
    </row>
    <row r="72" spans="1:6">
      <c r="A72" s="31" t="s">
        <v>195</v>
      </c>
      <c r="B72" s="31" t="s">
        <v>40</v>
      </c>
      <c r="C72" s="92">
        <v>0</v>
      </c>
      <c r="D72" s="92">
        <v>0</v>
      </c>
      <c r="E72" s="92">
        <v>0</v>
      </c>
      <c r="F72" s="92">
        <v>218</v>
      </c>
    </row>
    <row r="73" spans="1:6">
      <c r="A73" s="21" t="s">
        <v>196</v>
      </c>
      <c r="B73" s="21" t="s">
        <v>41</v>
      </c>
      <c r="C73" s="74">
        <v>21165</v>
      </c>
      <c r="D73" s="74">
        <v>12058</v>
      </c>
      <c r="E73" s="74">
        <v>10989</v>
      </c>
      <c r="F73" s="74">
        <v>8395</v>
      </c>
    </row>
    <row r="74" spans="1:6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  <c r="F74" s="74">
        <v>0</v>
      </c>
    </row>
    <row r="75" spans="1:6" ht="2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  <c r="F75" s="74">
        <v>0</v>
      </c>
    </row>
    <row r="76" spans="1:6">
      <c r="A76" s="21" t="s">
        <v>189</v>
      </c>
      <c r="B76" s="21" t="s">
        <v>34</v>
      </c>
      <c r="C76" s="74">
        <v>0</v>
      </c>
      <c r="D76" s="74">
        <v>2773</v>
      </c>
      <c r="E76" s="74">
        <v>2745</v>
      </c>
      <c r="F76" s="74">
        <v>2730</v>
      </c>
    </row>
    <row r="77" spans="1:6">
      <c r="A77" s="21" t="s">
        <v>199</v>
      </c>
      <c r="B77" s="21" t="s">
        <v>44</v>
      </c>
      <c r="C77" s="74">
        <v>9977</v>
      </c>
      <c r="D77" s="74">
        <v>8532</v>
      </c>
      <c r="E77" s="74">
        <v>4654</v>
      </c>
      <c r="F77" s="74">
        <v>13723</v>
      </c>
    </row>
    <row r="78" spans="1:6">
      <c r="A78" s="21" t="s">
        <v>200</v>
      </c>
      <c r="B78" s="21" t="s">
        <v>45</v>
      </c>
      <c r="C78" s="74">
        <v>303470</v>
      </c>
      <c r="D78" s="74">
        <v>164196</v>
      </c>
      <c r="E78" s="74">
        <v>34395</v>
      </c>
      <c r="F78" s="74">
        <v>45050</v>
      </c>
    </row>
    <row r="79" spans="1:6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  <c r="F79" s="74">
        <v>0</v>
      </c>
    </row>
    <row r="80" spans="1:6">
      <c r="A80" s="30" t="s">
        <v>202</v>
      </c>
      <c r="B80" s="30" t="s">
        <v>47</v>
      </c>
      <c r="C80" s="91">
        <v>568705</v>
      </c>
      <c r="D80" s="91">
        <v>566906</v>
      </c>
      <c r="E80" s="91">
        <v>248937</v>
      </c>
      <c r="F80" s="91">
        <v>265661</v>
      </c>
    </row>
    <row r="81" spans="1:6">
      <c r="A81" s="32"/>
      <c r="B81" s="32"/>
      <c r="C81" s="2"/>
      <c r="E81" s="106"/>
    </row>
    <row r="82" spans="1:6" ht="30" customHeight="1">
      <c r="A82" s="107" t="s">
        <v>229</v>
      </c>
      <c r="B82" s="107" t="s">
        <v>48</v>
      </c>
      <c r="C82" s="99" t="s">
        <v>391</v>
      </c>
      <c r="D82" s="99" t="s">
        <v>382</v>
      </c>
      <c r="E82" s="99" t="s">
        <v>290</v>
      </c>
      <c r="F82" s="99" t="s">
        <v>149</v>
      </c>
    </row>
    <row r="83" spans="1:6">
      <c r="A83" s="30" t="s">
        <v>204</v>
      </c>
      <c r="B83" s="30" t="s">
        <v>49</v>
      </c>
      <c r="C83" s="91">
        <v>446860</v>
      </c>
      <c r="D83" s="91">
        <v>405846</v>
      </c>
      <c r="E83" s="91">
        <v>168018</v>
      </c>
      <c r="F83" s="91">
        <v>171197</v>
      </c>
    </row>
    <row r="84" spans="1:6">
      <c r="A84" s="30" t="s">
        <v>205</v>
      </c>
      <c r="B84" s="30" t="s">
        <v>50</v>
      </c>
      <c r="C84" s="91">
        <v>446860</v>
      </c>
      <c r="D84" s="91">
        <v>405846</v>
      </c>
      <c r="E84" s="91">
        <v>168018</v>
      </c>
      <c r="F84" s="91">
        <v>165043</v>
      </c>
    </row>
    <row r="85" spans="1:6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  <c r="F85" s="74">
        <v>94950</v>
      </c>
    </row>
    <row r="86" spans="1:6">
      <c r="A86" s="21" t="s">
        <v>207</v>
      </c>
      <c r="B86" s="21" t="s">
        <v>52</v>
      </c>
      <c r="C86" s="74">
        <v>120200</v>
      </c>
      <c r="D86" s="74">
        <v>119730</v>
      </c>
      <c r="E86" s="74">
        <v>119730</v>
      </c>
      <c r="F86" s="74">
        <v>119730</v>
      </c>
    </row>
    <row r="87" spans="1:6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  <c r="F87" s="74">
        <v>0</v>
      </c>
    </row>
    <row r="88" spans="1:6">
      <c r="A88" s="21" t="s">
        <v>209</v>
      </c>
      <c r="B88" s="21" t="s">
        <v>54</v>
      </c>
      <c r="C88" s="74">
        <v>2767</v>
      </c>
      <c r="D88" s="74">
        <v>2180</v>
      </c>
      <c r="E88" s="74">
        <v>1716</v>
      </c>
      <c r="F88" s="74">
        <v>1624</v>
      </c>
    </row>
    <row r="89" spans="1:6">
      <c r="A89" s="21" t="s">
        <v>210</v>
      </c>
      <c r="B89" s="21" t="s">
        <v>55</v>
      </c>
      <c r="C89" s="74">
        <v>2054</v>
      </c>
      <c r="D89" s="74">
        <v>2036</v>
      </c>
      <c r="E89" s="74">
        <v>924</v>
      </c>
      <c r="F89" s="74">
        <v>180</v>
      </c>
    </row>
    <row r="90" spans="1:6">
      <c r="A90" s="21" t="s">
        <v>211</v>
      </c>
      <c r="B90" s="21" t="s">
        <v>56</v>
      </c>
      <c r="C90" s="74">
        <v>-49772</v>
      </c>
      <c r="D90" s="74">
        <v>-49302</v>
      </c>
      <c r="E90" s="74">
        <v>-54514</v>
      </c>
      <c r="F90" s="74">
        <v>-54133</v>
      </c>
    </row>
    <row r="91" spans="1:6">
      <c r="A91" s="21" t="s">
        <v>212</v>
      </c>
      <c r="B91" s="21" t="s">
        <v>57</v>
      </c>
      <c r="C91" s="74">
        <v>276661</v>
      </c>
      <c r="D91" s="74">
        <v>236252</v>
      </c>
      <c r="E91" s="74">
        <v>5212</v>
      </c>
      <c r="F91" s="74">
        <v>2692</v>
      </c>
    </row>
    <row r="92" spans="1:6">
      <c r="A92" s="18" t="s">
        <v>213</v>
      </c>
      <c r="B92" s="18" t="s">
        <v>58</v>
      </c>
      <c r="C92" s="93">
        <v>0</v>
      </c>
      <c r="D92" s="93">
        <v>0</v>
      </c>
      <c r="E92" s="93">
        <v>0</v>
      </c>
      <c r="F92" s="93">
        <v>6154</v>
      </c>
    </row>
    <row r="93" spans="1:6">
      <c r="A93" s="30" t="s">
        <v>214</v>
      </c>
      <c r="B93" s="30" t="s">
        <v>59</v>
      </c>
      <c r="C93" s="91">
        <v>1642</v>
      </c>
      <c r="D93" s="91">
        <v>1485</v>
      </c>
      <c r="E93" s="91">
        <v>2137</v>
      </c>
      <c r="F93" s="91">
        <v>5789</v>
      </c>
    </row>
    <row r="94" spans="1:6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  <c r="F94" s="74">
        <v>0</v>
      </c>
    </row>
    <row r="95" spans="1:6">
      <c r="A95" s="21" t="s">
        <v>216</v>
      </c>
      <c r="B95" s="21" t="s">
        <v>61</v>
      </c>
      <c r="C95" s="74">
        <v>65</v>
      </c>
      <c r="D95" s="74">
        <v>97</v>
      </c>
      <c r="E95" s="74">
        <v>260</v>
      </c>
      <c r="F95" s="74">
        <v>457</v>
      </c>
    </row>
    <row r="96" spans="1:6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  <c r="F96" s="74">
        <v>0</v>
      </c>
    </row>
    <row r="97" spans="1:6">
      <c r="A97" s="21" t="s">
        <v>218</v>
      </c>
      <c r="B97" s="21" t="s">
        <v>63</v>
      </c>
      <c r="C97" s="74">
        <v>1495</v>
      </c>
      <c r="D97" s="74">
        <v>1300</v>
      </c>
      <c r="E97" s="74">
        <v>874</v>
      </c>
      <c r="F97" s="74">
        <v>3928</v>
      </c>
    </row>
    <row r="98" spans="1:6">
      <c r="A98" s="21" t="s">
        <v>219</v>
      </c>
      <c r="B98" s="21" t="s">
        <v>64</v>
      </c>
      <c r="C98" s="74">
        <v>55</v>
      </c>
      <c r="D98" s="74">
        <v>61</v>
      </c>
      <c r="E98" s="74">
        <v>976</v>
      </c>
      <c r="F98" s="74">
        <v>1367</v>
      </c>
    </row>
    <row r="99" spans="1:6">
      <c r="A99" s="21" t="s">
        <v>220</v>
      </c>
      <c r="B99" s="21" t="s">
        <v>65</v>
      </c>
      <c r="C99" s="74">
        <v>27</v>
      </c>
      <c r="D99" s="74">
        <v>27</v>
      </c>
      <c r="E99" s="74">
        <v>27</v>
      </c>
      <c r="F99" s="74">
        <v>37</v>
      </c>
    </row>
    <row r="100" spans="1:6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  <c r="F100" s="74">
        <v>0</v>
      </c>
    </row>
    <row r="101" spans="1:6">
      <c r="A101" s="30" t="s">
        <v>222</v>
      </c>
      <c r="B101" s="30" t="s">
        <v>67</v>
      </c>
      <c r="C101" s="91">
        <v>120203</v>
      </c>
      <c r="D101" s="91">
        <v>159575</v>
      </c>
      <c r="E101" s="91">
        <v>78782</v>
      </c>
      <c r="F101" s="91">
        <v>88675</v>
      </c>
    </row>
    <row r="102" spans="1:6">
      <c r="A102" s="21" t="s">
        <v>215</v>
      </c>
      <c r="B102" s="21" t="s">
        <v>60</v>
      </c>
      <c r="C102" s="74">
        <v>0</v>
      </c>
      <c r="D102" s="74">
        <v>0</v>
      </c>
      <c r="E102" s="74">
        <v>4</v>
      </c>
      <c r="F102" s="74">
        <v>27</v>
      </c>
    </row>
    <row r="103" spans="1:6">
      <c r="A103" s="21" t="s">
        <v>216</v>
      </c>
      <c r="B103" s="21" t="s">
        <v>61</v>
      </c>
      <c r="C103" s="74">
        <v>12436</v>
      </c>
      <c r="D103" s="74">
        <v>32617</v>
      </c>
      <c r="E103" s="74">
        <v>397</v>
      </c>
      <c r="F103" s="74">
        <v>466</v>
      </c>
    </row>
    <row r="104" spans="1:6">
      <c r="A104" s="21" t="s">
        <v>223</v>
      </c>
      <c r="B104" s="21" t="s">
        <v>68</v>
      </c>
      <c r="C104" s="74">
        <v>22853</v>
      </c>
      <c r="D104" s="74">
        <v>30365</v>
      </c>
      <c r="E104" s="74">
        <v>20532</v>
      </c>
      <c r="F104" s="74">
        <v>36843</v>
      </c>
    </row>
    <row r="105" spans="1:6">
      <c r="A105" s="21" t="s">
        <v>224</v>
      </c>
      <c r="B105" s="21" t="s">
        <v>69</v>
      </c>
      <c r="C105" s="74">
        <v>5265</v>
      </c>
      <c r="D105" s="74">
        <v>45709</v>
      </c>
      <c r="E105" s="74">
        <v>655</v>
      </c>
      <c r="F105" s="74">
        <v>20</v>
      </c>
    </row>
    <row r="106" spans="1:6">
      <c r="A106" s="21" t="s">
        <v>225</v>
      </c>
      <c r="B106" s="21" t="s">
        <v>70</v>
      </c>
      <c r="C106" s="74">
        <v>43663</v>
      </c>
      <c r="D106" s="74">
        <v>20051</v>
      </c>
      <c r="E106" s="74">
        <v>51808</v>
      </c>
      <c r="F106" s="74">
        <v>47047</v>
      </c>
    </row>
    <row r="107" spans="1:6">
      <c r="A107" s="21" t="s">
        <v>219</v>
      </c>
      <c r="B107" s="21" t="s">
        <v>64</v>
      </c>
      <c r="C107" s="74">
        <v>5859</v>
      </c>
      <c r="D107" s="74">
        <v>4150</v>
      </c>
      <c r="E107" s="74">
        <v>5086</v>
      </c>
      <c r="F107" s="74">
        <v>4107</v>
      </c>
    </row>
    <row r="108" spans="1:6">
      <c r="A108" s="21" t="s">
        <v>226</v>
      </c>
      <c r="B108" s="21" t="s">
        <v>65</v>
      </c>
      <c r="C108" s="74">
        <v>169</v>
      </c>
      <c r="D108" s="74">
        <v>261</v>
      </c>
      <c r="E108" s="74">
        <v>205</v>
      </c>
      <c r="F108" s="74">
        <v>123</v>
      </c>
    </row>
    <row r="109" spans="1:6">
      <c r="A109" s="21" t="s">
        <v>221</v>
      </c>
      <c r="B109" s="21" t="s">
        <v>66</v>
      </c>
      <c r="C109" s="74">
        <v>29958</v>
      </c>
      <c r="D109" s="74">
        <v>26422</v>
      </c>
      <c r="E109" s="74">
        <v>95</v>
      </c>
      <c r="F109" s="74">
        <v>42</v>
      </c>
    </row>
    <row r="110" spans="1:6" ht="26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  <c r="F110" s="94">
        <v>0</v>
      </c>
    </row>
    <row r="111" spans="1:6">
      <c r="A111" s="30" t="s">
        <v>228</v>
      </c>
      <c r="B111" s="30" t="s">
        <v>71</v>
      </c>
      <c r="C111" s="91">
        <v>568705</v>
      </c>
      <c r="D111" s="91">
        <v>566906</v>
      </c>
      <c r="E111" s="91">
        <v>248937</v>
      </c>
      <c r="F111" s="91">
        <v>265661</v>
      </c>
    </row>
    <row r="114" spans="1:6" ht="26">
      <c r="A114" s="16" t="s">
        <v>435</v>
      </c>
      <c r="B114" s="16" t="s">
        <v>436</v>
      </c>
    </row>
    <row r="115" spans="1:6" ht="30" customHeight="1">
      <c r="A115" s="107" t="s">
        <v>280</v>
      </c>
      <c r="B115" s="107" t="s">
        <v>119</v>
      </c>
      <c r="C115" s="99" t="s">
        <v>389</v>
      </c>
      <c r="D115" s="99" t="s">
        <v>390</v>
      </c>
      <c r="E115" s="99" t="s">
        <v>179</v>
      </c>
      <c r="F115" s="99" t="s">
        <v>147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35" t="s">
        <v>233</v>
      </c>
      <c r="B118" s="35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6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37" t="s">
        <v>237</v>
      </c>
      <c r="B123" s="37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37" t="s">
        <v>238</v>
      </c>
      <c r="B124" s="37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37" t="s">
        <v>239</v>
      </c>
      <c r="B125" s="37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37" t="s">
        <v>240</v>
      </c>
      <c r="B126" s="37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37" t="s">
        <v>241</v>
      </c>
      <c r="B127" s="37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37" t="s">
        <v>242</v>
      </c>
      <c r="B128" s="37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37" t="s">
        <v>243</v>
      </c>
      <c r="B129" s="37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35" t="s">
        <v>244</v>
      </c>
      <c r="B130" s="35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38" t="s">
        <v>245</v>
      </c>
      <c r="B131" s="38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37" t="s">
        <v>246</v>
      </c>
      <c r="B132" s="37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39" t="s">
        <v>247</v>
      </c>
      <c r="B133" s="39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37" t="s">
        <v>250</v>
      </c>
      <c r="B136" s="37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37" t="s">
        <v>253</v>
      </c>
      <c r="B139" s="37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 ht="26">
      <c r="A142" s="37" t="s">
        <v>256</v>
      </c>
      <c r="B142" s="37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37" t="s">
        <v>259</v>
      </c>
      <c r="B145" s="37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39" t="s">
        <v>260</v>
      </c>
      <c r="B146" s="39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35" t="s">
        <v>255</v>
      </c>
      <c r="B153" s="35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37" t="s">
        <v>271</v>
      </c>
      <c r="B161" s="37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1" t="s">
        <v>274</v>
      </c>
      <c r="B164" s="41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1" t="s">
        <v>275</v>
      </c>
      <c r="B165" s="41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2" t="s">
        <v>276</v>
      </c>
      <c r="B166" s="42" t="s">
        <v>132</v>
      </c>
      <c r="C166" s="8"/>
      <c r="D166" s="8"/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1" t="s">
        <v>278</v>
      </c>
      <c r="B168" s="41" t="s">
        <v>117</v>
      </c>
      <c r="C168" s="66">
        <v>303470</v>
      </c>
      <c r="D168" s="66">
        <v>303470</v>
      </c>
      <c r="E168" s="66">
        <v>45050</v>
      </c>
      <c r="F168" s="66">
        <v>45050</v>
      </c>
    </row>
    <row r="171" spans="1:8" ht="26">
      <c r="A171" s="16" t="s">
        <v>437</v>
      </c>
      <c r="B171" s="16" t="s">
        <v>438</v>
      </c>
    </row>
    <row r="172" spans="1:8" ht="52">
      <c r="A172" s="269" t="s">
        <v>203</v>
      </c>
      <c r="B172" s="26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8">
      <c r="A173" s="269" t="s">
        <v>203</v>
      </c>
      <c r="B173" s="26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31779</v>
      </c>
      <c r="D174" s="73">
        <v>5634</v>
      </c>
      <c r="E174" s="73">
        <v>96341</v>
      </c>
      <c r="F174" s="73">
        <v>-29186</v>
      </c>
      <c r="G174" s="73">
        <v>104568</v>
      </c>
      <c r="H174" s="105"/>
    </row>
    <row r="175" spans="1:8">
      <c r="A175" s="43" t="s">
        <v>182</v>
      </c>
      <c r="B175" s="43" t="s">
        <v>27</v>
      </c>
      <c r="C175" s="74">
        <v>3244</v>
      </c>
      <c r="D175" s="74">
        <v>1503</v>
      </c>
      <c r="E175" s="74">
        <v>1660</v>
      </c>
      <c r="F175" s="74">
        <v>0</v>
      </c>
      <c r="G175" s="74">
        <v>6407</v>
      </c>
      <c r="H175" s="105"/>
    </row>
    <row r="176" spans="1:8">
      <c r="A176" s="43" t="s">
        <v>183</v>
      </c>
      <c r="B176" s="43" t="s">
        <v>28</v>
      </c>
      <c r="C176" s="74">
        <v>20814</v>
      </c>
      <c r="D176" s="74">
        <v>4126</v>
      </c>
      <c r="E176" s="74">
        <v>60505</v>
      </c>
      <c r="F176" s="74">
        <v>-43356</v>
      </c>
      <c r="G176" s="74">
        <v>42089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7691</v>
      </c>
      <c r="D183" s="74">
        <v>5</v>
      </c>
      <c r="E183" s="74">
        <v>1266</v>
      </c>
      <c r="F183" s="74">
        <v>-135</v>
      </c>
      <c r="G183" s="74">
        <v>8827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395911</v>
      </c>
      <c r="D185" s="73">
        <v>36047</v>
      </c>
      <c r="E185" s="73">
        <v>49042</v>
      </c>
      <c r="F185" s="73">
        <v>-16863</v>
      </c>
      <c r="G185" s="73">
        <v>464137</v>
      </c>
      <c r="H185" s="105"/>
    </row>
    <row r="186" spans="1:8">
      <c r="A186" s="43" t="s">
        <v>193</v>
      </c>
      <c r="B186" s="43" t="s">
        <v>38</v>
      </c>
      <c r="C186" s="74">
        <v>48198</v>
      </c>
      <c r="D186" s="74">
        <v>0</v>
      </c>
      <c r="E186" s="74">
        <v>0</v>
      </c>
      <c r="F186" s="74">
        <v>0</v>
      </c>
      <c r="G186" s="74">
        <v>48198</v>
      </c>
      <c r="H186" s="105"/>
    </row>
    <row r="187" spans="1:8">
      <c r="A187" s="43" t="s">
        <v>194</v>
      </c>
      <c r="B187" s="43" t="s">
        <v>39</v>
      </c>
      <c r="C187" s="74">
        <v>79300</v>
      </c>
      <c r="D187" s="74">
        <v>2963</v>
      </c>
      <c r="E187" s="74">
        <v>98</v>
      </c>
      <c r="F187" s="74">
        <v>-1034</v>
      </c>
      <c r="G187" s="74">
        <v>81327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22584</v>
      </c>
      <c r="D189" s="74">
        <v>4686</v>
      </c>
      <c r="E189" s="74">
        <v>9513</v>
      </c>
      <c r="F189" s="74">
        <v>-15618</v>
      </c>
      <c r="G189" s="74">
        <v>21165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105"/>
    </row>
    <row r="193" spans="1:8">
      <c r="A193" s="43" t="s">
        <v>199</v>
      </c>
      <c r="B193" s="43" t="s">
        <v>44</v>
      </c>
      <c r="C193" s="74">
        <v>469</v>
      </c>
      <c r="D193" s="74">
        <v>9435</v>
      </c>
      <c r="E193" s="74">
        <v>73</v>
      </c>
      <c r="F193" s="74">
        <v>0</v>
      </c>
      <c r="G193" s="74">
        <v>9977</v>
      </c>
      <c r="H193" s="105"/>
    </row>
    <row r="194" spans="1:8">
      <c r="A194" s="43" t="s">
        <v>200</v>
      </c>
      <c r="B194" s="43" t="s">
        <v>45</v>
      </c>
      <c r="C194" s="74">
        <v>245360</v>
      </c>
      <c r="D194" s="74">
        <v>18963</v>
      </c>
      <c r="E194" s="74">
        <v>39147</v>
      </c>
      <c r="F194" s="74">
        <v>0</v>
      </c>
      <c r="G194" s="74">
        <v>303470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427690</v>
      </c>
      <c r="D196" s="73">
        <v>41681</v>
      </c>
      <c r="E196" s="73">
        <v>145383</v>
      </c>
      <c r="F196" s="73">
        <v>-46049</v>
      </c>
      <c r="G196" s="73">
        <v>568705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52">
      <c r="A198" s="263" t="s">
        <v>229</v>
      </c>
      <c r="B198" s="265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8">
      <c r="A199" s="264"/>
      <c r="B199" s="266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323336</v>
      </c>
      <c r="D200" s="73">
        <v>17122</v>
      </c>
      <c r="E200" s="73">
        <v>135348</v>
      </c>
      <c r="F200" s="73">
        <v>-28946</v>
      </c>
      <c r="G200" s="73">
        <v>446860</v>
      </c>
      <c r="H200" s="105"/>
    </row>
    <row r="201" spans="1:8">
      <c r="A201" s="47" t="s">
        <v>205</v>
      </c>
      <c r="B201" s="39" t="s">
        <v>50</v>
      </c>
      <c r="C201" s="73">
        <v>323336</v>
      </c>
      <c r="D201" s="73">
        <v>17122</v>
      </c>
      <c r="E201" s="73">
        <v>135348</v>
      </c>
      <c r="F201" s="73">
        <v>-28946</v>
      </c>
      <c r="G201" s="73">
        <v>446860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1658</v>
      </c>
      <c r="E203" s="74">
        <v>110936</v>
      </c>
      <c r="F203" s="74">
        <v>7606</v>
      </c>
      <c r="G203" s="74">
        <v>120200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2767</v>
      </c>
      <c r="F205" s="74">
        <v>0</v>
      </c>
      <c r="G205" s="74">
        <v>2767</v>
      </c>
      <c r="H205" s="105"/>
    </row>
    <row r="206" spans="1:8">
      <c r="A206" s="49" t="s">
        <v>210</v>
      </c>
      <c r="B206" s="50" t="s">
        <v>55</v>
      </c>
      <c r="C206" s="76">
        <v>10</v>
      </c>
      <c r="D206" s="76">
        <v>1655</v>
      </c>
      <c r="E206" s="76">
        <v>0</v>
      </c>
      <c r="F206" s="76">
        <v>389</v>
      </c>
      <c r="G206" s="76">
        <v>2054</v>
      </c>
      <c r="H206" s="105"/>
    </row>
    <row r="207" spans="1:8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v>-49772</v>
      </c>
      <c r="H207" s="105"/>
    </row>
    <row r="208" spans="1:8">
      <c r="A208" s="48" t="s">
        <v>212</v>
      </c>
      <c r="B208" s="43" t="s">
        <v>57</v>
      </c>
      <c r="C208" s="74">
        <v>292551</v>
      </c>
      <c r="D208" s="74">
        <v>8568</v>
      </c>
      <c r="E208" s="74">
        <v>13382</v>
      </c>
      <c r="F208" s="74">
        <v>-37840</v>
      </c>
      <c r="G208" s="74">
        <v>276661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93</v>
      </c>
      <c r="D210" s="73">
        <v>16</v>
      </c>
      <c r="E210" s="73">
        <v>1774</v>
      </c>
      <c r="F210" s="73">
        <v>-241</v>
      </c>
      <c r="G210" s="73">
        <v>1642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65</v>
      </c>
      <c r="F212" s="74">
        <v>0</v>
      </c>
      <c r="G212" s="74">
        <v>65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53</v>
      </c>
      <c r="D214" s="74">
        <v>0</v>
      </c>
      <c r="E214" s="74">
        <v>1683</v>
      </c>
      <c r="F214" s="74">
        <v>-241</v>
      </c>
      <c r="G214" s="74">
        <v>1495</v>
      </c>
      <c r="H214" s="105"/>
    </row>
    <row r="215" spans="1:8">
      <c r="A215" s="48" t="s">
        <v>219</v>
      </c>
      <c r="B215" s="43" t="s">
        <v>64</v>
      </c>
      <c r="C215" s="74">
        <v>29</v>
      </c>
      <c r="D215" s="74">
        <v>12</v>
      </c>
      <c r="E215" s="74">
        <v>14</v>
      </c>
      <c r="F215" s="74">
        <v>0</v>
      </c>
      <c r="G215" s="74">
        <v>55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104261</v>
      </c>
      <c r="D218" s="73">
        <v>24543</v>
      </c>
      <c r="E218" s="73">
        <v>8261</v>
      </c>
      <c r="F218" s="73">
        <v>-16862</v>
      </c>
      <c r="G218" s="73">
        <v>120203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8658</v>
      </c>
      <c r="D220" s="74">
        <v>0</v>
      </c>
      <c r="E220" s="74">
        <v>3778</v>
      </c>
      <c r="F220" s="74">
        <v>0</v>
      </c>
      <c r="G220" s="74">
        <v>12436</v>
      </c>
      <c r="H220" s="105"/>
    </row>
    <row r="221" spans="1:8">
      <c r="A221" s="48" t="s">
        <v>223</v>
      </c>
      <c r="B221" s="43" t="s">
        <v>68</v>
      </c>
      <c r="C221" s="74">
        <v>8212</v>
      </c>
      <c r="D221" s="74">
        <v>15375</v>
      </c>
      <c r="E221" s="74">
        <v>300</v>
      </c>
      <c r="F221" s="74">
        <v>-1034</v>
      </c>
      <c r="G221" s="74">
        <v>22853</v>
      </c>
      <c r="H221" s="105"/>
    </row>
    <row r="222" spans="1:8">
      <c r="A222" s="48" t="s">
        <v>224</v>
      </c>
      <c r="B222" s="43" t="s">
        <v>69</v>
      </c>
      <c r="C222" s="74">
        <v>4814</v>
      </c>
      <c r="D222" s="74">
        <v>662</v>
      </c>
      <c r="E222" s="74">
        <v>0</v>
      </c>
      <c r="F222" s="74">
        <v>-211</v>
      </c>
      <c r="G222" s="74">
        <v>5265</v>
      </c>
      <c r="H222" s="105"/>
    </row>
    <row r="223" spans="1:8">
      <c r="A223" s="48" t="s">
        <v>225</v>
      </c>
      <c r="B223" s="43" t="s">
        <v>70</v>
      </c>
      <c r="C223" s="74">
        <v>52723</v>
      </c>
      <c r="D223" s="74">
        <v>2793</v>
      </c>
      <c r="E223" s="74">
        <v>3764</v>
      </c>
      <c r="F223" s="74">
        <v>-15617</v>
      </c>
      <c r="G223" s="74">
        <v>43663</v>
      </c>
      <c r="H223" s="105"/>
    </row>
    <row r="224" spans="1:8">
      <c r="A224" s="48" t="s">
        <v>219</v>
      </c>
      <c r="B224" s="43" t="s">
        <v>64</v>
      </c>
      <c r="C224" s="74">
        <v>353</v>
      </c>
      <c r="D224" s="74">
        <v>5500</v>
      </c>
      <c r="E224" s="74">
        <v>6</v>
      </c>
      <c r="F224" s="74">
        <v>0</v>
      </c>
      <c r="G224" s="74">
        <v>5859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21</v>
      </c>
      <c r="E225" s="74">
        <v>128</v>
      </c>
      <c r="F225" s="74">
        <v>0</v>
      </c>
      <c r="G225" s="74">
        <v>169</v>
      </c>
      <c r="H225" s="105"/>
    </row>
    <row r="226" spans="1:8">
      <c r="A226" s="48" t="s">
        <v>221</v>
      </c>
      <c r="B226" s="43" t="s">
        <v>66</v>
      </c>
      <c r="C226" s="74">
        <v>29481</v>
      </c>
      <c r="D226" s="74">
        <v>192</v>
      </c>
      <c r="E226" s="74">
        <v>285</v>
      </c>
      <c r="F226" s="74">
        <v>0</v>
      </c>
      <c r="G226" s="74">
        <v>29958</v>
      </c>
      <c r="H226" s="105"/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427690</v>
      </c>
      <c r="D228" s="73">
        <v>41681</v>
      </c>
      <c r="E228" s="73">
        <v>145383</v>
      </c>
      <c r="F228" s="73">
        <v>-46049</v>
      </c>
      <c r="G228" s="73">
        <v>568705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52">
      <c r="A230" s="270" t="s">
        <v>403</v>
      </c>
      <c r="B230" s="26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8">
      <c r="A231" s="270"/>
      <c r="B231" s="26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552301</v>
      </c>
      <c r="D232" s="78">
        <v>84920</v>
      </c>
      <c r="E232" s="78">
        <v>5141</v>
      </c>
      <c r="F232" s="78">
        <v>-16415</v>
      </c>
      <c r="G232" s="78">
        <v>625947</v>
      </c>
      <c r="H232" s="105"/>
    </row>
    <row r="233" spans="1:8">
      <c r="A233" s="54" t="s">
        <v>152</v>
      </c>
      <c r="B233" s="55" t="s">
        <v>1</v>
      </c>
      <c r="C233" s="79">
        <v>505085</v>
      </c>
      <c r="D233" s="79">
        <v>0</v>
      </c>
      <c r="E233" s="79">
        <v>0</v>
      </c>
      <c r="F233" s="79">
        <v>-10957</v>
      </c>
      <c r="G233" s="79">
        <v>494128</v>
      </c>
      <c r="H233" s="105"/>
    </row>
    <row r="234" spans="1:8">
      <c r="A234" s="54" t="s">
        <v>153</v>
      </c>
      <c r="B234" s="55" t="s">
        <v>2</v>
      </c>
      <c r="C234" s="79">
        <v>462</v>
      </c>
      <c r="D234" s="79">
        <v>0</v>
      </c>
      <c r="E234" s="79">
        <v>5117</v>
      </c>
      <c r="F234" s="79">
        <v>-5435</v>
      </c>
      <c r="G234" s="79">
        <v>144</v>
      </c>
      <c r="H234" s="105"/>
    </row>
    <row r="235" spans="1:8">
      <c r="A235" s="54" t="s">
        <v>154</v>
      </c>
      <c r="B235" s="55" t="s">
        <v>3</v>
      </c>
      <c r="C235" s="79">
        <v>46754</v>
      </c>
      <c r="D235" s="79">
        <v>84920</v>
      </c>
      <c r="E235" s="79">
        <v>24</v>
      </c>
      <c r="F235" s="79">
        <v>-23</v>
      </c>
      <c r="G235" s="79">
        <v>131675</v>
      </c>
      <c r="H235" s="105"/>
    </row>
    <row r="236" spans="1:8">
      <c r="A236" s="47" t="s">
        <v>155</v>
      </c>
      <c r="B236" s="39" t="s">
        <v>4</v>
      </c>
      <c r="C236" s="78">
        <v>120156</v>
      </c>
      <c r="D236" s="78">
        <v>55620</v>
      </c>
      <c r="E236" s="78">
        <v>485</v>
      </c>
      <c r="F236" s="78">
        <v>-11495</v>
      </c>
      <c r="G236" s="78">
        <v>164766</v>
      </c>
      <c r="H236" s="105"/>
    </row>
    <row r="237" spans="1:8">
      <c r="A237" s="54" t="s">
        <v>156</v>
      </c>
      <c r="B237" s="55" t="s">
        <v>5</v>
      </c>
      <c r="C237" s="79">
        <v>76716</v>
      </c>
      <c r="D237" s="79">
        <v>0</v>
      </c>
      <c r="E237" s="79">
        <v>470</v>
      </c>
      <c r="F237" s="79">
        <v>-540</v>
      </c>
      <c r="G237" s="79">
        <v>76646</v>
      </c>
      <c r="H237" s="105"/>
    </row>
    <row r="238" spans="1:8">
      <c r="A238" s="54" t="s">
        <v>157</v>
      </c>
      <c r="B238" s="55" t="s">
        <v>6</v>
      </c>
      <c r="C238" s="79">
        <v>43440</v>
      </c>
      <c r="D238" s="79">
        <v>55620</v>
      </c>
      <c r="E238" s="79">
        <v>15</v>
      </c>
      <c r="F238" s="79">
        <v>-10955</v>
      </c>
      <c r="G238" s="79">
        <v>88120</v>
      </c>
      <c r="H238" s="105"/>
    </row>
    <row r="239" spans="1:8">
      <c r="A239" s="131" t="s">
        <v>158</v>
      </c>
      <c r="B239" s="132" t="s">
        <v>7</v>
      </c>
      <c r="C239" s="78">
        <v>432145</v>
      </c>
      <c r="D239" s="78">
        <v>29300</v>
      </c>
      <c r="E239" s="78">
        <v>4656</v>
      </c>
      <c r="F239" s="78">
        <v>-4920</v>
      </c>
      <c r="G239" s="78">
        <v>461181</v>
      </c>
      <c r="H239" s="105"/>
    </row>
    <row r="240" spans="1:8">
      <c r="A240" s="48" t="s">
        <v>159</v>
      </c>
      <c r="B240" s="43" t="s">
        <v>8</v>
      </c>
      <c r="C240" s="79">
        <v>1425</v>
      </c>
      <c r="D240" s="79">
        <v>102</v>
      </c>
      <c r="E240" s="79">
        <v>163</v>
      </c>
      <c r="F240" s="79">
        <v>-194</v>
      </c>
      <c r="G240" s="79">
        <v>1496</v>
      </c>
      <c r="H240" s="105"/>
    </row>
    <row r="241" spans="1:8">
      <c r="A241" s="48" t="s">
        <v>160</v>
      </c>
      <c r="B241" s="43" t="s">
        <v>9</v>
      </c>
      <c r="C241" s="79">
        <v>25106</v>
      </c>
      <c r="D241" s="79">
        <v>14803</v>
      </c>
      <c r="E241" s="79">
        <v>1225</v>
      </c>
      <c r="F241" s="79">
        <v>-468</v>
      </c>
      <c r="G241" s="79">
        <v>40666</v>
      </c>
      <c r="H241" s="105"/>
    </row>
    <row r="242" spans="1:8">
      <c r="A242" s="48" t="s">
        <v>161</v>
      </c>
      <c r="B242" s="43" t="s">
        <v>10</v>
      </c>
      <c r="C242" s="79">
        <v>16276</v>
      </c>
      <c r="D242" s="79">
        <v>3268</v>
      </c>
      <c r="E242" s="79">
        <v>32767</v>
      </c>
      <c r="F242" s="79">
        <v>-4452</v>
      </c>
      <c r="G242" s="79">
        <v>47859</v>
      </c>
      <c r="H242" s="105"/>
    </row>
    <row r="243" spans="1:8">
      <c r="A243" s="48" t="s">
        <v>162</v>
      </c>
      <c r="B243" s="43" t="s">
        <v>11</v>
      </c>
      <c r="C243" s="79">
        <v>34376</v>
      </c>
      <c r="D243" s="79">
        <v>88</v>
      </c>
      <c r="E243" s="79">
        <v>157</v>
      </c>
      <c r="F243" s="79">
        <v>-194</v>
      </c>
      <c r="G243" s="79">
        <v>34427</v>
      </c>
      <c r="H243" s="105"/>
    </row>
    <row r="244" spans="1:8">
      <c r="A244" s="131" t="s">
        <v>163</v>
      </c>
      <c r="B244" s="132" t="s">
        <v>12</v>
      </c>
      <c r="C244" s="78">
        <v>357812</v>
      </c>
      <c r="D244" s="78">
        <v>11243</v>
      </c>
      <c r="E244" s="78">
        <v>-29330</v>
      </c>
      <c r="F244" s="78">
        <v>0</v>
      </c>
      <c r="G244" s="78">
        <v>339725</v>
      </c>
      <c r="H244" s="105"/>
    </row>
    <row r="245" spans="1:8">
      <c r="A245" s="48" t="s">
        <v>164</v>
      </c>
      <c r="B245" s="43" t="s">
        <v>13</v>
      </c>
      <c r="C245" s="79">
        <v>6891</v>
      </c>
      <c r="D245" s="79">
        <v>13</v>
      </c>
      <c r="E245" s="79">
        <v>37846</v>
      </c>
      <c r="F245" s="79">
        <v>-37520</v>
      </c>
      <c r="G245" s="79">
        <v>7230</v>
      </c>
      <c r="H245" s="105"/>
    </row>
    <row r="246" spans="1:8">
      <c r="A246" s="48" t="s">
        <v>165</v>
      </c>
      <c r="B246" s="43" t="s">
        <v>14</v>
      </c>
      <c r="C246" s="79">
        <v>9589</v>
      </c>
      <c r="D246" s="79">
        <v>1240</v>
      </c>
      <c r="E246" s="79">
        <v>107</v>
      </c>
      <c r="F246" s="79">
        <v>-182</v>
      </c>
      <c r="G246" s="79">
        <v>10754</v>
      </c>
      <c r="H246" s="105"/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355114</v>
      </c>
      <c r="D248" s="78">
        <v>10016</v>
      </c>
      <c r="E248" s="78">
        <v>8409</v>
      </c>
      <c r="F248" s="78">
        <v>-37338</v>
      </c>
      <c r="G248" s="78">
        <v>336201</v>
      </c>
      <c r="H248" s="105"/>
    </row>
    <row r="249" spans="1:8">
      <c r="A249" s="48" t="s">
        <v>168</v>
      </c>
      <c r="B249" s="43" t="s">
        <v>17</v>
      </c>
      <c r="C249" s="79">
        <v>62563</v>
      </c>
      <c r="D249" s="79">
        <v>1448</v>
      </c>
      <c r="E249" s="79">
        <v>-4973</v>
      </c>
      <c r="F249" s="79">
        <v>502</v>
      </c>
      <c r="G249" s="79">
        <v>59540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292551</v>
      </c>
      <c r="D251" s="78">
        <v>8568</v>
      </c>
      <c r="E251" s="78">
        <v>13382</v>
      </c>
      <c r="F251" s="78">
        <v>-37840</v>
      </c>
      <c r="G251" s="78">
        <v>276661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292551</v>
      </c>
      <c r="D253" s="78">
        <v>8568</v>
      </c>
      <c r="E253" s="78">
        <v>13382</v>
      </c>
      <c r="F253" s="78">
        <v>-37840</v>
      </c>
      <c r="G253" s="78">
        <v>276661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292551</v>
      </c>
      <c r="D256" s="78">
        <v>8568</v>
      </c>
      <c r="E256" s="78">
        <v>13382</v>
      </c>
      <c r="F256" s="78">
        <v>-37840</v>
      </c>
      <c r="G256" s="78">
        <v>276661</v>
      </c>
      <c r="H256" s="105"/>
    </row>
    <row r="257" s="14" customFormat="1"/>
    <row r="258" s="14" customFormat="1"/>
    <row r="259" s="14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00080"/>
  </sheetPr>
  <dimension ref="A1:H256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5">
      <c r="A1" s="13" t="s">
        <v>383</v>
      </c>
    </row>
    <row r="2" spans="1:5">
      <c r="A2" s="13" t="s">
        <v>384</v>
      </c>
    </row>
    <row r="3" spans="1:5">
      <c r="A3" s="13"/>
    </row>
    <row r="4" spans="1:5">
      <c r="A4" s="13"/>
    </row>
    <row r="5" spans="1:5" ht="26">
      <c r="A5" s="16" t="s">
        <v>302</v>
      </c>
      <c r="B5" s="17" t="s">
        <v>298</v>
      </c>
    </row>
    <row r="6" spans="1:5" ht="31" customHeight="1">
      <c r="A6" s="130" t="s">
        <v>404</v>
      </c>
      <c r="B6" s="130" t="s">
        <v>405</v>
      </c>
      <c r="C6" s="99" t="s">
        <v>381</v>
      </c>
      <c r="D6" s="99" t="s">
        <v>143</v>
      </c>
    </row>
    <row r="7" spans="1:5">
      <c r="A7" s="18" t="s">
        <v>151</v>
      </c>
      <c r="B7" s="18" t="s">
        <v>0</v>
      </c>
      <c r="C7" s="85">
        <v>512635</v>
      </c>
      <c r="D7" s="85">
        <v>74588</v>
      </c>
      <c r="E7" s="106"/>
    </row>
    <row r="8" spans="1:5">
      <c r="A8" s="19" t="s">
        <v>152</v>
      </c>
      <c r="B8" s="19" t="s">
        <v>1</v>
      </c>
      <c r="C8" s="79">
        <v>409105</v>
      </c>
      <c r="D8" s="79">
        <v>12366</v>
      </c>
      <c r="E8" s="106"/>
    </row>
    <row r="9" spans="1:5">
      <c r="A9" s="19" t="s">
        <v>153</v>
      </c>
      <c r="B9" s="19" t="s">
        <v>2</v>
      </c>
      <c r="C9" s="79">
        <v>69</v>
      </c>
      <c r="D9" s="79">
        <v>3313</v>
      </c>
      <c r="E9" s="106"/>
    </row>
    <row r="10" spans="1:5">
      <c r="A10" s="19" t="s">
        <v>154</v>
      </c>
      <c r="B10" s="19" t="s">
        <v>3</v>
      </c>
      <c r="C10" s="79">
        <v>103461</v>
      </c>
      <c r="D10" s="79">
        <v>58909</v>
      </c>
      <c r="E10" s="106"/>
    </row>
    <row r="11" spans="1:5">
      <c r="A11" s="18" t="s">
        <v>155</v>
      </c>
      <c r="B11" s="18" t="s">
        <v>4</v>
      </c>
      <c r="C11" s="85">
        <v>132695</v>
      </c>
      <c r="D11" s="85">
        <v>49721</v>
      </c>
      <c r="E11" s="106"/>
    </row>
    <row r="12" spans="1:5">
      <c r="A12" s="19" t="s">
        <v>156</v>
      </c>
      <c r="B12" s="19" t="s">
        <v>5</v>
      </c>
      <c r="C12" s="79">
        <v>63511</v>
      </c>
      <c r="D12" s="79">
        <v>5289</v>
      </c>
      <c r="E12" s="106"/>
    </row>
    <row r="13" spans="1:5">
      <c r="A13" s="19" t="s">
        <v>157</v>
      </c>
      <c r="B13" s="19" t="s">
        <v>6</v>
      </c>
      <c r="C13" s="79">
        <v>69184</v>
      </c>
      <c r="D13" s="79">
        <v>44432</v>
      </c>
      <c r="E13" s="106"/>
    </row>
    <row r="14" spans="1:5">
      <c r="A14" s="20" t="s">
        <v>158</v>
      </c>
      <c r="B14" s="20" t="s">
        <v>7</v>
      </c>
      <c r="C14" s="85">
        <v>379940</v>
      </c>
      <c r="D14" s="85">
        <v>24867</v>
      </c>
      <c r="E14" s="106"/>
    </row>
    <row r="15" spans="1:5">
      <c r="A15" s="21" t="s">
        <v>159</v>
      </c>
      <c r="B15" s="21" t="s">
        <v>8</v>
      </c>
      <c r="C15" s="79">
        <v>715</v>
      </c>
      <c r="D15" s="79">
        <v>3857</v>
      </c>
      <c r="E15" s="106"/>
    </row>
    <row r="16" spans="1:5">
      <c r="A16" s="21" t="s">
        <v>160</v>
      </c>
      <c r="B16" s="21" t="s">
        <v>9</v>
      </c>
      <c r="C16" s="79">
        <v>27111</v>
      </c>
      <c r="D16" s="79">
        <v>15963</v>
      </c>
      <c r="E16" s="106"/>
    </row>
    <row r="17" spans="1:5">
      <c r="A17" s="21" t="s">
        <v>161</v>
      </c>
      <c r="B17" s="21" t="s">
        <v>10</v>
      </c>
      <c r="C17" s="79">
        <v>38494</v>
      </c>
      <c r="D17" s="79">
        <v>6818</v>
      </c>
      <c r="E17" s="106"/>
    </row>
    <row r="18" spans="1:5">
      <c r="A18" s="21" t="s">
        <v>162</v>
      </c>
      <c r="B18" s="21" t="s">
        <v>11</v>
      </c>
      <c r="C18" s="79">
        <v>26503</v>
      </c>
      <c r="D18" s="79">
        <v>870</v>
      </c>
      <c r="E18" s="106"/>
    </row>
    <row r="19" spans="1:5">
      <c r="A19" s="20" t="s">
        <v>163</v>
      </c>
      <c r="B19" s="20" t="s">
        <v>12</v>
      </c>
      <c r="C19" s="85">
        <v>288547</v>
      </c>
      <c r="D19" s="85">
        <v>5073</v>
      </c>
      <c r="E19" s="106"/>
    </row>
    <row r="20" spans="1:5">
      <c r="A20" s="21" t="s">
        <v>164</v>
      </c>
      <c r="B20" s="21" t="s">
        <v>13</v>
      </c>
      <c r="C20" s="79">
        <v>186</v>
      </c>
      <c r="D20" s="79">
        <v>1364</v>
      </c>
      <c r="E20" s="106"/>
    </row>
    <row r="21" spans="1:5">
      <c r="A21" s="21" t="s">
        <v>165</v>
      </c>
      <c r="B21" s="21" t="s">
        <v>14</v>
      </c>
      <c r="C21" s="79">
        <v>4715</v>
      </c>
      <c r="D21" s="79">
        <v>83</v>
      </c>
      <c r="E21" s="106"/>
    </row>
    <row r="22" spans="1:5" ht="26">
      <c r="A22" s="21" t="s">
        <v>166</v>
      </c>
      <c r="B22" s="21" t="s">
        <v>15</v>
      </c>
      <c r="C22" s="79">
        <v>0</v>
      </c>
      <c r="D22" s="79">
        <v>0</v>
      </c>
      <c r="E22" s="106"/>
    </row>
    <row r="23" spans="1:5">
      <c r="A23" s="20" t="s">
        <v>167</v>
      </c>
      <c r="B23" s="20" t="s">
        <v>16</v>
      </c>
      <c r="C23" s="85">
        <v>284018</v>
      </c>
      <c r="D23" s="85">
        <v>6354</v>
      </c>
      <c r="E23" s="106"/>
    </row>
    <row r="24" spans="1:5">
      <c r="A24" s="21" t="s">
        <v>168</v>
      </c>
      <c r="B24" s="21" t="s">
        <v>17</v>
      </c>
      <c r="C24" s="79">
        <v>47766</v>
      </c>
      <c r="D24" s="79">
        <v>1702</v>
      </c>
      <c r="E24" s="106"/>
    </row>
    <row r="25" spans="1:5">
      <c r="A25" s="21" t="s">
        <v>169</v>
      </c>
      <c r="B25" s="21" t="s">
        <v>18</v>
      </c>
      <c r="C25" s="79">
        <v>0</v>
      </c>
      <c r="D25" s="79">
        <v>0</v>
      </c>
      <c r="E25" s="106"/>
    </row>
    <row r="26" spans="1:5">
      <c r="A26" s="20" t="s">
        <v>170</v>
      </c>
      <c r="B26" s="20" t="s">
        <v>19</v>
      </c>
      <c r="C26" s="85">
        <v>236252</v>
      </c>
      <c r="D26" s="85">
        <v>4652</v>
      </c>
      <c r="E26" s="106"/>
    </row>
    <row r="27" spans="1:5">
      <c r="A27" s="18" t="s">
        <v>171</v>
      </c>
      <c r="B27" s="18" t="s">
        <v>20</v>
      </c>
      <c r="C27" s="85">
        <v>0</v>
      </c>
      <c r="D27" s="85">
        <v>0</v>
      </c>
      <c r="E27" s="106"/>
    </row>
    <row r="28" spans="1:5">
      <c r="A28" s="22"/>
      <c r="B28" s="22"/>
      <c r="C28" s="86"/>
      <c r="D28" s="86"/>
      <c r="E28" s="106"/>
    </row>
    <row r="29" spans="1:5">
      <c r="A29" s="23" t="s">
        <v>174</v>
      </c>
      <c r="B29" s="23" t="s">
        <v>21</v>
      </c>
      <c r="C29" s="87">
        <v>236252</v>
      </c>
      <c r="D29" s="87">
        <v>4652</v>
      </c>
      <c r="E29" s="106"/>
    </row>
    <row r="30" spans="1:5">
      <c r="A30" s="22"/>
      <c r="B30" s="22"/>
      <c r="C30" s="86"/>
      <c r="D30" s="86"/>
      <c r="E30" s="106"/>
    </row>
    <row r="31" spans="1:5">
      <c r="A31" s="20" t="s">
        <v>172</v>
      </c>
      <c r="B31" s="20" t="s">
        <v>126</v>
      </c>
      <c r="C31" s="85">
        <v>0</v>
      </c>
      <c r="D31" s="85">
        <v>79</v>
      </c>
      <c r="E31" s="106"/>
    </row>
    <row r="32" spans="1:5">
      <c r="A32" s="20" t="s">
        <v>173</v>
      </c>
      <c r="B32" s="20" t="s">
        <v>127</v>
      </c>
      <c r="C32" s="85">
        <v>236252</v>
      </c>
      <c r="D32" s="85">
        <v>4573</v>
      </c>
      <c r="E32" s="106"/>
    </row>
    <row r="33" spans="1:5">
      <c r="A33" s="24"/>
      <c r="B33" s="25"/>
      <c r="C33" s="67"/>
      <c r="D33" s="67"/>
    </row>
    <row r="34" spans="1:5">
      <c r="A34" s="24"/>
      <c r="B34" s="26"/>
      <c r="C34" s="68"/>
      <c r="D34" s="68"/>
    </row>
    <row r="35" spans="1:5">
      <c r="A35" s="27" t="s">
        <v>175</v>
      </c>
      <c r="B35" s="27" t="s">
        <v>22</v>
      </c>
      <c r="C35" s="88"/>
      <c r="D35" s="88"/>
    </row>
    <row r="36" spans="1:5">
      <c r="A36" s="28" t="s">
        <v>176</v>
      </c>
      <c r="B36" s="28" t="s">
        <v>23</v>
      </c>
      <c r="C36" s="89">
        <v>2.4900000000000002</v>
      </c>
      <c r="D36" s="89">
        <v>0.05</v>
      </c>
    </row>
    <row r="37" spans="1:5">
      <c r="A37" s="29" t="s">
        <v>177</v>
      </c>
      <c r="B37" s="29" t="s">
        <v>24</v>
      </c>
      <c r="C37" s="89">
        <v>2.4900000000000002</v>
      </c>
      <c r="D37" s="89">
        <v>0.05</v>
      </c>
    </row>
    <row r="38" spans="1:5" ht="26">
      <c r="A38" s="20" t="s">
        <v>178</v>
      </c>
      <c r="B38" s="20" t="s">
        <v>25</v>
      </c>
      <c r="C38" s="90"/>
      <c r="D38" s="90"/>
    </row>
    <row r="39" spans="1:5">
      <c r="A39" s="29" t="s">
        <v>176</v>
      </c>
      <c r="B39" s="29" t="s">
        <v>23</v>
      </c>
      <c r="C39" s="89">
        <v>2.4900000000000002</v>
      </c>
      <c r="D39" s="89">
        <v>0.05</v>
      </c>
    </row>
    <row r="40" spans="1:5">
      <c r="A40" s="29" t="s">
        <v>177</v>
      </c>
      <c r="B40" s="29" t="s">
        <v>24</v>
      </c>
      <c r="C40" s="89">
        <v>2.4900000000000002</v>
      </c>
      <c r="D40" s="89">
        <v>0.05</v>
      </c>
    </row>
    <row r="41" spans="1:5">
      <c r="A41" s="20" t="s">
        <v>289</v>
      </c>
      <c r="B41" s="20" t="s">
        <v>288</v>
      </c>
      <c r="C41" s="90"/>
      <c r="D41" s="90"/>
    </row>
    <row r="42" spans="1:5">
      <c r="A42" s="29" t="s">
        <v>176</v>
      </c>
      <c r="B42" s="29" t="s">
        <v>23</v>
      </c>
      <c r="C42" s="89">
        <v>0</v>
      </c>
      <c r="D42" s="89">
        <v>0</v>
      </c>
    </row>
    <row r="43" spans="1:5">
      <c r="A43" s="29" t="s">
        <v>177</v>
      </c>
      <c r="B43" s="29" t="s">
        <v>24</v>
      </c>
      <c r="C43" s="89">
        <v>0</v>
      </c>
      <c r="D43" s="89">
        <v>0</v>
      </c>
    </row>
    <row r="46" spans="1:5">
      <c r="A46" s="27" t="s">
        <v>174</v>
      </c>
      <c r="B46" s="27" t="s">
        <v>21</v>
      </c>
      <c r="C46" s="85">
        <v>236252</v>
      </c>
      <c r="D46" s="85">
        <v>4652</v>
      </c>
      <c r="E46" s="106"/>
    </row>
    <row r="47" spans="1:5" ht="26">
      <c r="A47" s="84" t="s">
        <v>317</v>
      </c>
      <c r="B47" s="84" t="s">
        <v>319</v>
      </c>
      <c r="C47" s="79"/>
      <c r="D47" s="79"/>
    </row>
    <row r="48" spans="1:5">
      <c r="A48" s="84" t="s">
        <v>315</v>
      </c>
      <c r="B48" s="84" t="s">
        <v>307</v>
      </c>
      <c r="C48" s="79">
        <v>1112</v>
      </c>
      <c r="D48" s="79">
        <v>166</v>
      </c>
      <c r="E48" s="106"/>
    </row>
    <row r="49" spans="1:5">
      <c r="A49" s="84" t="s">
        <v>316</v>
      </c>
      <c r="B49" s="84" t="s">
        <v>308</v>
      </c>
      <c r="C49" s="79"/>
      <c r="D49" s="79"/>
    </row>
    <row r="50" spans="1:5" ht="26">
      <c r="A50" s="84" t="s">
        <v>318</v>
      </c>
      <c r="B50" s="84" t="s">
        <v>320</v>
      </c>
      <c r="C50" s="79"/>
      <c r="D50" s="79"/>
    </row>
    <row r="51" spans="1:5">
      <c r="A51" s="27" t="s">
        <v>312</v>
      </c>
      <c r="B51" s="27" t="s">
        <v>309</v>
      </c>
      <c r="C51" s="85">
        <v>237364</v>
      </c>
      <c r="D51" s="85">
        <v>4818</v>
      </c>
      <c r="E51" s="106"/>
    </row>
    <row r="52" spans="1:5" ht="26">
      <c r="A52" s="28" t="s">
        <v>313</v>
      </c>
      <c r="B52" s="28" t="s">
        <v>310</v>
      </c>
      <c r="C52" s="79"/>
      <c r="D52" s="79">
        <v>79</v>
      </c>
      <c r="E52" s="106"/>
    </row>
    <row r="53" spans="1:5" ht="26">
      <c r="A53" s="27" t="s">
        <v>314</v>
      </c>
      <c r="B53" s="27" t="s">
        <v>311</v>
      </c>
      <c r="C53" s="85">
        <v>237364</v>
      </c>
      <c r="D53" s="85">
        <v>4739</v>
      </c>
      <c r="E53" s="106"/>
    </row>
    <row r="56" spans="1:5" ht="26">
      <c r="A56" s="16" t="s">
        <v>304</v>
      </c>
      <c r="B56" s="16" t="s">
        <v>299</v>
      </c>
    </row>
    <row r="57" spans="1:5" ht="31" customHeight="1">
      <c r="A57" s="104" t="s">
        <v>203</v>
      </c>
      <c r="B57" s="104" t="s">
        <v>73</v>
      </c>
      <c r="C57" s="99" t="s">
        <v>382</v>
      </c>
      <c r="D57" s="99" t="s">
        <v>145</v>
      </c>
    </row>
    <row r="58" spans="1:5">
      <c r="A58" s="30" t="s">
        <v>181</v>
      </c>
      <c r="B58" s="30" t="s">
        <v>26</v>
      </c>
      <c r="C58" s="91">
        <v>106670</v>
      </c>
      <c r="D58" s="91">
        <v>91889</v>
      </c>
      <c r="E58" s="106"/>
    </row>
    <row r="59" spans="1:5">
      <c r="A59" s="21" t="s">
        <v>182</v>
      </c>
      <c r="B59" s="21" t="s">
        <v>27</v>
      </c>
      <c r="C59" s="74">
        <v>5947</v>
      </c>
      <c r="D59" s="74">
        <v>6134</v>
      </c>
      <c r="E59" s="106"/>
    </row>
    <row r="60" spans="1:5">
      <c r="A60" s="21" t="s">
        <v>183</v>
      </c>
      <c r="B60" s="21" t="s">
        <v>28</v>
      </c>
      <c r="C60" s="74">
        <v>41544</v>
      </c>
      <c r="D60" s="74">
        <v>38459</v>
      </c>
      <c r="E60" s="106"/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106"/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106"/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106"/>
    </row>
    <row r="64" spans="1:5" ht="26">
      <c r="A64" s="21" t="s">
        <v>187</v>
      </c>
      <c r="B64" s="21" t="s">
        <v>32</v>
      </c>
      <c r="C64" s="74">
        <v>0</v>
      </c>
      <c r="D64" s="74">
        <v>0</v>
      </c>
      <c r="E64" s="106"/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106"/>
    </row>
    <row r="66" spans="1:5">
      <c r="A66" s="21" t="s">
        <v>189</v>
      </c>
      <c r="B66" s="21" t="s">
        <v>34</v>
      </c>
      <c r="C66" s="74">
        <v>547</v>
      </c>
      <c r="D66" s="74">
        <v>0</v>
      </c>
      <c r="E66" s="106"/>
    </row>
    <row r="67" spans="1:5">
      <c r="A67" s="21" t="s">
        <v>190</v>
      </c>
      <c r="B67" s="21" t="s">
        <v>35</v>
      </c>
      <c r="C67" s="74">
        <v>11934</v>
      </c>
      <c r="D67" s="74">
        <v>540</v>
      </c>
      <c r="E67" s="106"/>
    </row>
    <row r="68" spans="1:5">
      <c r="A68" s="21" t="s">
        <v>191</v>
      </c>
      <c r="B68" s="21" t="s">
        <v>36</v>
      </c>
      <c r="C68" s="74">
        <v>281</v>
      </c>
      <c r="D68" s="74">
        <v>339</v>
      </c>
      <c r="E68" s="106"/>
    </row>
    <row r="69" spans="1:5">
      <c r="A69" s="30" t="s">
        <v>192</v>
      </c>
      <c r="B69" s="30" t="s">
        <v>37</v>
      </c>
      <c r="C69" s="91">
        <v>460236</v>
      </c>
      <c r="D69" s="91">
        <v>170989</v>
      </c>
      <c r="E69" s="106"/>
    </row>
    <row r="70" spans="1:5">
      <c r="A70" s="21" t="s">
        <v>193</v>
      </c>
      <c r="B70" s="21" t="s">
        <v>38</v>
      </c>
      <c r="C70" s="74">
        <v>49402</v>
      </c>
      <c r="D70" s="74">
        <v>67197</v>
      </c>
      <c r="E70" s="106"/>
    </row>
    <row r="71" spans="1:5">
      <c r="A71" s="21" t="s">
        <v>194</v>
      </c>
      <c r="B71" s="21" t="s">
        <v>39</v>
      </c>
      <c r="C71" s="74">
        <v>223275</v>
      </c>
      <c r="D71" s="74">
        <v>27875</v>
      </c>
      <c r="E71" s="106"/>
    </row>
    <row r="72" spans="1:5">
      <c r="A72" s="31" t="s">
        <v>195</v>
      </c>
      <c r="B72" s="31" t="s">
        <v>40</v>
      </c>
      <c r="C72" s="92">
        <v>0</v>
      </c>
      <c r="D72" s="92">
        <v>2098</v>
      </c>
      <c r="E72" s="106"/>
    </row>
    <row r="73" spans="1:5">
      <c r="A73" s="21" t="s">
        <v>196</v>
      </c>
      <c r="B73" s="21" t="s">
        <v>41</v>
      </c>
      <c r="C73" s="74">
        <v>12058</v>
      </c>
      <c r="D73" s="74">
        <v>7948</v>
      </c>
      <c r="E73" s="106"/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106"/>
    </row>
    <row r="75" spans="1:5" ht="26">
      <c r="A75" s="21" t="s">
        <v>198</v>
      </c>
      <c r="B75" s="21" t="s">
        <v>43</v>
      </c>
      <c r="C75" s="74">
        <v>0</v>
      </c>
      <c r="D75" s="74">
        <v>0</v>
      </c>
      <c r="E75" s="106"/>
    </row>
    <row r="76" spans="1:5">
      <c r="A76" s="21" t="s">
        <v>189</v>
      </c>
      <c r="B76" s="21" t="s">
        <v>34</v>
      </c>
      <c r="C76" s="74">
        <v>2773</v>
      </c>
      <c r="D76" s="74">
        <v>834</v>
      </c>
      <c r="E76" s="106"/>
    </row>
    <row r="77" spans="1:5">
      <c r="A77" s="21" t="s">
        <v>199</v>
      </c>
      <c r="B77" s="21" t="s">
        <v>44</v>
      </c>
      <c r="C77" s="74">
        <v>8532</v>
      </c>
      <c r="D77" s="74">
        <v>13861</v>
      </c>
      <c r="E77" s="106"/>
    </row>
    <row r="78" spans="1:5">
      <c r="A78" s="21" t="s">
        <v>200</v>
      </c>
      <c r="B78" s="21" t="s">
        <v>45</v>
      </c>
      <c r="C78" s="74">
        <v>164196</v>
      </c>
      <c r="D78" s="74">
        <v>51176</v>
      </c>
      <c r="E78" s="106"/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106"/>
    </row>
    <row r="80" spans="1:5">
      <c r="A80" s="30" t="s">
        <v>202</v>
      </c>
      <c r="B80" s="30" t="s">
        <v>47</v>
      </c>
      <c r="C80" s="91">
        <v>566906</v>
      </c>
      <c r="D80" s="91">
        <v>262878</v>
      </c>
      <c r="E80" s="106"/>
    </row>
    <row r="81" spans="1:5">
      <c r="A81" s="32"/>
      <c r="B81" s="32"/>
      <c r="C81" s="2"/>
      <c r="E81" s="106"/>
    </row>
    <row r="82" spans="1:5" ht="31" customHeight="1">
      <c r="A82" s="104" t="s">
        <v>229</v>
      </c>
      <c r="B82" s="104" t="s">
        <v>48</v>
      </c>
      <c r="C82" s="99" t="s">
        <v>382</v>
      </c>
      <c r="D82" s="99" t="s">
        <v>145</v>
      </c>
      <c r="E82" s="106"/>
    </row>
    <row r="83" spans="1:5">
      <c r="A83" s="30" t="s">
        <v>204</v>
      </c>
      <c r="B83" s="30" t="s">
        <v>49</v>
      </c>
      <c r="C83" s="91">
        <v>405846</v>
      </c>
      <c r="D83" s="91">
        <v>172591</v>
      </c>
      <c r="E83" s="106"/>
    </row>
    <row r="84" spans="1:5">
      <c r="A84" s="30" t="s">
        <v>205</v>
      </c>
      <c r="B84" s="30" t="s">
        <v>50</v>
      </c>
      <c r="C84" s="91">
        <v>405846</v>
      </c>
      <c r="D84" s="91">
        <v>165892</v>
      </c>
      <c r="E84" s="106"/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106"/>
    </row>
    <row r="86" spans="1:5">
      <c r="A86" s="21" t="s">
        <v>207</v>
      </c>
      <c r="B86" s="21" t="s">
        <v>52</v>
      </c>
      <c r="C86" s="74">
        <v>119730</v>
      </c>
      <c r="D86" s="74">
        <v>119730</v>
      </c>
      <c r="E86" s="106"/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106"/>
    </row>
    <row r="88" spans="1:5">
      <c r="A88" s="21" t="s">
        <v>209</v>
      </c>
      <c r="B88" s="21" t="s">
        <v>54</v>
      </c>
      <c r="C88" s="74">
        <v>2180</v>
      </c>
      <c r="D88" s="74">
        <v>1396</v>
      </c>
      <c r="E88" s="106"/>
    </row>
    <row r="89" spans="1:5">
      <c r="A89" s="21" t="s">
        <v>210</v>
      </c>
      <c r="B89" s="21" t="s">
        <v>55</v>
      </c>
      <c r="C89" s="74">
        <v>2036</v>
      </c>
      <c r="D89" s="74">
        <v>-624</v>
      </c>
      <c r="E89" s="106"/>
    </row>
    <row r="90" spans="1:5">
      <c r="A90" s="21" t="s">
        <v>211</v>
      </c>
      <c r="B90" s="21" t="s">
        <v>56</v>
      </c>
      <c r="C90" s="74">
        <v>-49302</v>
      </c>
      <c r="D90" s="74">
        <v>-54133</v>
      </c>
      <c r="E90" s="106"/>
    </row>
    <row r="91" spans="1:5">
      <c r="A91" s="21" t="s">
        <v>212</v>
      </c>
      <c r="B91" s="21" t="s">
        <v>57</v>
      </c>
      <c r="C91" s="74">
        <v>236252</v>
      </c>
      <c r="D91" s="74">
        <v>4573</v>
      </c>
      <c r="E91" s="106"/>
    </row>
    <row r="92" spans="1:5">
      <c r="A92" s="18" t="s">
        <v>213</v>
      </c>
      <c r="B92" s="18" t="s">
        <v>58</v>
      </c>
      <c r="C92" s="93">
        <v>0</v>
      </c>
      <c r="D92" s="93">
        <v>6699</v>
      </c>
      <c r="E92" s="106"/>
    </row>
    <row r="93" spans="1:5">
      <c r="A93" s="30" t="s">
        <v>214</v>
      </c>
      <c r="B93" s="30" t="s">
        <v>59</v>
      </c>
      <c r="C93" s="91">
        <v>1485</v>
      </c>
      <c r="D93" s="91">
        <v>6175</v>
      </c>
      <c r="E93" s="106"/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106"/>
    </row>
    <row r="95" spans="1:5">
      <c r="A95" s="21" t="s">
        <v>216</v>
      </c>
      <c r="B95" s="21" t="s">
        <v>61</v>
      </c>
      <c r="C95" s="74">
        <v>97</v>
      </c>
      <c r="D95" s="74">
        <v>350</v>
      </c>
      <c r="E95" s="106"/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106"/>
    </row>
    <row r="97" spans="1:5">
      <c r="A97" s="21" t="s">
        <v>218</v>
      </c>
      <c r="B97" s="21" t="s">
        <v>63</v>
      </c>
      <c r="C97" s="74">
        <v>1300</v>
      </c>
      <c r="D97" s="74">
        <v>4402</v>
      </c>
      <c r="E97" s="106"/>
    </row>
    <row r="98" spans="1:5">
      <c r="A98" s="21" t="s">
        <v>219</v>
      </c>
      <c r="B98" s="21" t="s">
        <v>64</v>
      </c>
      <c r="C98" s="74">
        <v>61</v>
      </c>
      <c r="D98" s="74">
        <v>1386</v>
      </c>
      <c r="E98" s="106"/>
    </row>
    <row r="99" spans="1:5">
      <c r="A99" s="21" t="s">
        <v>220</v>
      </c>
      <c r="B99" s="21" t="s">
        <v>65</v>
      </c>
      <c r="C99" s="74">
        <v>27</v>
      </c>
      <c r="D99" s="74">
        <v>37</v>
      </c>
      <c r="E99" s="106"/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106"/>
    </row>
    <row r="101" spans="1:5">
      <c r="A101" s="30" t="s">
        <v>222</v>
      </c>
      <c r="B101" s="30" t="s">
        <v>67</v>
      </c>
      <c r="C101" s="91">
        <v>159575</v>
      </c>
      <c r="D101" s="91">
        <v>84112</v>
      </c>
      <c r="E101" s="106"/>
    </row>
    <row r="102" spans="1:5">
      <c r="A102" s="21" t="s">
        <v>215</v>
      </c>
      <c r="B102" s="21" t="s">
        <v>60</v>
      </c>
      <c r="C102" s="74">
        <v>0</v>
      </c>
      <c r="D102" s="74">
        <v>25</v>
      </c>
      <c r="E102" s="106"/>
    </row>
    <row r="103" spans="1:5">
      <c r="A103" s="21" t="s">
        <v>216</v>
      </c>
      <c r="B103" s="21" t="s">
        <v>61</v>
      </c>
      <c r="C103" s="74">
        <v>32617</v>
      </c>
      <c r="D103" s="74">
        <v>327</v>
      </c>
      <c r="E103" s="106"/>
    </row>
    <row r="104" spans="1:5">
      <c r="A104" s="21" t="s">
        <v>223</v>
      </c>
      <c r="B104" s="21" t="s">
        <v>68</v>
      </c>
      <c r="C104" s="74">
        <v>30365</v>
      </c>
      <c r="D104" s="74">
        <v>35943</v>
      </c>
      <c r="E104" s="106"/>
    </row>
    <row r="105" spans="1:5">
      <c r="A105" s="21" t="s">
        <v>224</v>
      </c>
      <c r="B105" s="21" t="s">
        <v>69</v>
      </c>
      <c r="C105" s="74">
        <v>45709</v>
      </c>
      <c r="D105" s="74">
        <v>829</v>
      </c>
      <c r="E105" s="106"/>
    </row>
    <row r="106" spans="1:5">
      <c r="A106" s="21" t="s">
        <v>225</v>
      </c>
      <c r="B106" s="21" t="s">
        <v>70</v>
      </c>
      <c r="C106" s="74">
        <v>20051</v>
      </c>
      <c r="D106" s="74">
        <v>43898</v>
      </c>
      <c r="E106" s="106"/>
    </row>
    <row r="107" spans="1:5">
      <c r="A107" s="21" t="s">
        <v>219</v>
      </c>
      <c r="B107" s="21" t="s">
        <v>64</v>
      </c>
      <c r="C107" s="74">
        <v>4150</v>
      </c>
      <c r="D107" s="74">
        <v>2858</v>
      </c>
      <c r="E107" s="106"/>
    </row>
    <row r="108" spans="1:5">
      <c r="A108" s="21" t="s">
        <v>226</v>
      </c>
      <c r="B108" s="21" t="s">
        <v>65</v>
      </c>
      <c r="C108" s="74">
        <v>261</v>
      </c>
      <c r="D108" s="74">
        <v>185</v>
      </c>
      <c r="E108" s="106"/>
    </row>
    <row r="109" spans="1:5">
      <c r="A109" s="21" t="s">
        <v>221</v>
      </c>
      <c r="B109" s="21" t="s">
        <v>66</v>
      </c>
      <c r="C109" s="74">
        <v>26422</v>
      </c>
      <c r="D109" s="74">
        <v>47</v>
      </c>
      <c r="E109" s="106"/>
    </row>
    <row r="110" spans="1:5" ht="26">
      <c r="A110" s="33" t="s">
        <v>227</v>
      </c>
      <c r="B110" s="33" t="s">
        <v>72</v>
      </c>
      <c r="C110" s="94">
        <v>0</v>
      </c>
      <c r="D110" s="94">
        <v>0</v>
      </c>
      <c r="E110" s="106"/>
    </row>
    <row r="111" spans="1:5">
      <c r="A111" s="30" t="s">
        <v>228</v>
      </c>
      <c r="B111" s="30" t="s">
        <v>71</v>
      </c>
      <c r="C111" s="91">
        <v>566906</v>
      </c>
      <c r="D111" s="91">
        <v>262878</v>
      </c>
      <c r="E111" s="106"/>
    </row>
    <row r="114" spans="1:5" ht="26">
      <c r="A114" s="16" t="s">
        <v>303</v>
      </c>
      <c r="B114" s="16" t="s">
        <v>300</v>
      </c>
    </row>
    <row r="115" spans="1:5" ht="31" customHeight="1">
      <c r="A115" s="104" t="s">
        <v>280</v>
      </c>
      <c r="B115" s="104" t="s">
        <v>119</v>
      </c>
      <c r="C115" s="100" t="s">
        <v>381</v>
      </c>
      <c r="D115" s="100" t="s">
        <v>143</v>
      </c>
      <c r="E115" s="106"/>
    </row>
    <row r="116" spans="1:5">
      <c r="A116" s="34" t="s">
        <v>231</v>
      </c>
      <c r="B116" s="34" t="s">
        <v>74</v>
      </c>
      <c r="C116" s="5"/>
      <c r="D116" s="5"/>
      <c r="E116" s="106"/>
    </row>
    <row r="117" spans="1:5">
      <c r="A117" s="35" t="s">
        <v>232</v>
      </c>
      <c r="B117" s="35" t="s">
        <v>128</v>
      </c>
      <c r="C117" s="6">
        <v>236252</v>
      </c>
      <c r="D117" s="6">
        <v>4652</v>
      </c>
      <c r="E117" s="106"/>
    </row>
    <row r="118" spans="1:5">
      <c r="A118" s="35" t="s">
        <v>233</v>
      </c>
      <c r="B118" s="35" t="s">
        <v>75</v>
      </c>
      <c r="C118" s="6">
        <v>-136382</v>
      </c>
      <c r="D118" s="6">
        <v>2576</v>
      </c>
      <c r="E118" s="106"/>
    </row>
    <row r="119" spans="1:5" ht="26">
      <c r="A119" s="36" t="s">
        <v>279</v>
      </c>
      <c r="B119" s="36" t="s">
        <v>129</v>
      </c>
      <c r="C119" s="9"/>
      <c r="D119" s="9"/>
      <c r="E119" s="106"/>
    </row>
    <row r="120" spans="1:5">
      <c r="A120" s="37" t="s">
        <v>234</v>
      </c>
      <c r="B120" s="37" t="s">
        <v>76</v>
      </c>
      <c r="C120" s="9">
        <v>2224</v>
      </c>
      <c r="D120" s="9">
        <v>1658</v>
      </c>
      <c r="E120" s="106"/>
    </row>
    <row r="121" spans="1:5">
      <c r="A121" s="37" t="s">
        <v>235</v>
      </c>
      <c r="B121" s="37" t="s">
        <v>77</v>
      </c>
      <c r="C121" s="9">
        <v>0</v>
      </c>
      <c r="D121" s="9">
        <v>0</v>
      </c>
      <c r="E121" s="106"/>
    </row>
    <row r="122" spans="1:5">
      <c r="A122" s="37" t="s">
        <v>236</v>
      </c>
      <c r="B122" s="37" t="s">
        <v>78</v>
      </c>
      <c r="C122" s="9">
        <v>-151</v>
      </c>
      <c r="D122" s="9">
        <v>-307</v>
      </c>
      <c r="E122" s="106"/>
    </row>
    <row r="123" spans="1:5">
      <c r="A123" s="37" t="s">
        <v>237</v>
      </c>
      <c r="B123" s="37" t="s">
        <v>79</v>
      </c>
      <c r="C123" s="9">
        <v>589</v>
      </c>
      <c r="D123" s="9">
        <v>-2079</v>
      </c>
      <c r="E123" s="106"/>
    </row>
    <row r="124" spans="1:5">
      <c r="A124" s="37" t="s">
        <v>238</v>
      </c>
      <c r="B124" s="37" t="s">
        <v>80</v>
      </c>
      <c r="C124" s="9">
        <v>26383</v>
      </c>
      <c r="D124" s="9">
        <v>-41</v>
      </c>
      <c r="E124" s="106"/>
    </row>
    <row r="125" spans="1:5">
      <c r="A125" s="37" t="s">
        <v>239</v>
      </c>
      <c r="B125" s="37" t="s">
        <v>81</v>
      </c>
      <c r="C125" s="9">
        <v>47109</v>
      </c>
      <c r="D125" s="9">
        <v>-15231</v>
      </c>
      <c r="E125" s="106"/>
    </row>
    <row r="126" spans="1:5">
      <c r="A126" s="37" t="s">
        <v>240</v>
      </c>
      <c r="B126" s="37" t="s">
        <v>82</v>
      </c>
      <c r="C126" s="9">
        <v>-217959</v>
      </c>
      <c r="D126" s="9">
        <v>-15904</v>
      </c>
      <c r="E126" s="106"/>
    </row>
    <row r="127" spans="1:5">
      <c r="A127" s="37" t="s">
        <v>241</v>
      </c>
      <c r="B127" s="37" t="s">
        <v>83</v>
      </c>
      <c r="C127" s="9">
        <v>9763</v>
      </c>
      <c r="D127" s="9">
        <v>36885</v>
      </c>
      <c r="E127" s="106"/>
    </row>
    <row r="128" spans="1:5">
      <c r="A128" s="37" t="s">
        <v>242</v>
      </c>
      <c r="B128" s="37" t="s">
        <v>130</v>
      </c>
      <c r="C128" s="9">
        <v>-5729</v>
      </c>
      <c r="D128" s="9">
        <v>-2978</v>
      </c>
      <c r="E128" s="106"/>
    </row>
    <row r="129" spans="1:5">
      <c r="A129" s="37" t="s">
        <v>243</v>
      </c>
      <c r="B129" s="37" t="s">
        <v>84</v>
      </c>
      <c r="C129" s="9">
        <v>1389</v>
      </c>
      <c r="D129" s="9">
        <v>573</v>
      </c>
      <c r="E129" s="106"/>
    </row>
    <row r="130" spans="1:5">
      <c r="A130" s="35" t="s">
        <v>244</v>
      </c>
      <c r="B130" s="35" t="s">
        <v>85</v>
      </c>
      <c r="C130" s="6">
        <v>99870</v>
      </c>
      <c r="D130" s="6">
        <v>7228</v>
      </c>
      <c r="E130" s="106"/>
    </row>
    <row r="131" spans="1:5">
      <c r="A131" s="38" t="s">
        <v>245</v>
      </c>
      <c r="B131" s="38" t="s">
        <v>131</v>
      </c>
      <c r="C131" s="10">
        <v>47766</v>
      </c>
      <c r="D131" s="10">
        <v>1702</v>
      </c>
      <c r="E131" s="106"/>
    </row>
    <row r="132" spans="1:5">
      <c r="A132" s="37" t="s">
        <v>246</v>
      </c>
      <c r="B132" s="37" t="s">
        <v>86</v>
      </c>
      <c r="C132" s="9">
        <v>-13328</v>
      </c>
      <c r="D132" s="9">
        <v>-1464</v>
      </c>
      <c r="E132" s="106"/>
    </row>
    <row r="133" spans="1:5">
      <c r="A133" s="39" t="s">
        <v>247</v>
      </c>
      <c r="B133" s="39" t="s">
        <v>87</v>
      </c>
      <c r="C133" s="6">
        <v>134308</v>
      </c>
      <c r="D133" s="6">
        <v>7466</v>
      </c>
      <c r="E133" s="106"/>
    </row>
    <row r="134" spans="1:5">
      <c r="A134" s="34" t="s">
        <v>248</v>
      </c>
      <c r="B134" s="34" t="s">
        <v>88</v>
      </c>
      <c r="C134" s="5"/>
      <c r="D134" s="5"/>
      <c r="E134" s="106"/>
    </row>
    <row r="135" spans="1:5">
      <c r="A135" s="40" t="s">
        <v>249</v>
      </c>
      <c r="B135" s="40" t="s">
        <v>89</v>
      </c>
      <c r="C135" s="5">
        <v>151</v>
      </c>
      <c r="D135" s="5">
        <v>7690</v>
      </c>
      <c r="E135" s="106"/>
    </row>
    <row r="136" spans="1:5">
      <c r="A136" s="37" t="s">
        <v>250</v>
      </c>
      <c r="B136" s="37" t="s">
        <v>90</v>
      </c>
      <c r="C136" s="9">
        <v>0</v>
      </c>
      <c r="D136" s="9">
        <v>6664</v>
      </c>
      <c r="E136" s="106"/>
    </row>
    <row r="137" spans="1:5">
      <c r="A137" s="37" t="s">
        <v>251</v>
      </c>
      <c r="B137" s="37" t="s">
        <v>91</v>
      </c>
      <c r="C137" s="9">
        <v>0</v>
      </c>
      <c r="D137" s="9">
        <v>0</v>
      </c>
      <c r="E137" s="106"/>
    </row>
    <row r="138" spans="1:5">
      <c r="A138" s="37" t="s">
        <v>252</v>
      </c>
      <c r="B138" s="37" t="s">
        <v>92</v>
      </c>
      <c r="C138" s="9">
        <v>0</v>
      </c>
      <c r="D138" s="9">
        <v>0</v>
      </c>
      <c r="E138" s="106"/>
    </row>
    <row r="139" spans="1:5">
      <c r="A139" s="37" t="s">
        <v>253</v>
      </c>
      <c r="B139" s="37" t="s">
        <v>142</v>
      </c>
      <c r="C139" s="9">
        <v>151</v>
      </c>
      <c r="D139" s="9">
        <v>1026</v>
      </c>
      <c r="E139" s="106"/>
    </row>
    <row r="140" spans="1:5">
      <c r="A140" s="37" t="s">
        <v>254</v>
      </c>
      <c r="B140" s="37" t="s">
        <v>93</v>
      </c>
      <c r="C140" s="9">
        <v>0</v>
      </c>
      <c r="D140" s="9">
        <v>0</v>
      </c>
      <c r="E140" s="106"/>
    </row>
    <row r="141" spans="1:5">
      <c r="A141" s="35" t="s">
        <v>255</v>
      </c>
      <c r="B141" s="35" t="s">
        <v>94</v>
      </c>
      <c r="C141" s="6">
        <v>4514</v>
      </c>
      <c r="D141" s="6">
        <v>3477</v>
      </c>
      <c r="E141" s="106"/>
    </row>
    <row r="142" spans="1:5" ht="26">
      <c r="A142" s="37" t="s">
        <v>256</v>
      </c>
      <c r="B142" s="37" t="s">
        <v>95</v>
      </c>
      <c r="C142" s="9">
        <v>3080</v>
      </c>
      <c r="D142" s="9">
        <v>2444</v>
      </c>
      <c r="E142" s="106"/>
    </row>
    <row r="143" spans="1:5">
      <c r="A143" s="37" t="s">
        <v>257</v>
      </c>
      <c r="B143" s="37" t="s">
        <v>96</v>
      </c>
      <c r="C143" s="9">
        <v>0</v>
      </c>
      <c r="D143" s="9">
        <v>0</v>
      </c>
      <c r="E143" s="106"/>
    </row>
    <row r="144" spans="1:5">
      <c r="A144" s="37" t="s">
        <v>258</v>
      </c>
      <c r="B144" s="37" t="s">
        <v>97</v>
      </c>
      <c r="C144" s="9">
        <v>105</v>
      </c>
      <c r="D144" s="9">
        <v>2</v>
      </c>
      <c r="E144" s="106"/>
    </row>
    <row r="145" spans="1:5">
      <c r="A145" s="37" t="s">
        <v>259</v>
      </c>
      <c r="B145" s="37" t="s">
        <v>98</v>
      </c>
      <c r="C145" s="9">
        <v>1329</v>
      </c>
      <c r="D145" s="9">
        <v>1031</v>
      </c>
      <c r="E145" s="106"/>
    </row>
    <row r="146" spans="1:5">
      <c r="A146" s="39" t="s">
        <v>260</v>
      </c>
      <c r="B146" s="39" t="s">
        <v>99</v>
      </c>
      <c r="C146" s="6">
        <v>-4363</v>
      </c>
      <c r="D146" s="6">
        <v>4213</v>
      </c>
      <c r="E146" s="106"/>
    </row>
    <row r="147" spans="1:5">
      <c r="A147" s="34" t="s">
        <v>261</v>
      </c>
      <c r="B147" s="34" t="s">
        <v>100</v>
      </c>
      <c r="C147" s="5"/>
      <c r="D147" s="5"/>
      <c r="E147" s="106"/>
    </row>
    <row r="148" spans="1:5">
      <c r="A148" s="40" t="s">
        <v>249</v>
      </c>
      <c r="B148" s="40" t="s">
        <v>89</v>
      </c>
      <c r="C148" s="5">
        <v>0</v>
      </c>
      <c r="D148" s="5">
        <v>90</v>
      </c>
      <c r="E148" s="106"/>
    </row>
    <row r="149" spans="1:5" ht="26">
      <c r="A149" s="37" t="s">
        <v>262</v>
      </c>
      <c r="B149" s="37" t="s">
        <v>101</v>
      </c>
      <c r="C149" s="9">
        <v>0</v>
      </c>
      <c r="D149" s="9">
        <v>0</v>
      </c>
      <c r="E149" s="106"/>
    </row>
    <row r="150" spans="1:5">
      <c r="A150" s="37" t="s">
        <v>215</v>
      </c>
      <c r="B150" s="37" t="s">
        <v>60</v>
      </c>
      <c r="C150" s="9">
        <v>0</v>
      </c>
      <c r="D150" s="9">
        <v>5</v>
      </c>
      <c r="E150" s="106"/>
    </row>
    <row r="151" spans="1:5">
      <c r="A151" s="37" t="s">
        <v>263</v>
      </c>
      <c r="B151" s="37" t="s">
        <v>102</v>
      </c>
      <c r="C151" s="9">
        <v>0</v>
      </c>
      <c r="D151" s="9">
        <v>0</v>
      </c>
      <c r="E151" s="106"/>
    </row>
    <row r="152" spans="1:5">
      <c r="A152" s="37" t="s">
        <v>264</v>
      </c>
      <c r="B152" s="37" t="s">
        <v>103</v>
      </c>
      <c r="C152" s="9">
        <v>0</v>
      </c>
      <c r="D152" s="9">
        <v>85</v>
      </c>
      <c r="E152" s="106"/>
    </row>
    <row r="153" spans="1:5">
      <c r="A153" s="35" t="s">
        <v>255</v>
      </c>
      <c r="B153" s="35" t="s">
        <v>94</v>
      </c>
      <c r="C153" s="6">
        <v>144</v>
      </c>
      <c r="D153" s="6">
        <v>277</v>
      </c>
      <c r="E153" s="106"/>
    </row>
    <row r="154" spans="1:5">
      <c r="A154" s="37" t="s">
        <v>265</v>
      </c>
      <c r="B154" s="37" t="s">
        <v>104</v>
      </c>
      <c r="C154" s="9">
        <v>0</v>
      </c>
      <c r="D154" s="9">
        <v>0</v>
      </c>
      <c r="E154" s="106"/>
    </row>
    <row r="155" spans="1:5">
      <c r="A155" s="37" t="s">
        <v>266</v>
      </c>
      <c r="B155" s="37" t="s">
        <v>105</v>
      </c>
      <c r="C155" s="9">
        <v>0</v>
      </c>
      <c r="D155" s="9">
        <v>0</v>
      </c>
      <c r="E155" s="106"/>
    </row>
    <row r="156" spans="1:5" ht="26">
      <c r="A156" s="37" t="s">
        <v>267</v>
      </c>
      <c r="B156" s="37" t="s">
        <v>106</v>
      </c>
      <c r="C156" s="9">
        <v>0</v>
      </c>
      <c r="D156" s="9">
        <v>0</v>
      </c>
      <c r="E156" s="106"/>
    </row>
    <row r="157" spans="1:5">
      <c r="A157" s="37" t="s">
        <v>268</v>
      </c>
      <c r="B157" s="37" t="s">
        <v>107</v>
      </c>
      <c r="C157" s="9">
        <v>4</v>
      </c>
      <c r="D157" s="9">
        <v>1</v>
      </c>
      <c r="E157" s="106"/>
    </row>
    <row r="158" spans="1:5">
      <c r="A158" s="37" t="s">
        <v>269</v>
      </c>
      <c r="B158" s="37" t="s">
        <v>108</v>
      </c>
      <c r="C158" s="9">
        <v>0</v>
      </c>
      <c r="D158" s="9">
        <v>0</v>
      </c>
      <c r="E158" s="106"/>
    </row>
    <row r="159" spans="1:5">
      <c r="A159" s="37" t="s">
        <v>216</v>
      </c>
      <c r="B159" s="37" t="s">
        <v>109</v>
      </c>
      <c r="C159" s="9">
        <v>0</v>
      </c>
      <c r="D159" s="9">
        <v>0</v>
      </c>
      <c r="E159" s="106"/>
    </row>
    <row r="160" spans="1:5">
      <c r="A160" s="37" t="s">
        <v>270</v>
      </c>
      <c r="B160" s="37" t="s">
        <v>110</v>
      </c>
      <c r="C160" s="9">
        <v>140</v>
      </c>
      <c r="D160" s="9">
        <v>263</v>
      </c>
      <c r="E160" s="106"/>
    </row>
    <row r="161" spans="1:8">
      <c r="A161" s="37" t="s">
        <v>271</v>
      </c>
      <c r="B161" s="37" t="s">
        <v>111</v>
      </c>
      <c r="C161" s="9">
        <v>0</v>
      </c>
      <c r="D161" s="9">
        <v>13</v>
      </c>
      <c r="E161" s="106"/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106"/>
    </row>
    <row r="163" spans="1:8">
      <c r="A163" s="39" t="s">
        <v>273</v>
      </c>
      <c r="B163" s="39" t="s">
        <v>113</v>
      </c>
      <c r="C163" s="6">
        <v>-144</v>
      </c>
      <c r="D163" s="6">
        <v>-187</v>
      </c>
      <c r="E163" s="106"/>
    </row>
    <row r="164" spans="1:8">
      <c r="A164" s="41" t="s">
        <v>274</v>
      </c>
      <c r="B164" s="41" t="s">
        <v>114</v>
      </c>
      <c r="C164" s="7">
        <v>129801</v>
      </c>
      <c r="D164" s="7">
        <v>11492</v>
      </c>
      <c r="E164" s="106"/>
    </row>
    <row r="165" spans="1:8">
      <c r="A165" s="41" t="s">
        <v>275</v>
      </c>
      <c r="B165" s="41" t="s">
        <v>115</v>
      </c>
      <c r="C165" s="7">
        <v>129801</v>
      </c>
      <c r="D165" s="7">
        <v>11492</v>
      </c>
      <c r="E165" s="106"/>
    </row>
    <row r="166" spans="1:8">
      <c r="A166" s="42" t="s">
        <v>276</v>
      </c>
      <c r="B166" s="42" t="s">
        <v>132</v>
      </c>
      <c r="C166" s="8"/>
      <c r="D166" s="8"/>
      <c r="E166" s="106"/>
    </row>
    <row r="167" spans="1:8">
      <c r="A167" s="41" t="s">
        <v>277</v>
      </c>
      <c r="B167" s="41" t="s">
        <v>116</v>
      </c>
      <c r="C167" s="7">
        <v>34395</v>
      </c>
      <c r="D167" s="7">
        <v>39684</v>
      </c>
      <c r="E167" s="106"/>
    </row>
    <row r="168" spans="1:8">
      <c r="A168" s="41" t="s">
        <v>278</v>
      </c>
      <c r="B168" s="41" t="s">
        <v>117</v>
      </c>
      <c r="C168" s="66">
        <v>164196</v>
      </c>
      <c r="D168" s="66">
        <v>51176</v>
      </c>
      <c r="E168" s="106"/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8">
      <c r="A173" s="269" t="s">
        <v>203</v>
      </c>
      <c r="B173" s="26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31157</v>
      </c>
      <c r="D174" s="73">
        <v>5283</v>
      </c>
      <c r="E174" s="73">
        <v>99249</v>
      </c>
      <c r="F174" s="73">
        <v>-29019</v>
      </c>
      <c r="G174" s="73">
        <v>106670</v>
      </c>
      <c r="H174" s="105"/>
    </row>
    <row r="175" spans="1:8">
      <c r="A175" s="43" t="s">
        <v>182</v>
      </c>
      <c r="B175" s="43" t="s">
        <v>27</v>
      </c>
      <c r="C175" s="74">
        <v>3436</v>
      </c>
      <c r="D175" s="74">
        <v>1072</v>
      </c>
      <c r="E175" s="74">
        <v>1439</v>
      </c>
      <c r="F175" s="74">
        <v>0</v>
      </c>
      <c r="G175" s="74">
        <v>5947</v>
      </c>
      <c r="H175" s="105"/>
    </row>
    <row r="176" spans="1:8">
      <c r="A176" s="43" t="s">
        <v>183</v>
      </c>
      <c r="B176" s="43" t="s">
        <v>28</v>
      </c>
      <c r="C176" s="74">
        <v>20917</v>
      </c>
      <c r="D176" s="74">
        <v>4164</v>
      </c>
      <c r="E176" s="74">
        <v>59819</v>
      </c>
      <c r="F176" s="74">
        <v>-43356</v>
      </c>
      <c r="G176" s="74">
        <v>41544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6774</v>
      </c>
      <c r="D183" s="74">
        <v>47</v>
      </c>
      <c r="E183" s="74">
        <v>5081</v>
      </c>
      <c r="F183" s="74">
        <v>32</v>
      </c>
      <c r="G183" s="74">
        <v>11934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386239</v>
      </c>
      <c r="D185" s="73">
        <v>44666</v>
      </c>
      <c r="E185" s="73">
        <v>39946</v>
      </c>
      <c r="F185" s="73">
        <v>-10615</v>
      </c>
      <c r="G185" s="73">
        <v>460236</v>
      </c>
      <c r="H185" s="105"/>
    </row>
    <row r="186" spans="1:8">
      <c r="A186" s="43" t="s">
        <v>193</v>
      </c>
      <c r="B186" s="43" t="s">
        <v>38</v>
      </c>
      <c r="C186" s="74">
        <v>49400</v>
      </c>
      <c r="D186" s="74">
        <v>0</v>
      </c>
      <c r="E186" s="74">
        <v>2</v>
      </c>
      <c r="F186" s="74">
        <v>0</v>
      </c>
      <c r="G186" s="74">
        <v>49402</v>
      </c>
      <c r="H186" s="105"/>
    </row>
    <row r="187" spans="1:8">
      <c r="A187" s="43" t="s">
        <v>194</v>
      </c>
      <c r="B187" s="43" t="s">
        <v>39</v>
      </c>
      <c r="C187" s="74">
        <v>218603</v>
      </c>
      <c r="D187" s="74">
        <v>5769</v>
      </c>
      <c r="E187" s="74">
        <v>93</v>
      </c>
      <c r="F187" s="74">
        <v>-1190</v>
      </c>
      <c r="G187" s="74">
        <v>223275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12873</v>
      </c>
      <c r="D189" s="74">
        <v>3589</v>
      </c>
      <c r="E189" s="74">
        <v>4810</v>
      </c>
      <c r="F189" s="74">
        <v>-9214</v>
      </c>
      <c r="G189" s="74">
        <v>12058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2773</v>
      </c>
      <c r="F192" s="74">
        <v>0</v>
      </c>
      <c r="G192" s="74">
        <v>2773</v>
      </c>
      <c r="H192" s="105"/>
    </row>
    <row r="193" spans="1:8">
      <c r="A193" s="43" t="s">
        <v>199</v>
      </c>
      <c r="B193" s="43" t="s">
        <v>44</v>
      </c>
      <c r="C193" s="74">
        <v>563</v>
      </c>
      <c r="D193" s="74">
        <v>7868</v>
      </c>
      <c r="E193" s="74">
        <v>101</v>
      </c>
      <c r="F193" s="74">
        <v>0</v>
      </c>
      <c r="G193" s="74">
        <v>8532</v>
      </c>
      <c r="H193" s="105"/>
    </row>
    <row r="194" spans="1:8">
      <c r="A194" s="43" t="s">
        <v>200</v>
      </c>
      <c r="B194" s="43" t="s">
        <v>45</v>
      </c>
      <c r="C194" s="74">
        <v>104800</v>
      </c>
      <c r="D194" s="74">
        <v>27440</v>
      </c>
      <c r="E194" s="74">
        <v>31956</v>
      </c>
      <c r="F194" s="74">
        <v>0</v>
      </c>
      <c r="G194" s="74">
        <v>164196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417396</v>
      </c>
      <c r="D196" s="73">
        <v>49949</v>
      </c>
      <c r="E196" s="73">
        <v>139195</v>
      </c>
      <c r="F196" s="73">
        <v>-39634</v>
      </c>
      <c r="G196" s="73">
        <v>566906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52">
      <c r="A198" s="263" t="s">
        <v>229</v>
      </c>
      <c r="B198" s="265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8">
      <c r="A199" s="264"/>
      <c r="B199" s="266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310722</v>
      </c>
      <c r="D200" s="73">
        <v>15394</v>
      </c>
      <c r="E200" s="73">
        <v>108551</v>
      </c>
      <c r="F200" s="73">
        <v>-28821</v>
      </c>
      <c r="G200" s="73">
        <v>405846</v>
      </c>
      <c r="H200" s="105"/>
    </row>
    <row r="201" spans="1:8">
      <c r="A201" s="47" t="s">
        <v>205</v>
      </c>
      <c r="B201" s="39" t="s">
        <v>50</v>
      </c>
      <c r="C201" s="73">
        <v>310722</v>
      </c>
      <c r="D201" s="73">
        <v>15394</v>
      </c>
      <c r="E201" s="73">
        <v>108551</v>
      </c>
      <c r="F201" s="73">
        <v>-28821</v>
      </c>
      <c r="G201" s="73">
        <v>405846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2180</v>
      </c>
      <c r="F205" s="74">
        <v>0</v>
      </c>
      <c r="G205" s="74">
        <v>2180</v>
      </c>
      <c r="H205" s="105"/>
    </row>
    <row r="206" spans="1:8">
      <c r="A206" s="49" t="s">
        <v>210</v>
      </c>
      <c r="B206" s="50" t="s">
        <v>55</v>
      </c>
      <c r="C206" s="76">
        <v>9</v>
      </c>
      <c r="D206" s="76">
        <v>1637</v>
      </c>
      <c r="E206" s="76">
        <v>0</v>
      </c>
      <c r="F206" s="76">
        <v>390</v>
      </c>
      <c r="G206" s="76">
        <v>2036</v>
      </c>
      <c r="H206" s="105"/>
    </row>
    <row r="207" spans="1:8">
      <c r="A207" s="48" t="s">
        <v>211</v>
      </c>
      <c r="B207" s="43" t="s">
        <v>56</v>
      </c>
      <c r="C207" s="74">
        <v>53726</v>
      </c>
      <c r="D207" s="74">
        <v>5624</v>
      </c>
      <c r="E207" s="74">
        <v>-86687</v>
      </c>
      <c r="F207" s="74">
        <v>-21965</v>
      </c>
      <c r="G207" s="74">
        <v>-49302</v>
      </c>
      <c r="H207" s="105"/>
    </row>
    <row r="208" spans="1:8">
      <c r="A208" s="48" t="s">
        <v>212</v>
      </c>
      <c r="B208" s="43" t="s">
        <v>57</v>
      </c>
      <c r="C208" s="74">
        <v>249937</v>
      </c>
      <c r="D208" s="74">
        <v>6859</v>
      </c>
      <c r="E208" s="74">
        <v>-12828</v>
      </c>
      <c r="F208" s="74">
        <v>-7716</v>
      </c>
      <c r="G208" s="74">
        <v>236252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241</v>
      </c>
      <c r="D210" s="73">
        <v>18</v>
      </c>
      <c r="E210" s="73">
        <v>1467</v>
      </c>
      <c r="F210" s="73">
        <v>-241</v>
      </c>
      <c r="G210" s="73">
        <v>1485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97</v>
      </c>
      <c r="F212" s="74">
        <v>0</v>
      </c>
      <c r="G212" s="74">
        <v>97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199</v>
      </c>
      <c r="D214" s="74">
        <v>0</v>
      </c>
      <c r="E214" s="74">
        <v>1342</v>
      </c>
      <c r="F214" s="74">
        <v>-241</v>
      </c>
      <c r="G214" s="74">
        <v>1300</v>
      </c>
      <c r="H214" s="105"/>
    </row>
    <row r="215" spans="1:8">
      <c r="A215" s="48" t="s">
        <v>219</v>
      </c>
      <c r="B215" s="43" t="s">
        <v>64</v>
      </c>
      <c r="C215" s="74">
        <v>31</v>
      </c>
      <c r="D215" s="74">
        <v>14</v>
      </c>
      <c r="E215" s="74">
        <v>16</v>
      </c>
      <c r="F215" s="74">
        <v>0</v>
      </c>
      <c r="G215" s="74">
        <v>61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106433</v>
      </c>
      <c r="D218" s="73">
        <v>34537</v>
      </c>
      <c r="E218" s="73">
        <v>29177</v>
      </c>
      <c r="F218" s="73">
        <v>-10572</v>
      </c>
      <c r="G218" s="73">
        <v>159575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7883</v>
      </c>
      <c r="D220" s="74">
        <v>0</v>
      </c>
      <c r="E220" s="74">
        <v>24734</v>
      </c>
      <c r="F220" s="74">
        <v>0</v>
      </c>
      <c r="G220" s="74">
        <v>32617</v>
      </c>
      <c r="H220" s="105"/>
    </row>
    <row r="221" spans="1:8">
      <c r="A221" s="48" t="s">
        <v>223</v>
      </c>
      <c r="B221" s="43" t="s">
        <v>68</v>
      </c>
      <c r="C221" s="74">
        <v>6950</v>
      </c>
      <c r="D221" s="74">
        <v>24347</v>
      </c>
      <c r="E221" s="74">
        <v>238</v>
      </c>
      <c r="F221" s="74">
        <v>-1170</v>
      </c>
      <c r="G221" s="74">
        <v>30365</v>
      </c>
      <c r="H221" s="105"/>
    </row>
    <row r="222" spans="1:8">
      <c r="A222" s="48" t="s">
        <v>224</v>
      </c>
      <c r="B222" s="43" t="s">
        <v>69</v>
      </c>
      <c r="C222" s="74">
        <v>44629</v>
      </c>
      <c r="D222" s="74">
        <v>1291</v>
      </c>
      <c r="E222" s="74">
        <v>0</v>
      </c>
      <c r="F222" s="74">
        <v>-211</v>
      </c>
      <c r="G222" s="74">
        <v>45709</v>
      </c>
      <c r="H222" s="105"/>
    </row>
    <row r="223" spans="1:8">
      <c r="A223" s="48" t="s">
        <v>225</v>
      </c>
      <c r="B223" s="43" t="s">
        <v>70</v>
      </c>
      <c r="C223" s="74">
        <v>20453</v>
      </c>
      <c r="D223" s="74">
        <v>4746</v>
      </c>
      <c r="E223" s="74">
        <v>4043</v>
      </c>
      <c r="F223" s="74">
        <v>-9191</v>
      </c>
      <c r="G223" s="74">
        <v>20051</v>
      </c>
      <c r="H223" s="105"/>
    </row>
    <row r="224" spans="1:8">
      <c r="A224" s="48" t="s">
        <v>219</v>
      </c>
      <c r="B224" s="43" t="s">
        <v>64</v>
      </c>
      <c r="C224" s="74">
        <v>447</v>
      </c>
      <c r="D224" s="74">
        <v>3697</v>
      </c>
      <c r="E224" s="74">
        <v>6</v>
      </c>
      <c r="F224" s="74">
        <v>0</v>
      </c>
      <c r="G224" s="74">
        <v>4150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114</v>
      </c>
      <c r="E225" s="74">
        <v>127</v>
      </c>
      <c r="F225" s="74">
        <v>0</v>
      </c>
      <c r="G225" s="74">
        <v>261</v>
      </c>
      <c r="H225" s="105"/>
    </row>
    <row r="226" spans="1:8">
      <c r="A226" s="48" t="s">
        <v>221</v>
      </c>
      <c r="B226" s="43" t="s">
        <v>66</v>
      </c>
      <c r="C226" s="74">
        <v>26051</v>
      </c>
      <c r="D226" s="74">
        <v>342</v>
      </c>
      <c r="E226" s="74">
        <v>29</v>
      </c>
      <c r="F226" s="74">
        <v>0</v>
      </c>
      <c r="G226" s="74">
        <v>26422</v>
      </c>
      <c r="H226" s="105"/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417396</v>
      </c>
      <c r="D228" s="73">
        <v>49949</v>
      </c>
      <c r="E228" s="73">
        <v>139195</v>
      </c>
      <c r="F228" s="73">
        <v>-39634</v>
      </c>
      <c r="G228" s="73">
        <v>566906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52">
      <c r="A230" s="270" t="s">
        <v>402</v>
      </c>
      <c r="B230" s="26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8">
      <c r="A231" s="270"/>
      <c r="B231" s="26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458630</v>
      </c>
      <c r="D232" s="78">
        <v>63961</v>
      </c>
      <c r="E232" s="78">
        <v>3445</v>
      </c>
      <c r="F232" s="78">
        <v>-13401</v>
      </c>
      <c r="G232" s="78">
        <v>512635</v>
      </c>
      <c r="H232" s="105"/>
    </row>
    <row r="233" spans="1:8">
      <c r="A233" s="54" t="s">
        <v>152</v>
      </c>
      <c r="B233" s="55" t="s">
        <v>1</v>
      </c>
      <c r="C233" s="79">
        <v>418963</v>
      </c>
      <c r="D233" s="79">
        <v>0</v>
      </c>
      <c r="E233" s="79">
        <v>0</v>
      </c>
      <c r="F233" s="79">
        <v>-9858</v>
      </c>
      <c r="G233" s="79">
        <v>409105</v>
      </c>
      <c r="H233" s="105"/>
    </row>
    <row r="234" spans="1:8">
      <c r="A234" s="54" t="s">
        <v>153</v>
      </c>
      <c r="B234" s="55" t="s">
        <v>2</v>
      </c>
      <c r="C234" s="79">
        <v>157</v>
      </c>
      <c r="D234" s="79">
        <v>0</v>
      </c>
      <c r="E234" s="79">
        <v>3432</v>
      </c>
      <c r="F234" s="79">
        <v>-3520</v>
      </c>
      <c r="G234" s="79">
        <v>69</v>
      </c>
      <c r="H234" s="105"/>
    </row>
    <row r="235" spans="1:8">
      <c r="A235" s="54" t="s">
        <v>154</v>
      </c>
      <c r="B235" s="55" t="s">
        <v>3</v>
      </c>
      <c r="C235" s="79">
        <v>39510</v>
      </c>
      <c r="D235" s="79">
        <v>63961</v>
      </c>
      <c r="E235" s="79">
        <v>13</v>
      </c>
      <c r="F235" s="79">
        <v>-23</v>
      </c>
      <c r="G235" s="79">
        <v>103461</v>
      </c>
      <c r="H235" s="105"/>
    </row>
    <row r="236" spans="1:8">
      <c r="A236" s="47" t="s">
        <v>155</v>
      </c>
      <c r="B236" s="39" t="s">
        <v>4</v>
      </c>
      <c r="C236" s="78">
        <v>99943</v>
      </c>
      <c r="D236" s="78">
        <v>42282</v>
      </c>
      <c r="E236" s="78">
        <v>282</v>
      </c>
      <c r="F236" s="78">
        <v>-9812</v>
      </c>
      <c r="G236" s="78">
        <v>132695</v>
      </c>
      <c r="H236" s="105"/>
    </row>
    <row r="237" spans="1:8">
      <c r="A237" s="54" t="s">
        <v>156</v>
      </c>
      <c r="B237" s="55" t="s">
        <v>5</v>
      </c>
      <c r="C237" s="79">
        <v>63235</v>
      </c>
      <c r="D237" s="79">
        <v>0</v>
      </c>
      <c r="E237" s="79">
        <v>276</v>
      </c>
      <c r="F237" s="79">
        <v>0</v>
      </c>
      <c r="G237" s="79">
        <v>63511</v>
      </c>
      <c r="H237" s="105"/>
    </row>
    <row r="238" spans="1:8">
      <c r="A238" s="54" t="s">
        <v>157</v>
      </c>
      <c r="B238" s="55" t="s">
        <v>6</v>
      </c>
      <c r="C238" s="79">
        <v>36708</v>
      </c>
      <c r="D238" s="79">
        <v>42282</v>
      </c>
      <c r="E238" s="79">
        <v>6</v>
      </c>
      <c r="F238" s="79">
        <v>-9812</v>
      </c>
      <c r="G238" s="79">
        <v>69184</v>
      </c>
      <c r="H238" s="105"/>
    </row>
    <row r="239" spans="1:8">
      <c r="A239" s="131" t="s">
        <v>158</v>
      </c>
      <c r="B239" s="132" t="s">
        <v>7</v>
      </c>
      <c r="C239" s="78">
        <v>358687</v>
      </c>
      <c r="D239" s="78">
        <v>21679</v>
      </c>
      <c r="E239" s="78">
        <v>3163</v>
      </c>
      <c r="F239" s="78">
        <v>-3589</v>
      </c>
      <c r="G239" s="78">
        <v>379940</v>
      </c>
      <c r="H239" s="105"/>
    </row>
    <row r="240" spans="1:8">
      <c r="A240" s="48" t="s">
        <v>159</v>
      </c>
      <c r="B240" s="43" t="s">
        <v>8</v>
      </c>
      <c r="C240" s="79">
        <v>581</v>
      </c>
      <c r="D240" s="79">
        <v>85</v>
      </c>
      <c r="E240" s="79">
        <v>153</v>
      </c>
      <c r="F240" s="79">
        <v>-104</v>
      </c>
      <c r="G240" s="79">
        <v>715</v>
      </c>
      <c r="H240" s="105"/>
    </row>
    <row r="241" spans="1:8">
      <c r="A241" s="48" t="s">
        <v>160</v>
      </c>
      <c r="B241" s="43" t="s">
        <v>9</v>
      </c>
      <c r="C241" s="79">
        <v>16458</v>
      </c>
      <c r="D241" s="79">
        <v>10318</v>
      </c>
      <c r="E241" s="79">
        <v>826</v>
      </c>
      <c r="F241" s="79">
        <v>-491</v>
      </c>
      <c r="G241" s="79">
        <v>27111</v>
      </c>
      <c r="H241" s="105"/>
    </row>
    <row r="242" spans="1:8">
      <c r="A242" s="48" t="s">
        <v>161</v>
      </c>
      <c r="B242" s="43" t="s">
        <v>10</v>
      </c>
      <c r="C242" s="79">
        <v>12157</v>
      </c>
      <c r="D242" s="79">
        <v>2195</v>
      </c>
      <c r="E242" s="79">
        <v>27240</v>
      </c>
      <c r="F242" s="79">
        <v>-3098</v>
      </c>
      <c r="G242" s="79">
        <v>38494</v>
      </c>
      <c r="H242" s="105"/>
    </row>
    <row r="243" spans="1:8">
      <c r="A243" s="48" t="s">
        <v>162</v>
      </c>
      <c r="B243" s="43" t="s">
        <v>11</v>
      </c>
      <c r="C243" s="79">
        <v>26407</v>
      </c>
      <c r="D243" s="79">
        <v>79</v>
      </c>
      <c r="E243" s="79">
        <v>121</v>
      </c>
      <c r="F243" s="79">
        <v>-104</v>
      </c>
      <c r="G243" s="79">
        <v>26503</v>
      </c>
      <c r="H243" s="105"/>
    </row>
    <row r="244" spans="1:8">
      <c r="A244" s="131" t="s">
        <v>163</v>
      </c>
      <c r="B244" s="132" t="s">
        <v>12</v>
      </c>
      <c r="C244" s="78">
        <v>304246</v>
      </c>
      <c r="D244" s="78">
        <v>9172</v>
      </c>
      <c r="E244" s="78">
        <v>-24871</v>
      </c>
      <c r="F244" s="78">
        <v>0</v>
      </c>
      <c r="G244" s="78">
        <v>288547</v>
      </c>
      <c r="H244" s="105"/>
    </row>
    <row r="245" spans="1:8">
      <c r="A245" s="48" t="s">
        <v>164</v>
      </c>
      <c r="B245" s="43" t="s">
        <v>13</v>
      </c>
      <c r="C245" s="79">
        <v>65</v>
      </c>
      <c r="D245" s="79">
        <v>9</v>
      </c>
      <c r="E245" s="79">
        <v>7633</v>
      </c>
      <c r="F245" s="79">
        <v>-7521</v>
      </c>
      <c r="G245" s="79">
        <v>186</v>
      </c>
      <c r="H245" s="105"/>
    </row>
    <row r="246" spans="1:8">
      <c r="A246" s="48" t="s">
        <v>165</v>
      </c>
      <c r="B246" s="43" t="s">
        <v>14</v>
      </c>
      <c r="C246" s="79">
        <v>3610</v>
      </c>
      <c r="D246" s="79">
        <v>1158</v>
      </c>
      <c r="E246" s="79">
        <v>87</v>
      </c>
      <c r="F246" s="79">
        <v>-140</v>
      </c>
      <c r="G246" s="79">
        <v>4715</v>
      </c>
      <c r="H246" s="105"/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300701</v>
      </c>
      <c r="D248" s="78">
        <v>8023</v>
      </c>
      <c r="E248" s="78">
        <v>-17325</v>
      </c>
      <c r="F248" s="78">
        <v>-7381</v>
      </c>
      <c r="G248" s="78">
        <v>284018</v>
      </c>
      <c r="H248" s="105"/>
    </row>
    <row r="249" spans="1:8">
      <c r="A249" s="48" t="s">
        <v>168</v>
      </c>
      <c r="B249" s="43" t="s">
        <v>17</v>
      </c>
      <c r="C249" s="79">
        <v>50764</v>
      </c>
      <c r="D249" s="79">
        <v>1164</v>
      </c>
      <c r="E249" s="79">
        <v>-4497</v>
      </c>
      <c r="F249" s="79">
        <v>335</v>
      </c>
      <c r="G249" s="79">
        <v>47766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249937</v>
      </c>
      <c r="D251" s="78">
        <v>6859</v>
      </c>
      <c r="E251" s="78">
        <v>-12828</v>
      </c>
      <c r="F251" s="78">
        <v>-7716</v>
      </c>
      <c r="G251" s="78">
        <v>236252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249937</v>
      </c>
      <c r="D253" s="78">
        <v>6859</v>
      </c>
      <c r="E253" s="78">
        <v>-12828</v>
      </c>
      <c r="F253" s="78">
        <v>-7716</v>
      </c>
      <c r="G253" s="78">
        <v>236252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249937</v>
      </c>
      <c r="D256" s="78">
        <v>6859</v>
      </c>
      <c r="E256" s="78">
        <v>-12828</v>
      </c>
      <c r="F256" s="78">
        <v>-7716</v>
      </c>
      <c r="G256" s="78">
        <v>236252</v>
      </c>
      <c r="H256" s="105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80"/>
  </sheetPr>
  <dimension ref="A1:G256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4">
      <c r="A1" s="13" t="s">
        <v>377</v>
      </c>
    </row>
    <row r="2" spans="1:4">
      <c r="A2" s="13" t="s">
        <v>378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379</v>
      </c>
      <c r="D6" s="99" t="s">
        <v>138</v>
      </c>
    </row>
    <row r="7" spans="1:4">
      <c r="A7" s="18" t="s">
        <v>151</v>
      </c>
      <c r="B7" s="18" t="s">
        <v>0</v>
      </c>
      <c r="C7" s="85">
        <v>25587</v>
      </c>
      <c r="D7" s="85">
        <v>30804</v>
      </c>
    </row>
    <row r="8" spans="1:4">
      <c r="A8" s="19" t="s">
        <v>152</v>
      </c>
      <c r="B8" s="19" t="s">
        <v>1</v>
      </c>
      <c r="C8" s="79">
        <v>2857</v>
      </c>
      <c r="D8" s="79">
        <v>4801</v>
      </c>
    </row>
    <row r="9" spans="1:4">
      <c r="A9" s="19" t="s">
        <v>153</v>
      </c>
      <c r="B9" s="19" t="s">
        <v>2</v>
      </c>
      <c r="C9" s="79">
        <v>117</v>
      </c>
      <c r="D9" s="79">
        <v>1192</v>
      </c>
    </row>
    <row r="10" spans="1:4">
      <c r="A10" s="19" t="s">
        <v>154</v>
      </c>
      <c r="B10" s="19" t="s">
        <v>3</v>
      </c>
      <c r="C10" s="79">
        <v>22613</v>
      </c>
      <c r="D10" s="79">
        <v>24811</v>
      </c>
    </row>
    <row r="11" spans="1:4">
      <c r="A11" s="18" t="s">
        <v>155</v>
      </c>
      <c r="B11" s="18" t="s">
        <v>4</v>
      </c>
      <c r="C11" s="85">
        <v>17496</v>
      </c>
      <c r="D11" s="85">
        <v>22473</v>
      </c>
    </row>
    <row r="12" spans="1:4">
      <c r="A12" s="19" t="s">
        <v>156</v>
      </c>
      <c r="B12" s="19" t="s">
        <v>5</v>
      </c>
      <c r="C12" s="79">
        <v>2524</v>
      </c>
      <c r="D12" s="79">
        <v>3274</v>
      </c>
    </row>
    <row r="13" spans="1:4">
      <c r="A13" s="19" t="s">
        <v>157</v>
      </c>
      <c r="B13" s="19" t="s">
        <v>6</v>
      </c>
      <c r="C13" s="79">
        <v>14972</v>
      </c>
      <c r="D13" s="79">
        <v>19199</v>
      </c>
    </row>
    <row r="14" spans="1:4">
      <c r="A14" s="20" t="s">
        <v>158</v>
      </c>
      <c r="B14" s="20" t="s">
        <v>7</v>
      </c>
      <c r="C14" s="85">
        <v>8091</v>
      </c>
      <c r="D14" s="85">
        <v>8331</v>
      </c>
    </row>
    <row r="15" spans="1:4">
      <c r="A15" s="21" t="s">
        <v>159</v>
      </c>
      <c r="B15" s="21" t="s">
        <v>8</v>
      </c>
      <c r="C15" s="79">
        <v>258</v>
      </c>
      <c r="D15" s="79">
        <v>1867</v>
      </c>
    </row>
    <row r="16" spans="1:4">
      <c r="A16" s="21" t="s">
        <v>160</v>
      </c>
      <c r="B16" s="21" t="s">
        <v>9</v>
      </c>
      <c r="C16" s="79">
        <v>7785</v>
      </c>
      <c r="D16" s="79">
        <v>5204</v>
      </c>
    </row>
    <row r="17" spans="1:4">
      <c r="A17" s="21" t="s">
        <v>161</v>
      </c>
      <c r="B17" s="21" t="s">
        <v>10</v>
      </c>
      <c r="C17" s="79">
        <v>3046</v>
      </c>
      <c r="D17" s="79">
        <v>3101</v>
      </c>
    </row>
    <row r="18" spans="1:4">
      <c r="A18" s="21" t="s">
        <v>162</v>
      </c>
      <c r="B18" s="21" t="s">
        <v>11</v>
      </c>
      <c r="C18" s="79">
        <v>194</v>
      </c>
      <c r="D18" s="79">
        <v>682</v>
      </c>
    </row>
    <row r="19" spans="1:4">
      <c r="A19" s="20" t="s">
        <v>163</v>
      </c>
      <c r="B19" s="20" t="s">
        <v>12</v>
      </c>
      <c r="C19" s="85">
        <v>-2676</v>
      </c>
      <c r="D19" s="85">
        <v>1211</v>
      </c>
    </row>
    <row r="20" spans="1:4">
      <c r="A20" s="21" t="s">
        <v>164</v>
      </c>
      <c r="B20" s="21" t="s">
        <v>13</v>
      </c>
      <c r="C20" s="79">
        <v>57</v>
      </c>
      <c r="D20" s="79">
        <v>788</v>
      </c>
    </row>
    <row r="21" spans="1:4">
      <c r="A21" s="21" t="s">
        <v>165</v>
      </c>
      <c r="B21" s="21" t="s">
        <v>14</v>
      </c>
      <c r="C21" s="79">
        <v>2005</v>
      </c>
      <c r="D21" s="79">
        <v>59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-4624</v>
      </c>
      <c r="D23" s="85">
        <v>1940</v>
      </c>
    </row>
    <row r="24" spans="1:4">
      <c r="A24" s="21" t="s">
        <v>168</v>
      </c>
      <c r="B24" s="21" t="s">
        <v>17</v>
      </c>
      <c r="C24" s="79">
        <v>592</v>
      </c>
      <c r="D24" s="79">
        <v>466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-5216</v>
      </c>
      <c r="D26" s="85">
        <v>1474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-5216</v>
      </c>
      <c r="D29" s="87">
        <v>1474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-112</v>
      </c>
    </row>
    <row r="32" spans="1:4">
      <c r="A32" s="20" t="s">
        <v>173</v>
      </c>
      <c r="B32" s="20" t="s">
        <v>127</v>
      </c>
      <c r="C32" s="85">
        <v>-5216</v>
      </c>
      <c r="D32" s="85">
        <v>1586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-5.5E-2</v>
      </c>
      <c r="D36" s="89">
        <v>1.7000000000000001E-2</v>
      </c>
    </row>
    <row r="37" spans="1:4">
      <c r="A37" s="29" t="s">
        <v>177</v>
      </c>
      <c r="B37" s="29" t="s">
        <v>24</v>
      </c>
      <c r="C37" s="89">
        <v>-5.5E-2</v>
      </c>
      <c r="D37" s="89">
        <v>1.7000000000000001E-2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-5.5E-2</v>
      </c>
      <c r="D39" s="89">
        <v>1.7000000000000001E-2</v>
      </c>
    </row>
    <row r="40" spans="1:4">
      <c r="A40" s="29" t="s">
        <v>177</v>
      </c>
      <c r="B40" s="29" t="s">
        <v>24</v>
      </c>
      <c r="C40" s="89">
        <v>-5.5E-2</v>
      </c>
      <c r="D40" s="89">
        <v>1.7000000000000001E-2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-5216</v>
      </c>
      <c r="D46" s="85">
        <v>1474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1539</v>
      </c>
      <c r="D48" s="79">
        <v>102</v>
      </c>
    </row>
    <row r="49" spans="1:4">
      <c r="A49" s="84" t="s">
        <v>316</v>
      </c>
      <c r="B49" s="84" t="s">
        <v>308</v>
      </c>
      <c r="C49" s="79"/>
      <c r="D49" s="79"/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-3677</v>
      </c>
      <c r="D51" s="85">
        <v>1576</v>
      </c>
    </row>
    <row r="52" spans="1:4" ht="26">
      <c r="A52" s="28" t="s">
        <v>313</v>
      </c>
      <c r="B52" s="28" t="s">
        <v>310</v>
      </c>
      <c r="C52" s="79"/>
      <c r="D52" s="79">
        <v>-112</v>
      </c>
    </row>
    <row r="53" spans="1:4" ht="26">
      <c r="A53" s="27" t="s">
        <v>314</v>
      </c>
      <c r="B53" s="27" t="s">
        <v>311</v>
      </c>
      <c r="C53" s="85">
        <v>-3677</v>
      </c>
      <c r="D53" s="85">
        <v>1688</v>
      </c>
    </row>
    <row r="56" spans="1:4" ht="26">
      <c r="A56" s="16" t="s">
        <v>304</v>
      </c>
      <c r="B56" s="16" t="s">
        <v>299</v>
      </c>
    </row>
    <row r="57" spans="1:4" ht="31" customHeight="1">
      <c r="A57" s="101" t="s">
        <v>203</v>
      </c>
      <c r="B57" s="101" t="s">
        <v>73</v>
      </c>
      <c r="C57" s="99" t="s">
        <v>380</v>
      </c>
      <c r="D57" s="99" t="s">
        <v>140</v>
      </c>
    </row>
    <row r="58" spans="1:4">
      <c r="A58" s="30" t="s">
        <v>181</v>
      </c>
      <c r="B58" s="30" t="s">
        <v>26</v>
      </c>
      <c r="C58" s="91">
        <v>94930</v>
      </c>
      <c r="D58" s="91">
        <v>95565</v>
      </c>
    </row>
    <row r="59" spans="1:4">
      <c r="A59" s="21" t="s">
        <v>182</v>
      </c>
      <c r="B59" s="21" t="s">
        <v>27</v>
      </c>
      <c r="C59" s="74">
        <v>5444</v>
      </c>
      <c r="D59" s="74">
        <v>10971</v>
      </c>
    </row>
    <row r="60" spans="1:4">
      <c r="A60" s="21" t="s">
        <v>183</v>
      </c>
      <c r="B60" s="21" t="s">
        <v>28</v>
      </c>
      <c r="C60" s="74">
        <v>41303</v>
      </c>
      <c r="D60" s="74">
        <v>37297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943</v>
      </c>
      <c r="D67" s="74">
        <v>557</v>
      </c>
    </row>
    <row r="68" spans="1:4">
      <c r="A68" s="21" t="s">
        <v>191</v>
      </c>
      <c r="B68" s="21" t="s">
        <v>36</v>
      </c>
      <c r="C68" s="74">
        <v>276</v>
      </c>
      <c r="D68" s="74">
        <v>323</v>
      </c>
    </row>
    <row r="69" spans="1:4">
      <c r="A69" s="30" t="s">
        <v>192</v>
      </c>
      <c r="B69" s="30" t="s">
        <v>37</v>
      </c>
      <c r="C69" s="91">
        <v>169121</v>
      </c>
      <c r="D69" s="91">
        <v>144324</v>
      </c>
    </row>
    <row r="70" spans="1:4">
      <c r="A70" s="21" t="s">
        <v>193</v>
      </c>
      <c r="B70" s="21" t="s">
        <v>38</v>
      </c>
      <c r="C70" s="74">
        <v>106558</v>
      </c>
      <c r="D70" s="74">
        <v>58170</v>
      </c>
    </row>
    <row r="71" spans="1:4">
      <c r="A71" s="21" t="s">
        <v>194</v>
      </c>
      <c r="B71" s="21" t="s">
        <v>39</v>
      </c>
      <c r="C71" s="74">
        <v>14087</v>
      </c>
      <c r="D71" s="74">
        <v>25047</v>
      </c>
    </row>
    <row r="72" spans="1:4">
      <c r="A72" s="31" t="s">
        <v>195</v>
      </c>
      <c r="B72" s="31" t="s">
        <v>40</v>
      </c>
      <c r="C72" s="92">
        <v>183</v>
      </c>
      <c r="D72" s="92">
        <v>1851</v>
      </c>
    </row>
    <row r="73" spans="1:4">
      <c r="A73" s="21" t="s">
        <v>196</v>
      </c>
      <c r="B73" s="21" t="s">
        <v>41</v>
      </c>
      <c r="C73" s="74">
        <v>10987</v>
      </c>
      <c r="D73" s="74">
        <v>8109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2768</v>
      </c>
      <c r="D76" s="74">
        <v>908</v>
      </c>
    </row>
    <row r="77" spans="1:4">
      <c r="A77" s="21" t="s">
        <v>199</v>
      </c>
      <c r="B77" s="21" t="s">
        <v>44</v>
      </c>
      <c r="C77" s="74">
        <v>5055</v>
      </c>
      <c r="D77" s="74">
        <v>8390</v>
      </c>
    </row>
    <row r="78" spans="1:4">
      <c r="A78" s="21" t="s">
        <v>200</v>
      </c>
      <c r="B78" s="21" t="s">
        <v>45</v>
      </c>
      <c r="C78" s="74">
        <v>29483</v>
      </c>
      <c r="D78" s="74">
        <v>41849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264051</v>
      </c>
      <c r="D80" s="91">
        <v>239889</v>
      </c>
    </row>
    <row r="81" spans="1:4">
      <c r="A81" s="32"/>
      <c r="B81" s="32"/>
      <c r="C81" s="2"/>
    </row>
    <row r="82" spans="1:4" ht="31" customHeight="1">
      <c r="A82" s="101" t="s">
        <v>229</v>
      </c>
      <c r="B82" s="101" t="s">
        <v>48</v>
      </c>
      <c r="C82" s="99" t="s">
        <v>380</v>
      </c>
      <c r="D82" s="99" t="s">
        <v>140</v>
      </c>
    </row>
    <row r="83" spans="1:4">
      <c r="A83" s="30" t="s">
        <v>204</v>
      </c>
      <c r="B83" s="30" t="s">
        <v>49</v>
      </c>
      <c r="C83" s="91">
        <v>164521</v>
      </c>
      <c r="D83" s="91">
        <v>169094</v>
      </c>
    </row>
    <row r="84" spans="1:4">
      <c r="A84" s="30" t="s">
        <v>205</v>
      </c>
      <c r="B84" s="30" t="s">
        <v>50</v>
      </c>
      <c r="C84" s="91">
        <v>164521</v>
      </c>
      <c r="D84" s="91">
        <v>169094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1896</v>
      </c>
      <c r="D88" s="74">
        <v>1139</v>
      </c>
    </row>
    <row r="89" spans="1:4">
      <c r="A89" s="21" t="s">
        <v>210</v>
      </c>
      <c r="B89" s="21" t="s">
        <v>55</v>
      </c>
      <c r="C89" s="74">
        <v>2463</v>
      </c>
      <c r="D89" s="74">
        <v>-688</v>
      </c>
    </row>
    <row r="90" spans="1:4">
      <c r="A90" s="21" t="s">
        <v>211</v>
      </c>
      <c r="B90" s="21" t="s">
        <v>56</v>
      </c>
      <c r="C90" s="74">
        <v>-49302</v>
      </c>
      <c r="D90" s="74">
        <v>-48379</v>
      </c>
    </row>
    <row r="91" spans="1:4">
      <c r="A91" s="21" t="s">
        <v>212</v>
      </c>
      <c r="B91" s="21" t="s">
        <v>57</v>
      </c>
      <c r="C91" s="74">
        <v>-5216</v>
      </c>
      <c r="D91" s="74">
        <v>1586</v>
      </c>
    </row>
    <row r="92" spans="1:4">
      <c r="A92" s="18" t="s">
        <v>213</v>
      </c>
      <c r="B92" s="18" t="s">
        <v>58</v>
      </c>
      <c r="C92" s="93">
        <v>0</v>
      </c>
      <c r="D92" s="93">
        <v>756</v>
      </c>
    </row>
    <row r="93" spans="1:4">
      <c r="A93" s="30" t="s">
        <v>214</v>
      </c>
      <c r="B93" s="30" t="s">
        <v>59</v>
      </c>
      <c r="C93" s="91">
        <v>1445</v>
      </c>
      <c r="D93" s="91">
        <v>4868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203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1156</v>
      </c>
      <c r="D97" s="74">
        <v>3351</v>
      </c>
    </row>
    <row r="98" spans="1:4">
      <c r="A98" s="21" t="s">
        <v>219</v>
      </c>
      <c r="B98" s="21" t="s">
        <v>64</v>
      </c>
      <c r="C98" s="74">
        <v>59</v>
      </c>
      <c r="D98" s="74">
        <v>1277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98085</v>
      </c>
      <c r="D101" s="91">
        <v>65927</v>
      </c>
    </row>
    <row r="102" spans="1:4">
      <c r="A102" s="21" t="s">
        <v>215</v>
      </c>
      <c r="B102" s="21" t="s">
        <v>60</v>
      </c>
      <c r="C102" s="74">
        <v>0</v>
      </c>
      <c r="D102" s="74">
        <v>24</v>
      </c>
    </row>
    <row r="103" spans="1:4">
      <c r="A103" s="21" t="s">
        <v>216</v>
      </c>
      <c r="B103" s="21" t="s">
        <v>61</v>
      </c>
      <c r="C103" s="74">
        <v>381</v>
      </c>
      <c r="D103" s="74">
        <v>220</v>
      </c>
    </row>
    <row r="104" spans="1:4">
      <c r="A104" s="21" t="s">
        <v>223</v>
      </c>
      <c r="B104" s="21" t="s">
        <v>68</v>
      </c>
      <c r="C104" s="74">
        <v>19282</v>
      </c>
      <c r="D104" s="74">
        <v>24248</v>
      </c>
    </row>
    <row r="105" spans="1:4">
      <c r="A105" s="21" t="s">
        <v>224</v>
      </c>
      <c r="B105" s="21" t="s">
        <v>69</v>
      </c>
      <c r="C105" s="74">
        <v>445</v>
      </c>
      <c r="D105" s="74">
        <v>433</v>
      </c>
    </row>
    <row r="106" spans="1:4">
      <c r="A106" s="21" t="s">
        <v>225</v>
      </c>
      <c r="B106" s="21" t="s">
        <v>70</v>
      </c>
      <c r="C106" s="74">
        <v>71926</v>
      </c>
      <c r="D106" s="74">
        <v>40637</v>
      </c>
    </row>
    <row r="107" spans="1:4">
      <c r="A107" s="21" t="s">
        <v>219</v>
      </c>
      <c r="B107" s="21" t="s">
        <v>64</v>
      </c>
      <c r="C107" s="74">
        <v>5801</v>
      </c>
      <c r="D107" s="74">
        <v>202</v>
      </c>
    </row>
    <row r="108" spans="1:4">
      <c r="A108" s="21" t="s">
        <v>226</v>
      </c>
      <c r="B108" s="21" t="s">
        <v>65</v>
      </c>
      <c r="C108" s="74">
        <v>155</v>
      </c>
      <c r="D108" s="74">
        <v>97</v>
      </c>
    </row>
    <row r="109" spans="1:4">
      <c r="A109" s="21" t="s">
        <v>221</v>
      </c>
      <c r="B109" s="21" t="s">
        <v>66</v>
      </c>
      <c r="C109" s="74">
        <v>95</v>
      </c>
      <c r="D109" s="74">
        <v>66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264051</v>
      </c>
      <c r="D111" s="91">
        <v>239889</v>
      </c>
    </row>
    <row r="114" spans="1:4" ht="26">
      <c r="A114" s="16" t="s">
        <v>303</v>
      </c>
      <c r="B114" s="16" t="s">
        <v>300</v>
      </c>
    </row>
    <row r="115" spans="1:4" ht="31" customHeight="1">
      <c r="A115" s="101" t="s">
        <v>280</v>
      </c>
      <c r="B115" s="101" t="s">
        <v>119</v>
      </c>
      <c r="C115" s="100" t="s">
        <v>379</v>
      </c>
      <c r="D115" s="100" t="s">
        <v>138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-5216</v>
      </c>
      <c r="D117" s="6">
        <v>1474</v>
      </c>
    </row>
    <row r="118" spans="1:4">
      <c r="A118" s="35" t="s">
        <v>233</v>
      </c>
      <c r="B118" s="35" t="s">
        <v>75</v>
      </c>
      <c r="C118" s="6">
        <v>3080</v>
      </c>
      <c r="D118" s="6">
        <v>2854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1175</v>
      </c>
      <c r="D120" s="9">
        <v>826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-33</v>
      </c>
      <c r="D122" s="9">
        <v>-166</v>
      </c>
    </row>
    <row r="123" spans="1:4">
      <c r="A123" s="37" t="s">
        <v>237</v>
      </c>
      <c r="B123" s="37" t="s">
        <v>79</v>
      </c>
      <c r="C123" s="9">
        <v>-23</v>
      </c>
      <c r="D123" s="9">
        <v>-269</v>
      </c>
    </row>
    <row r="124" spans="1:4">
      <c r="A124" s="37" t="s">
        <v>238</v>
      </c>
      <c r="B124" s="37" t="s">
        <v>80</v>
      </c>
      <c r="C124" s="9">
        <v>-50</v>
      </c>
      <c r="D124" s="9">
        <v>-110</v>
      </c>
    </row>
    <row r="125" spans="1:4">
      <c r="A125" s="37" t="s">
        <v>239</v>
      </c>
      <c r="B125" s="37" t="s">
        <v>81</v>
      </c>
      <c r="C125" s="9">
        <v>-10047</v>
      </c>
      <c r="D125" s="9">
        <v>-6204</v>
      </c>
    </row>
    <row r="126" spans="1:4">
      <c r="A126" s="37" t="s">
        <v>240</v>
      </c>
      <c r="B126" s="37" t="s">
        <v>82</v>
      </c>
      <c r="C126" s="9">
        <v>-7694</v>
      </c>
      <c r="D126" s="9">
        <v>-13221</v>
      </c>
    </row>
    <row r="127" spans="1:4">
      <c r="A127" s="37" t="s">
        <v>241</v>
      </c>
      <c r="B127" s="37" t="s">
        <v>83</v>
      </c>
      <c r="C127" s="9">
        <v>18868</v>
      </c>
      <c r="D127" s="9">
        <v>21929</v>
      </c>
    </row>
    <row r="128" spans="1:4">
      <c r="A128" s="37" t="s">
        <v>242</v>
      </c>
      <c r="B128" s="37" t="s">
        <v>130</v>
      </c>
      <c r="C128" s="9">
        <v>-605</v>
      </c>
      <c r="D128" s="9">
        <v>-185</v>
      </c>
    </row>
    <row r="129" spans="1:4">
      <c r="A129" s="37" t="s">
        <v>243</v>
      </c>
      <c r="B129" s="37" t="s">
        <v>84</v>
      </c>
      <c r="C129" s="9">
        <v>1489</v>
      </c>
      <c r="D129" s="9">
        <v>254</v>
      </c>
    </row>
    <row r="130" spans="1:4">
      <c r="A130" s="35" t="s">
        <v>244</v>
      </c>
      <c r="B130" s="35" t="s">
        <v>85</v>
      </c>
      <c r="C130" s="6">
        <v>-2136</v>
      </c>
      <c r="D130" s="6">
        <v>4328</v>
      </c>
    </row>
    <row r="131" spans="1:4">
      <c r="A131" s="38" t="s">
        <v>245</v>
      </c>
      <c r="B131" s="38" t="s">
        <v>131</v>
      </c>
      <c r="C131" s="10">
        <v>592</v>
      </c>
      <c r="D131" s="10">
        <v>466</v>
      </c>
    </row>
    <row r="132" spans="1:4">
      <c r="A132" s="37" t="s">
        <v>246</v>
      </c>
      <c r="B132" s="37" t="s">
        <v>86</v>
      </c>
      <c r="C132" s="9">
        <v>-750</v>
      </c>
      <c r="D132" s="9">
        <v>-1443</v>
      </c>
    </row>
    <row r="133" spans="1:4">
      <c r="A133" s="39" t="s">
        <v>247</v>
      </c>
      <c r="B133" s="39" t="s">
        <v>87</v>
      </c>
      <c r="C133" s="6">
        <v>-2294</v>
      </c>
      <c r="D133" s="6">
        <v>3351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33</v>
      </c>
      <c r="D135" s="5">
        <v>405</v>
      </c>
    </row>
    <row r="136" spans="1:4">
      <c r="A136" s="37" t="s">
        <v>250</v>
      </c>
      <c r="B136" s="37" t="s">
        <v>90</v>
      </c>
      <c r="C136" s="9">
        <v>0</v>
      </c>
      <c r="D136" s="9">
        <v>91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29</v>
      </c>
    </row>
    <row r="139" spans="1:4">
      <c r="A139" s="37" t="s">
        <v>253</v>
      </c>
      <c r="B139" s="37" t="s">
        <v>142</v>
      </c>
      <c r="C139" s="9">
        <v>33</v>
      </c>
      <c r="D139" s="9">
        <v>285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2574</v>
      </c>
      <c r="D141" s="6">
        <v>1475</v>
      </c>
    </row>
    <row r="142" spans="1:4" ht="26">
      <c r="A142" s="37" t="s">
        <v>256</v>
      </c>
      <c r="B142" s="37" t="s">
        <v>95</v>
      </c>
      <c r="C142" s="9">
        <v>2104</v>
      </c>
      <c r="D142" s="9">
        <v>1475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470</v>
      </c>
      <c r="D145" s="9">
        <v>0</v>
      </c>
    </row>
    <row r="146" spans="1:4">
      <c r="A146" s="39" t="s">
        <v>260</v>
      </c>
      <c r="B146" s="39" t="s">
        <v>99</v>
      </c>
      <c r="C146" s="6">
        <v>-2541</v>
      </c>
      <c r="D146" s="6">
        <v>-1070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0</v>
      </c>
      <c r="D148" s="5">
        <v>4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4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77</v>
      </c>
      <c r="D153" s="6">
        <v>120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73</v>
      </c>
      <c r="D160" s="9">
        <v>107</v>
      </c>
    </row>
    <row r="161" spans="1:7">
      <c r="A161" s="37" t="s">
        <v>271</v>
      </c>
      <c r="B161" s="37" t="s">
        <v>111</v>
      </c>
      <c r="C161" s="9">
        <v>0</v>
      </c>
      <c r="D161" s="9">
        <v>12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-77</v>
      </c>
      <c r="D163" s="6">
        <v>-116</v>
      </c>
    </row>
    <row r="164" spans="1:7">
      <c r="A164" s="41" t="s">
        <v>274</v>
      </c>
      <c r="B164" s="41" t="s">
        <v>114</v>
      </c>
      <c r="C164" s="7">
        <v>-4912</v>
      </c>
      <c r="D164" s="7">
        <v>2165</v>
      </c>
    </row>
    <row r="165" spans="1:7">
      <c r="A165" s="41" t="s">
        <v>275</v>
      </c>
      <c r="B165" s="41" t="s">
        <v>115</v>
      </c>
      <c r="C165" s="7">
        <v>-4912</v>
      </c>
      <c r="D165" s="7">
        <v>2165</v>
      </c>
    </row>
    <row r="166" spans="1:7">
      <c r="A166" s="42" t="s">
        <v>276</v>
      </c>
      <c r="B166" s="42" t="s">
        <v>132</v>
      </c>
      <c r="C166" s="8"/>
      <c r="D166" s="8"/>
    </row>
    <row r="167" spans="1:7">
      <c r="A167" s="41" t="s">
        <v>277</v>
      </c>
      <c r="B167" s="41" t="s">
        <v>116</v>
      </c>
      <c r="C167" s="7">
        <v>34395</v>
      </c>
      <c r="D167" s="7">
        <v>39684</v>
      </c>
    </row>
    <row r="168" spans="1:7">
      <c r="A168" s="41" t="s">
        <v>278</v>
      </c>
      <c r="B168" s="41" t="s">
        <v>117</v>
      </c>
      <c r="C168" s="66">
        <v>29483</v>
      </c>
      <c r="D168" s="66">
        <v>41849</v>
      </c>
    </row>
    <row r="171" spans="1:7" ht="26">
      <c r="A171" s="16" t="s">
        <v>305</v>
      </c>
      <c r="B171" s="16" t="s">
        <v>301</v>
      </c>
    </row>
    <row r="172" spans="1:7" ht="52">
      <c r="A172" s="269" t="s">
        <v>203</v>
      </c>
      <c r="B172" s="26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8">
      <c r="A173" s="269" t="s">
        <v>203</v>
      </c>
      <c r="B173" s="26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24654</v>
      </c>
      <c r="D174" s="73">
        <v>4780</v>
      </c>
      <c r="E174" s="73">
        <v>94348</v>
      </c>
      <c r="F174" s="73">
        <v>-28852</v>
      </c>
      <c r="G174" s="73">
        <v>94930</v>
      </c>
    </row>
    <row r="175" spans="1:7">
      <c r="A175" s="43" t="s">
        <v>182</v>
      </c>
      <c r="B175" s="43" t="s">
        <v>27</v>
      </c>
      <c r="C175" s="74">
        <v>3139</v>
      </c>
      <c r="D175" s="74">
        <v>838</v>
      </c>
      <c r="E175" s="74">
        <v>1467</v>
      </c>
      <c r="F175" s="74">
        <v>0</v>
      </c>
      <c r="G175" s="74">
        <v>5444</v>
      </c>
    </row>
    <row r="176" spans="1:7">
      <c r="A176" s="43" t="s">
        <v>183</v>
      </c>
      <c r="B176" s="43" t="s">
        <v>28</v>
      </c>
      <c r="C176" s="74">
        <v>21138</v>
      </c>
      <c r="D176" s="74">
        <v>3941</v>
      </c>
      <c r="E176" s="74">
        <v>59580</v>
      </c>
      <c r="F176" s="74">
        <v>-43356</v>
      </c>
      <c r="G176" s="74">
        <v>41303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347</v>
      </c>
      <c r="D183" s="74">
        <v>1</v>
      </c>
      <c r="E183" s="74">
        <v>396</v>
      </c>
      <c r="F183" s="74">
        <v>199</v>
      </c>
      <c r="G183" s="74">
        <v>943</v>
      </c>
    </row>
    <row r="184" spans="1:7">
      <c r="A184" s="43" t="s">
        <v>191</v>
      </c>
      <c r="B184" s="43" t="s">
        <v>36</v>
      </c>
      <c r="C184" s="74">
        <v>30</v>
      </c>
      <c r="D184" s="74">
        <v>0</v>
      </c>
      <c r="E184" s="74">
        <v>246</v>
      </c>
      <c r="F184" s="74">
        <v>0</v>
      </c>
      <c r="G184" s="74">
        <v>276</v>
      </c>
    </row>
    <row r="185" spans="1:7">
      <c r="A185" s="39" t="s">
        <v>192</v>
      </c>
      <c r="B185" s="39" t="s">
        <v>37</v>
      </c>
      <c r="C185" s="73">
        <v>130970</v>
      </c>
      <c r="D185" s="73">
        <v>34458</v>
      </c>
      <c r="E185" s="73">
        <v>31623</v>
      </c>
      <c r="F185" s="73">
        <v>-27930</v>
      </c>
      <c r="G185" s="73">
        <v>169121</v>
      </c>
    </row>
    <row r="186" spans="1:7">
      <c r="A186" s="43" t="s">
        <v>193</v>
      </c>
      <c r="B186" s="43" t="s">
        <v>38</v>
      </c>
      <c r="C186" s="74">
        <v>106558</v>
      </c>
      <c r="D186" s="74">
        <v>0</v>
      </c>
      <c r="E186" s="74">
        <v>0</v>
      </c>
      <c r="F186" s="74">
        <v>0</v>
      </c>
      <c r="G186" s="74">
        <v>106558</v>
      </c>
    </row>
    <row r="187" spans="1:7">
      <c r="A187" s="43" t="s">
        <v>194</v>
      </c>
      <c r="B187" s="43" t="s">
        <v>39</v>
      </c>
      <c r="C187" s="74">
        <v>10487</v>
      </c>
      <c r="D187" s="74">
        <v>3722</v>
      </c>
      <c r="E187" s="74">
        <v>166</v>
      </c>
      <c r="F187" s="74">
        <v>-288</v>
      </c>
      <c r="G187" s="74">
        <v>14087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-28</v>
      </c>
      <c r="G188" s="74">
        <v>183</v>
      </c>
    </row>
    <row r="189" spans="1:7">
      <c r="A189" s="43" t="s">
        <v>196</v>
      </c>
      <c r="B189" s="43" t="s">
        <v>41</v>
      </c>
      <c r="C189" s="74">
        <v>10949</v>
      </c>
      <c r="D189" s="74">
        <v>5661</v>
      </c>
      <c r="E189" s="74">
        <v>23891</v>
      </c>
      <c r="F189" s="74">
        <v>-29514</v>
      </c>
      <c r="G189" s="74">
        <v>10987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2768</v>
      </c>
      <c r="F192" s="74">
        <v>0</v>
      </c>
      <c r="G192" s="74">
        <v>2768</v>
      </c>
    </row>
    <row r="193" spans="1:7">
      <c r="A193" s="43" t="s">
        <v>199</v>
      </c>
      <c r="B193" s="43" t="s">
        <v>44</v>
      </c>
      <c r="C193" s="74">
        <v>330</v>
      </c>
      <c r="D193" s="74">
        <v>4622</v>
      </c>
      <c r="E193" s="74">
        <v>103</v>
      </c>
      <c r="F193" s="74">
        <v>0</v>
      </c>
      <c r="G193" s="74">
        <v>5055</v>
      </c>
    </row>
    <row r="194" spans="1:7">
      <c r="A194" s="43" t="s">
        <v>200</v>
      </c>
      <c r="B194" s="43" t="s">
        <v>45</v>
      </c>
      <c r="C194" s="74">
        <v>2646</v>
      </c>
      <c r="D194" s="74">
        <v>20453</v>
      </c>
      <c r="E194" s="74">
        <v>4484</v>
      </c>
      <c r="F194" s="74">
        <v>1900</v>
      </c>
      <c r="G194" s="74">
        <v>29483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155624</v>
      </c>
      <c r="D196" s="73">
        <v>39238</v>
      </c>
      <c r="E196" s="73">
        <v>125971</v>
      </c>
      <c r="F196" s="73">
        <v>-56782</v>
      </c>
      <c r="G196" s="73">
        <v>264051</v>
      </c>
    </row>
    <row r="197" spans="1:7">
      <c r="A197" s="45"/>
      <c r="B197" s="46"/>
      <c r="C197" s="70"/>
      <c r="D197" s="3"/>
      <c r="E197" s="3"/>
      <c r="F197" s="3"/>
      <c r="G197" s="3"/>
    </row>
    <row r="198" spans="1:7" ht="52">
      <c r="A198" s="263" t="s">
        <v>229</v>
      </c>
      <c r="B198" s="265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8">
      <c r="A199" s="264"/>
      <c r="B199" s="266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54008</v>
      </c>
      <c r="D200" s="73">
        <v>16958</v>
      </c>
      <c r="E200" s="73">
        <v>120894</v>
      </c>
      <c r="F200" s="73">
        <v>-27339</v>
      </c>
      <c r="G200" s="73">
        <v>164521</v>
      </c>
    </row>
    <row r="201" spans="1:7">
      <c r="A201" s="47" t="s">
        <v>205</v>
      </c>
      <c r="B201" s="39" t="s">
        <v>50</v>
      </c>
      <c r="C201" s="73">
        <v>54008</v>
      </c>
      <c r="D201" s="73">
        <v>16958</v>
      </c>
      <c r="E201" s="73">
        <v>120894</v>
      </c>
      <c r="F201" s="73">
        <v>-27339</v>
      </c>
      <c r="G201" s="73">
        <v>164521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1896</v>
      </c>
      <c r="F205" s="74">
        <v>0</v>
      </c>
      <c r="G205" s="74">
        <v>1896</v>
      </c>
    </row>
    <row r="206" spans="1:7">
      <c r="A206" s="49" t="s">
        <v>210</v>
      </c>
      <c r="B206" s="50" t="s">
        <v>55</v>
      </c>
      <c r="C206" s="76">
        <v>10</v>
      </c>
      <c r="D206" s="76">
        <v>2951</v>
      </c>
      <c r="E206" s="76">
        <v>0</v>
      </c>
      <c r="F206" s="76">
        <v>-498</v>
      </c>
      <c r="G206" s="76">
        <v>2463</v>
      </c>
    </row>
    <row r="207" spans="1:7">
      <c r="A207" s="48" t="s">
        <v>211</v>
      </c>
      <c r="B207" s="43" t="s">
        <v>56</v>
      </c>
      <c r="C207" s="74">
        <v>51831</v>
      </c>
      <c r="D207" s="74">
        <v>12074</v>
      </c>
      <c r="E207" s="74">
        <v>-86692</v>
      </c>
      <c r="F207" s="74">
        <v>-26515</v>
      </c>
      <c r="G207" s="74">
        <v>-49302</v>
      </c>
    </row>
    <row r="208" spans="1:7">
      <c r="A208" s="48" t="s">
        <v>212</v>
      </c>
      <c r="B208" s="43" t="s">
        <v>57</v>
      </c>
      <c r="C208" s="74">
        <v>-4883</v>
      </c>
      <c r="D208" s="74">
        <v>659</v>
      </c>
      <c r="E208" s="74">
        <v>-196</v>
      </c>
      <c r="F208" s="74">
        <v>-796</v>
      </c>
      <c r="G208" s="74">
        <v>-5216</v>
      </c>
    </row>
    <row r="209" spans="1:7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</row>
    <row r="210" spans="1:7">
      <c r="A210" s="47" t="s">
        <v>214</v>
      </c>
      <c r="B210" s="39" t="s">
        <v>59</v>
      </c>
      <c r="C210" s="73">
        <v>103</v>
      </c>
      <c r="D210" s="73">
        <v>12</v>
      </c>
      <c r="E210" s="73">
        <v>1571</v>
      </c>
      <c r="F210" s="73">
        <v>-241</v>
      </c>
      <c r="G210" s="73">
        <v>1445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203</v>
      </c>
      <c r="F212" s="74">
        <v>0</v>
      </c>
      <c r="G212" s="74">
        <v>203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58</v>
      </c>
      <c r="D214" s="74">
        <v>0</v>
      </c>
      <c r="E214" s="74">
        <v>1339</v>
      </c>
      <c r="F214" s="74">
        <v>-241</v>
      </c>
      <c r="G214" s="74">
        <v>1156</v>
      </c>
    </row>
    <row r="215" spans="1:7">
      <c r="A215" s="48" t="s">
        <v>219</v>
      </c>
      <c r="B215" s="43" t="s">
        <v>64</v>
      </c>
      <c r="C215" s="74">
        <v>34</v>
      </c>
      <c r="D215" s="74">
        <v>8</v>
      </c>
      <c r="E215" s="74">
        <v>17</v>
      </c>
      <c r="F215" s="74">
        <v>0</v>
      </c>
      <c r="G215" s="74">
        <v>59</v>
      </c>
    </row>
    <row r="216" spans="1:7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101513</v>
      </c>
      <c r="D218" s="73">
        <v>22268</v>
      </c>
      <c r="E218" s="73">
        <v>3506</v>
      </c>
      <c r="F218" s="73">
        <v>-29202</v>
      </c>
      <c r="G218" s="73">
        <v>98085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68</v>
      </c>
      <c r="D220" s="74">
        <v>0</v>
      </c>
      <c r="E220" s="74">
        <v>313</v>
      </c>
      <c r="F220" s="74">
        <v>0</v>
      </c>
      <c r="G220" s="74">
        <v>381</v>
      </c>
    </row>
    <row r="221" spans="1:7">
      <c r="A221" s="48" t="s">
        <v>223</v>
      </c>
      <c r="B221" s="43" t="s">
        <v>68</v>
      </c>
      <c r="C221" s="74">
        <v>4702</v>
      </c>
      <c r="D221" s="74">
        <v>14441</v>
      </c>
      <c r="E221" s="74">
        <v>436</v>
      </c>
      <c r="F221" s="74">
        <v>-297</v>
      </c>
      <c r="G221" s="74">
        <v>19282</v>
      </c>
    </row>
    <row r="222" spans="1:7">
      <c r="A222" s="48" t="s">
        <v>224</v>
      </c>
      <c r="B222" s="43" t="s">
        <v>69</v>
      </c>
      <c r="C222" s="74">
        <v>28</v>
      </c>
      <c r="D222" s="74">
        <v>445</v>
      </c>
      <c r="E222" s="74">
        <v>0</v>
      </c>
      <c r="F222" s="74">
        <v>-28</v>
      </c>
      <c r="G222" s="74">
        <v>445</v>
      </c>
    </row>
    <row r="223" spans="1:7">
      <c r="A223" s="48" t="s">
        <v>225</v>
      </c>
      <c r="B223" s="43" t="s">
        <v>70</v>
      </c>
      <c r="C223" s="74">
        <v>96176</v>
      </c>
      <c r="D223" s="74">
        <v>2042</v>
      </c>
      <c r="E223" s="74">
        <v>2585</v>
      </c>
      <c r="F223" s="74">
        <v>-28877</v>
      </c>
      <c r="G223" s="74">
        <v>71926</v>
      </c>
    </row>
    <row r="224" spans="1:7">
      <c r="A224" s="48" t="s">
        <v>219</v>
      </c>
      <c r="B224" s="43" t="s">
        <v>64</v>
      </c>
      <c r="C224" s="74">
        <v>455</v>
      </c>
      <c r="D224" s="74">
        <v>5337</v>
      </c>
      <c r="E224" s="74">
        <v>9</v>
      </c>
      <c r="F224" s="74">
        <v>0</v>
      </c>
      <c r="G224" s="74">
        <v>5801</v>
      </c>
    </row>
    <row r="225" spans="1:7">
      <c r="A225" s="48" t="s">
        <v>226</v>
      </c>
      <c r="B225" s="43" t="s">
        <v>65</v>
      </c>
      <c r="C225" s="74">
        <v>21</v>
      </c>
      <c r="D225" s="74">
        <v>0</v>
      </c>
      <c r="E225" s="74">
        <v>134</v>
      </c>
      <c r="F225" s="74">
        <v>0</v>
      </c>
      <c r="G225" s="74">
        <v>155</v>
      </c>
    </row>
    <row r="226" spans="1:7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</row>
    <row r="227" spans="1:7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155624</v>
      </c>
      <c r="D228" s="73">
        <v>39238</v>
      </c>
      <c r="E228" s="73">
        <v>125971</v>
      </c>
      <c r="F228" s="73">
        <v>-56782</v>
      </c>
      <c r="G228" s="73">
        <v>264051</v>
      </c>
    </row>
    <row r="229" spans="1:7">
      <c r="A229" s="53"/>
      <c r="B229" s="53"/>
      <c r="C229" s="72"/>
      <c r="D229" s="4"/>
      <c r="E229" s="4"/>
      <c r="F229" s="4"/>
      <c r="G229" s="4"/>
    </row>
    <row r="230" spans="1:7" ht="52">
      <c r="A230" s="270" t="s">
        <v>403</v>
      </c>
      <c r="B230" s="26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7" ht="78">
      <c r="A231" s="270"/>
      <c r="B231" s="26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6595</v>
      </c>
      <c r="D232" s="78">
        <v>19090</v>
      </c>
      <c r="E232" s="78">
        <v>1730</v>
      </c>
      <c r="F232" s="78">
        <v>-1828</v>
      </c>
      <c r="G232" s="78">
        <v>25587</v>
      </c>
    </row>
    <row r="233" spans="1:7">
      <c r="A233" s="54" t="s">
        <v>152</v>
      </c>
      <c r="B233" s="55" t="s">
        <v>1</v>
      </c>
      <c r="C233" s="79">
        <v>3003</v>
      </c>
      <c r="D233" s="79">
        <v>0</v>
      </c>
      <c r="E233" s="79">
        <v>0</v>
      </c>
      <c r="F233" s="79">
        <v>-146</v>
      </c>
      <c r="G233" s="79">
        <v>2857</v>
      </c>
    </row>
    <row r="234" spans="1:7">
      <c r="A234" s="54" t="s">
        <v>153</v>
      </c>
      <c r="B234" s="55" t="s">
        <v>2</v>
      </c>
      <c r="C234" s="79">
        <v>69</v>
      </c>
      <c r="D234" s="79">
        <v>0</v>
      </c>
      <c r="E234" s="79">
        <v>1730</v>
      </c>
      <c r="F234" s="79">
        <v>-1682</v>
      </c>
      <c r="G234" s="79">
        <v>117</v>
      </c>
    </row>
    <row r="235" spans="1:7">
      <c r="A235" s="54" t="s">
        <v>154</v>
      </c>
      <c r="B235" s="55" t="s">
        <v>3</v>
      </c>
      <c r="C235" s="79">
        <v>3523</v>
      </c>
      <c r="D235" s="79">
        <v>19090</v>
      </c>
      <c r="E235" s="79">
        <v>0</v>
      </c>
      <c r="F235" s="79">
        <v>0</v>
      </c>
      <c r="G235" s="79">
        <v>22613</v>
      </c>
    </row>
    <row r="236" spans="1:7">
      <c r="A236" s="47" t="s">
        <v>155</v>
      </c>
      <c r="B236" s="39" t="s">
        <v>4</v>
      </c>
      <c r="C236" s="78">
        <v>3666</v>
      </c>
      <c r="D236" s="78">
        <v>13851</v>
      </c>
      <c r="E236" s="78">
        <v>130</v>
      </c>
      <c r="F236" s="78">
        <v>-151</v>
      </c>
      <c r="G236" s="78">
        <v>17496</v>
      </c>
    </row>
    <row r="237" spans="1:7">
      <c r="A237" s="54" t="s">
        <v>156</v>
      </c>
      <c r="B237" s="55" t="s">
        <v>5</v>
      </c>
      <c r="C237" s="79">
        <v>510</v>
      </c>
      <c r="D237" s="79">
        <v>1877</v>
      </c>
      <c r="E237" s="79">
        <v>130</v>
      </c>
      <c r="F237" s="79">
        <v>7</v>
      </c>
      <c r="G237" s="79">
        <v>2524</v>
      </c>
    </row>
    <row r="238" spans="1:7">
      <c r="A238" s="54" t="s">
        <v>157</v>
      </c>
      <c r="B238" s="55" t="s">
        <v>6</v>
      </c>
      <c r="C238" s="79">
        <v>3156</v>
      </c>
      <c r="D238" s="79">
        <v>11974</v>
      </c>
      <c r="E238" s="79">
        <v>0</v>
      </c>
      <c r="F238" s="79">
        <v>-158</v>
      </c>
      <c r="G238" s="79">
        <v>14972</v>
      </c>
    </row>
    <row r="239" spans="1:7">
      <c r="A239" s="131" t="s">
        <v>158</v>
      </c>
      <c r="B239" s="132" t="s">
        <v>7</v>
      </c>
      <c r="C239" s="78">
        <v>2929</v>
      </c>
      <c r="D239" s="78">
        <v>5239</v>
      </c>
      <c r="E239" s="78">
        <v>1600</v>
      </c>
      <c r="F239" s="78">
        <v>-1677</v>
      </c>
      <c r="G239" s="78">
        <v>8091</v>
      </c>
    </row>
    <row r="240" spans="1:7">
      <c r="A240" s="48" t="s">
        <v>159</v>
      </c>
      <c r="B240" s="43" t="s">
        <v>8</v>
      </c>
      <c r="C240" s="79">
        <v>216</v>
      </c>
      <c r="D240" s="79">
        <v>74</v>
      </c>
      <c r="E240" s="79">
        <v>36</v>
      </c>
      <c r="F240" s="79">
        <v>-68</v>
      </c>
      <c r="G240" s="79">
        <v>258</v>
      </c>
    </row>
    <row r="241" spans="1:7">
      <c r="A241" s="48" t="s">
        <v>160</v>
      </c>
      <c r="B241" s="43" t="s">
        <v>9</v>
      </c>
      <c r="C241" s="79">
        <v>5702</v>
      </c>
      <c r="D241" s="79">
        <v>1798</v>
      </c>
      <c r="E241" s="79">
        <v>417</v>
      </c>
      <c r="F241" s="79">
        <v>-132</v>
      </c>
      <c r="G241" s="79">
        <v>7785</v>
      </c>
    </row>
    <row r="242" spans="1:7">
      <c r="A242" s="48" t="s">
        <v>161</v>
      </c>
      <c r="B242" s="43" t="s">
        <v>10</v>
      </c>
      <c r="C242" s="79">
        <v>2166</v>
      </c>
      <c r="D242" s="79">
        <v>1044</v>
      </c>
      <c r="E242" s="79">
        <v>1380</v>
      </c>
      <c r="F242" s="79">
        <v>-1544</v>
      </c>
      <c r="G242" s="79">
        <v>3046</v>
      </c>
    </row>
    <row r="243" spans="1:7">
      <c r="A243" s="48" t="s">
        <v>162</v>
      </c>
      <c r="B243" s="43" t="s">
        <v>11</v>
      </c>
      <c r="C243" s="79">
        <v>177</v>
      </c>
      <c r="D243" s="79">
        <v>70</v>
      </c>
      <c r="E243" s="79">
        <v>15</v>
      </c>
      <c r="F243" s="79">
        <v>-68</v>
      </c>
      <c r="G243" s="79">
        <v>194</v>
      </c>
    </row>
    <row r="244" spans="1:7">
      <c r="A244" s="131" t="s">
        <v>163</v>
      </c>
      <c r="B244" s="132" t="s">
        <v>12</v>
      </c>
      <c r="C244" s="78">
        <v>-4900</v>
      </c>
      <c r="D244" s="78">
        <v>2401</v>
      </c>
      <c r="E244" s="78">
        <v>-176</v>
      </c>
      <c r="F244" s="78">
        <v>-1</v>
      </c>
      <c r="G244" s="78">
        <v>-2676</v>
      </c>
    </row>
    <row r="245" spans="1:7">
      <c r="A245" s="48" t="s">
        <v>164</v>
      </c>
      <c r="B245" s="43" t="s">
        <v>13</v>
      </c>
      <c r="C245" s="79">
        <v>35</v>
      </c>
      <c r="D245" s="79">
        <v>6</v>
      </c>
      <c r="E245" s="79">
        <v>176</v>
      </c>
      <c r="F245" s="79">
        <v>-160</v>
      </c>
      <c r="G245" s="79">
        <v>57</v>
      </c>
    </row>
    <row r="246" spans="1:7">
      <c r="A246" s="48" t="s">
        <v>165</v>
      </c>
      <c r="B246" s="43" t="s">
        <v>14</v>
      </c>
      <c r="C246" s="79">
        <v>139</v>
      </c>
      <c r="D246" s="79">
        <v>1385</v>
      </c>
      <c r="E246" s="79">
        <v>13</v>
      </c>
      <c r="F246" s="79">
        <v>468</v>
      </c>
      <c r="G246" s="79">
        <v>2005</v>
      </c>
    </row>
    <row r="247" spans="1:7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>
      <c r="A248" s="131" t="s">
        <v>167</v>
      </c>
      <c r="B248" s="132" t="s">
        <v>16</v>
      </c>
      <c r="C248" s="78">
        <v>-5004</v>
      </c>
      <c r="D248" s="78">
        <v>1022</v>
      </c>
      <c r="E248" s="78">
        <v>-13</v>
      </c>
      <c r="F248" s="78">
        <v>-629</v>
      </c>
      <c r="G248" s="78">
        <v>-4624</v>
      </c>
    </row>
    <row r="249" spans="1:7">
      <c r="A249" s="48" t="s">
        <v>168</v>
      </c>
      <c r="B249" s="43" t="s">
        <v>17</v>
      </c>
      <c r="C249" s="79">
        <v>-121</v>
      </c>
      <c r="D249" s="79">
        <v>363</v>
      </c>
      <c r="E249" s="79">
        <v>183</v>
      </c>
      <c r="F249" s="79">
        <v>167</v>
      </c>
      <c r="G249" s="79">
        <v>592</v>
      </c>
    </row>
    <row r="250" spans="1:7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</row>
    <row r="251" spans="1:7">
      <c r="A251" s="131" t="s">
        <v>170</v>
      </c>
      <c r="B251" s="132" t="s">
        <v>19</v>
      </c>
      <c r="C251" s="78">
        <v>-4883</v>
      </c>
      <c r="D251" s="78">
        <v>659</v>
      </c>
      <c r="E251" s="78">
        <v>-196</v>
      </c>
      <c r="F251" s="78">
        <v>-796</v>
      </c>
      <c r="G251" s="78">
        <v>-5216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</row>
    <row r="253" spans="1:7">
      <c r="A253" s="131" t="s">
        <v>174</v>
      </c>
      <c r="B253" s="132" t="s">
        <v>21</v>
      </c>
      <c r="C253" s="78">
        <v>-4883</v>
      </c>
      <c r="D253" s="78">
        <v>659</v>
      </c>
      <c r="E253" s="78">
        <v>-196</v>
      </c>
      <c r="F253" s="78">
        <v>-796</v>
      </c>
      <c r="G253" s="78">
        <v>-5216</v>
      </c>
    </row>
    <row r="254" spans="1:7">
      <c r="A254" s="133"/>
      <c r="B254" s="134"/>
      <c r="C254" s="86"/>
      <c r="D254" s="86"/>
      <c r="E254" s="86"/>
      <c r="F254" s="86"/>
      <c r="G254" s="86"/>
    </row>
    <row r="255" spans="1:7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-112</v>
      </c>
      <c r="G255" s="82">
        <v>-112</v>
      </c>
    </row>
    <row r="256" spans="1:7">
      <c r="A256" s="64" t="s">
        <v>173</v>
      </c>
      <c r="B256" s="65" t="s">
        <v>127</v>
      </c>
      <c r="C256" s="83">
        <v>-4883</v>
      </c>
      <c r="D256" s="83">
        <v>659</v>
      </c>
      <c r="E256" s="83">
        <v>-196</v>
      </c>
      <c r="F256" s="83">
        <v>-796</v>
      </c>
      <c r="G256" s="83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373</v>
      </c>
    </row>
    <row r="2" spans="1:4">
      <c r="A2" s="13" t="s">
        <v>348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286</v>
      </c>
      <c r="D6" s="99" t="s">
        <v>122</v>
      </c>
    </row>
    <row r="7" spans="1:4">
      <c r="A7" s="18" t="s">
        <v>151</v>
      </c>
      <c r="B7" s="18" t="s">
        <v>0</v>
      </c>
      <c r="C7" s="85">
        <v>96194</v>
      </c>
      <c r="D7" s="85">
        <v>142172</v>
      </c>
    </row>
    <row r="8" spans="1:4">
      <c r="A8" s="19" t="s">
        <v>152</v>
      </c>
      <c r="B8" s="19" t="s">
        <v>1</v>
      </c>
      <c r="C8" s="79">
        <v>21513</v>
      </c>
      <c r="D8" s="79">
        <v>21989</v>
      </c>
    </row>
    <row r="9" spans="1:4">
      <c r="A9" s="19" t="s">
        <v>153</v>
      </c>
      <c r="B9" s="19" t="s">
        <v>2</v>
      </c>
      <c r="C9" s="79">
        <v>1156</v>
      </c>
      <c r="D9" s="79">
        <v>4586</v>
      </c>
    </row>
    <row r="10" spans="1:4">
      <c r="A10" s="19" t="s">
        <v>154</v>
      </c>
      <c r="B10" s="19" t="s">
        <v>3</v>
      </c>
      <c r="C10" s="79">
        <v>73525</v>
      </c>
      <c r="D10" s="79">
        <v>115597</v>
      </c>
    </row>
    <row r="11" spans="1:4">
      <c r="A11" s="18" t="s">
        <v>155</v>
      </c>
      <c r="B11" s="18" t="s">
        <v>4</v>
      </c>
      <c r="C11" s="85">
        <v>63491</v>
      </c>
      <c r="D11" s="85">
        <v>89297</v>
      </c>
    </row>
    <row r="12" spans="1:4">
      <c r="A12" s="19" t="s">
        <v>156</v>
      </c>
      <c r="B12" s="19" t="s">
        <v>5</v>
      </c>
      <c r="C12" s="79">
        <v>14667</v>
      </c>
      <c r="D12" s="79">
        <v>12335</v>
      </c>
    </row>
    <row r="13" spans="1:4">
      <c r="A13" s="19" t="s">
        <v>157</v>
      </c>
      <c r="B13" s="19" t="s">
        <v>6</v>
      </c>
      <c r="C13" s="79">
        <v>48824</v>
      </c>
      <c r="D13" s="79">
        <v>76962</v>
      </c>
    </row>
    <row r="14" spans="1:4">
      <c r="A14" s="20" t="s">
        <v>158</v>
      </c>
      <c r="B14" s="20" t="s">
        <v>7</v>
      </c>
      <c r="C14" s="85">
        <v>32703</v>
      </c>
      <c r="D14" s="85">
        <v>52875</v>
      </c>
    </row>
    <row r="15" spans="1:4">
      <c r="A15" s="21" t="s">
        <v>159</v>
      </c>
      <c r="B15" s="21" t="s">
        <v>8</v>
      </c>
      <c r="C15" s="79">
        <v>4570</v>
      </c>
      <c r="D15" s="79">
        <v>3420</v>
      </c>
    </row>
    <row r="16" spans="1:4">
      <c r="A16" s="21" t="s">
        <v>160</v>
      </c>
      <c r="B16" s="21" t="s">
        <v>9</v>
      </c>
      <c r="C16" s="79">
        <v>18484</v>
      </c>
      <c r="D16" s="79">
        <v>22377</v>
      </c>
    </row>
    <row r="17" spans="1:4">
      <c r="A17" s="21" t="s">
        <v>161</v>
      </c>
      <c r="B17" s="21" t="s">
        <v>10</v>
      </c>
      <c r="C17" s="79">
        <v>11352</v>
      </c>
      <c r="D17" s="79">
        <v>12856</v>
      </c>
    </row>
    <row r="18" spans="1:4">
      <c r="A18" s="21" t="s">
        <v>162</v>
      </c>
      <c r="B18" s="21" t="s">
        <v>11</v>
      </c>
      <c r="C18" s="79">
        <v>1287</v>
      </c>
      <c r="D18" s="79">
        <v>6658</v>
      </c>
    </row>
    <row r="19" spans="1:4">
      <c r="A19" s="20" t="s">
        <v>163</v>
      </c>
      <c r="B19" s="20" t="s">
        <v>12</v>
      </c>
      <c r="C19" s="85">
        <v>6150</v>
      </c>
      <c r="D19" s="85">
        <v>14404</v>
      </c>
    </row>
    <row r="20" spans="1:4">
      <c r="A20" s="21" t="s">
        <v>164</v>
      </c>
      <c r="B20" s="21" t="s">
        <v>13</v>
      </c>
      <c r="C20" s="79">
        <v>3235</v>
      </c>
      <c r="D20" s="79">
        <v>2995</v>
      </c>
    </row>
    <row r="21" spans="1:4">
      <c r="A21" s="21" t="s">
        <v>165</v>
      </c>
      <c r="B21" s="21" t="s">
        <v>14</v>
      </c>
      <c r="C21" s="79">
        <v>45</v>
      </c>
      <c r="D21" s="79">
        <v>679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9340</v>
      </c>
      <c r="D23" s="85">
        <v>16720</v>
      </c>
    </row>
    <row r="24" spans="1:4">
      <c r="A24" s="21" t="s">
        <v>168</v>
      </c>
      <c r="B24" s="21" t="s">
        <v>17</v>
      </c>
      <c r="C24" s="79">
        <v>-177</v>
      </c>
      <c r="D24" s="79">
        <v>2250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9517</v>
      </c>
      <c r="D26" s="85">
        <v>14470</v>
      </c>
    </row>
    <row r="27" spans="1:4">
      <c r="A27" s="18" t="s">
        <v>171</v>
      </c>
      <c r="B27" s="18" t="s">
        <v>20</v>
      </c>
      <c r="C27" s="85">
        <v>-4838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4679</v>
      </c>
      <c r="D29" s="87">
        <v>14470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-533</v>
      </c>
      <c r="D31" s="85">
        <v>-49</v>
      </c>
    </row>
    <row r="32" spans="1:4">
      <c r="A32" s="20" t="s">
        <v>173</v>
      </c>
      <c r="B32" s="20" t="s">
        <v>127</v>
      </c>
      <c r="C32" s="85">
        <v>5212</v>
      </c>
      <c r="D32" s="85">
        <v>14519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0.15</v>
      </c>
    </row>
    <row r="37" spans="1:4">
      <c r="A37" s="29" t="s">
        <v>177</v>
      </c>
      <c r="B37" s="29" t="s">
        <v>24</v>
      </c>
      <c r="C37" s="89">
        <v>0.05</v>
      </c>
      <c r="D37" s="89">
        <v>0.15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</v>
      </c>
      <c r="D39" s="89">
        <v>0.15</v>
      </c>
    </row>
    <row r="40" spans="1:4">
      <c r="A40" s="29" t="s">
        <v>177</v>
      </c>
      <c r="B40" s="29" t="s">
        <v>24</v>
      </c>
      <c r="C40" s="89">
        <v>0.1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-0.04</v>
      </c>
      <c r="D42" s="89">
        <v>0</v>
      </c>
    </row>
    <row r="43" spans="1:4">
      <c r="A43" s="29" t="s">
        <v>177</v>
      </c>
      <c r="B43" s="29" t="s">
        <v>24</v>
      </c>
      <c r="C43" s="89">
        <v>-0.04</v>
      </c>
      <c r="D43" s="89">
        <v>0</v>
      </c>
    </row>
    <row r="46" spans="1:4">
      <c r="A46" s="27" t="s">
        <v>174</v>
      </c>
      <c r="B46" s="27" t="s">
        <v>21</v>
      </c>
      <c r="C46" s="85">
        <v>4679</v>
      </c>
      <c r="D46" s="85">
        <v>14470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1714</v>
      </c>
      <c r="D48" s="79">
        <v>47</v>
      </c>
    </row>
    <row r="49" spans="1:4">
      <c r="A49" s="84" t="s">
        <v>316</v>
      </c>
      <c r="B49" s="84" t="s">
        <v>308</v>
      </c>
      <c r="C49" s="79">
        <v>0</v>
      </c>
      <c r="D49" s="79">
        <v>-1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6393</v>
      </c>
      <c r="D51" s="85">
        <v>14897</v>
      </c>
    </row>
    <row r="52" spans="1:4" ht="26">
      <c r="A52" s="28" t="s">
        <v>313</v>
      </c>
      <c r="B52" s="28" t="s">
        <v>310</v>
      </c>
      <c r="C52" s="79">
        <v>-533</v>
      </c>
      <c r="D52" s="79">
        <v>-49</v>
      </c>
    </row>
    <row r="53" spans="1:4" ht="26">
      <c r="A53" s="27" t="s">
        <v>314</v>
      </c>
      <c r="B53" s="27" t="s">
        <v>311</v>
      </c>
      <c r="C53" s="85">
        <v>6926</v>
      </c>
      <c r="D53" s="85">
        <v>14946</v>
      </c>
    </row>
    <row r="56" spans="1:4" ht="26">
      <c r="A56" s="16" t="s">
        <v>304</v>
      </c>
      <c r="B56" s="16" t="s">
        <v>299</v>
      </c>
    </row>
    <row r="57" spans="1:4" ht="29" customHeight="1">
      <c r="A57" s="98" t="s">
        <v>203</v>
      </c>
      <c r="B57" s="98" t="s">
        <v>73</v>
      </c>
      <c r="C57" s="99" t="s">
        <v>290</v>
      </c>
      <c r="D57" s="99" t="s">
        <v>124</v>
      </c>
    </row>
    <row r="58" spans="1:4">
      <c r="A58" s="30" t="s">
        <v>181</v>
      </c>
      <c r="B58" s="30" t="s">
        <v>26</v>
      </c>
      <c r="C58" s="91">
        <v>93254</v>
      </c>
      <c r="D58" s="91">
        <v>95047</v>
      </c>
    </row>
    <row r="59" spans="1:4">
      <c r="A59" s="21" t="s">
        <v>182</v>
      </c>
      <c r="B59" s="21" t="s">
        <v>27</v>
      </c>
      <c r="C59" s="74">
        <v>5499</v>
      </c>
      <c r="D59" s="74">
        <v>11187</v>
      </c>
    </row>
    <row r="60" spans="1:4">
      <c r="A60" s="21" t="s">
        <v>183</v>
      </c>
      <c r="B60" s="21" t="s">
        <v>28</v>
      </c>
      <c r="C60" s="74">
        <v>39602</v>
      </c>
      <c r="D60" s="74">
        <v>36403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912</v>
      </c>
      <c r="D67" s="74">
        <v>755</v>
      </c>
    </row>
    <row r="68" spans="1:4">
      <c r="A68" s="21" t="s">
        <v>191</v>
      </c>
      <c r="B68" s="21" t="s">
        <v>36</v>
      </c>
      <c r="C68" s="74">
        <v>277</v>
      </c>
      <c r="D68" s="74">
        <v>285</v>
      </c>
    </row>
    <row r="69" spans="1:4">
      <c r="A69" s="30" t="s">
        <v>192</v>
      </c>
      <c r="B69" s="30" t="s">
        <v>37</v>
      </c>
      <c r="C69" s="91">
        <v>155683</v>
      </c>
      <c r="D69" s="91">
        <v>122588</v>
      </c>
    </row>
    <row r="70" spans="1:4">
      <c r="A70" s="21" t="s">
        <v>193</v>
      </c>
      <c r="B70" s="21" t="s">
        <v>38</v>
      </c>
      <c r="C70" s="74">
        <v>96511</v>
      </c>
      <c r="D70" s="74">
        <v>51966</v>
      </c>
    </row>
    <row r="71" spans="1:4">
      <c r="A71" s="21" t="s">
        <v>194</v>
      </c>
      <c r="B71" s="21" t="s">
        <v>39</v>
      </c>
      <c r="C71" s="74">
        <v>6389</v>
      </c>
      <c r="D71" s="74">
        <v>17064</v>
      </c>
    </row>
    <row r="72" spans="1:4">
      <c r="A72" s="31" t="s">
        <v>195</v>
      </c>
      <c r="B72" s="31" t="s">
        <v>40</v>
      </c>
      <c r="C72" s="92">
        <v>0</v>
      </c>
      <c r="D72" s="92">
        <v>901</v>
      </c>
    </row>
    <row r="73" spans="1:4">
      <c r="A73" s="21" t="s">
        <v>196</v>
      </c>
      <c r="B73" s="21" t="s">
        <v>41</v>
      </c>
      <c r="C73" s="74">
        <v>10989</v>
      </c>
      <c r="D73" s="74">
        <v>3856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2745</v>
      </c>
      <c r="D76" s="74">
        <v>805</v>
      </c>
    </row>
    <row r="77" spans="1:4">
      <c r="A77" s="21" t="s">
        <v>199</v>
      </c>
      <c r="B77" s="21" t="s">
        <v>44</v>
      </c>
      <c r="C77" s="74">
        <v>4654</v>
      </c>
      <c r="D77" s="74">
        <v>8312</v>
      </c>
    </row>
    <row r="78" spans="1:4">
      <c r="A78" s="21" t="s">
        <v>200</v>
      </c>
      <c r="B78" s="21" t="s">
        <v>45</v>
      </c>
      <c r="C78" s="74">
        <v>34395</v>
      </c>
      <c r="D78" s="74">
        <v>39684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248937</v>
      </c>
      <c r="D80" s="91">
        <v>217635</v>
      </c>
    </row>
    <row r="81" spans="1:4">
      <c r="A81" s="32"/>
      <c r="B81" s="32"/>
      <c r="C81" s="2"/>
    </row>
    <row r="82" spans="1:4" ht="29" customHeight="1">
      <c r="A82" s="98" t="s">
        <v>229</v>
      </c>
      <c r="B82" s="98" t="s">
        <v>48</v>
      </c>
      <c r="C82" s="99" t="s">
        <v>290</v>
      </c>
      <c r="D82" s="99" t="s">
        <v>124</v>
      </c>
    </row>
    <row r="83" spans="1:4">
      <c r="A83" s="30" t="s">
        <v>204</v>
      </c>
      <c r="B83" s="30" t="s">
        <v>49</v>
      </c>
      <c r="C83" s="91">
        <v>168018</v>
      </c>
      <c r="D83" s="91">
        <v>166987</v>
      </c>
    </row>
    <row r="84" spans="1:4">
      <c r="A84" s="30" t="s">
        <v>205</v>
      </c>
      <c r="B84" s="30" t="s">
        <v>50</v>
      </c>
      <c r="C84" s="91">
        <v>168018</v>
      </c>
      <c r="D84" s="91">
        <v>166119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1716</v>
      </c>
      <c r="D88" s="74">
        <v>989</v>
      </c>
    </row>
    <row r="89" spans="1:4">
      <c r="A89" s="21" t="s">
        <v>210</v>
      </c>
      <c r="B89" s="21" t="s">
        <v>55</v>
      </c>
      <c r="C89" s="74">
        <v>924</v>
      </c>
      <c r="D89" s="74">
        <v>-790</v>
      </c>
    </row>
    <row r="90" spans="1:4">
      <c r="A90" s="21" t="s">
        <v>211</v>
      </c>
      <c r="B90" s="21" t="s">
        <v>56</v>
      </c>
      <c r="C90" s="74">
        <v>-54514</v>
      </c>
      <c r="D90" s="74">
        <v>-55987</v>
      </c>
    </row>
    <row r="91" spans="1:4">
      <c r="A91" s="21" t="s">
        <v>212</v>
      </c>
      <c r="B91" s="21" t="s">
        <v>57</v>
      </c>
      <c r="C91" s="74">
        <v>5212</v>
      </c>
      <c r="D91" s="74">
        <v>14519</v>
      </c>
    </row>
    <row r="92" spans="1:4">
      <c r="A92" s="18" t="s">
        <v>213</v>
      </c>
      <c r="B92" s="18" t="s">
        <v>58</v>
      </c>
      <c r="C92" s="93">
        <v>0</v>
      </c>
      <c r="D92" s="93">
        <v>868</v>
      </c>
    </row>
    <row r="93" spans="1:4">
      <c r="A93" s="30" t="s">
        <v>214</v>
      </c>
      <c r="B93" s="30" t="s">
        <v>59</v>
      </c>
      <c r="C93" s="91">
        <v>2137</v>
      </c>
      <c r="D93" s="91">
        <v>5187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260</v>
      </c>
      <c r="D95" s="74">
        <v>177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874</v>
      </c>
      <c r="D97" s="74">
        <v>3597</v>
      </c>
    </row>
    <row r="98" spans="1:4">
      <c r="A98" s="21" t="s">
        <v>219</v>
      </c>
      <c r="B98" s="21" t="s">
        <v>64</v>
      </c>
      <c r="C98" s="74">
        <v>976</v>
      </c>
      <c r="D98" s="74">
        <v>1376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78782</v>
      </c>
      <c r="D101" s="91">
        <v>45461</v>
      </c>
    </row>
    <row r="102" spans="1:4">
      <c r="A102" s="21" t="s">
        <v>215</v>
      </c>
      <c r="B102" s="21" t="s">
        <v>60</v>
      </c>
      <c r="C102" s="74">
        <v>4</v>
      </c>
      <c r="D102" s="74">
        <v>21</v>
      </c>
    </row>
    <row r="103" spans="1:4">
      <c r="A103" s="21" t="s">
        <v>216</v>
      </c>
      <c r="B103" s="21" t="s">
        <v>61</v>
      </c>
      <c r="C103" s="74">
        <v>397</v>
      </c>
      <c r="D103" s="74">
        <v>260</v>
      </c>
    </row>
    <row r="104" spans="1:4">
      <c r="A104" s="21" t="s">
        <v>223</v>
      </c>
      <c r="B104" s="21" t="s">
        <v>68</v>
      </c>
      <c r="C104" s="74">
        <v>20532</v>
      </c>
      <c r="D104" s="74">
        <v>24738</v>
      </c>
    </row>
    <row r="105" spans="1:4">
      <c r="A105" s="21" t="s">
        <v>224</v>
      </c>
      <c r="B105" s="21" t="s">
        <v>69</v>
      </c>
      <c r="C105" s="74">
        <v>655</v>
      </c>
      <c r="D105" s="74">
        <v>1270</v>
      </c>
    </row>
    <row r="106" spans="1:4">
      <c r="A106" s="21" t="s">
        <v>225</v>
      </c>
      <c r="B106" s="21" t="s">
        <v>70</v>
      </c>
      <c r="C106" s="74">
        <v>51808</v>
      </c>
      <c r="D106" s="74">
        <v>18688</v>
      </c>
    </row>
    <row r="107" spans="1:4">
      <c r="A107" s="21" t="s">
        <v>219</v>
      </c>
      <c r="B107" s="21" t="s">
        <v>64</v>
      </c>
      <c r="C107" s="74">
        <v>5086</v>
      </c>
      <c r="D107" s="74">
        <v>211</v>
      </c>
    </row>
    <row r="108" spans="1:4">
      <c r="A108" s="21" t="s">
        <v>226</v>
      </c>
      <c r="B108" s="21" t="s">
        <v>65</v>
      </c>
      <c r="C108" s="74">
        <v>205</v>
      </c>
      <c r="D108" s="74">
        <v>145</v>
      </c>
    </row>
    <row r="109" spans="1:4">
      <c r="A109" s="21" t="s">
        <v>221</v>
      </c>
      <c r="B109" s="21" t="s">
        <v>66</v>
      </c>
      <c r="C109" s="74">
        <v>95</v>
      </c>
      <c r="D109" s="74">
        <v>128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248937</v>
      </c>
      <c r="D111" s="91">
        <v>217635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286</v>
      </c>
      <c r="D115" s="100" t="s">
        <v>122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4679</v>
      </c>
      <c r="D117" s="6">
        <v>14470</v>
      </c>
    </row>
    <row r="118" spans="1:4">
      <c r="A118" s="35" t="s">
        <v>233</v>
      </c>
      <c r="B118" s="35" t="s">
        <v>75</v>
      </c>
      <c r="C118" s="6">
        <v>-8581</v>
      </c>
      <c r="D118" s="6">
        <v>8566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3162</v>
      </c>
      <c r="D120" s="9">
        <v>3139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-652</v>
      </c>
      <c r="D122" s="9">
        <v>-262</v>
      </c>
    </row>
    <row r="123" spans="1:4">
      <c r="A123" s="37" t="s">
        <v>237</v>
      </c>
      <c r="B123" s="37" t="s">
        <v>79</v>
      </c>
      <c r="C123" s="9">
        <v>-2172</v>
      </c>
      <c r="D123" s="9">
        <v>-43</v>
      </c>
    </row>
    <row r="124" spans="1:4">
      <c r="A124" s="37" t="s">
        <v>238</v>
      </c>
      <c r="B124" s="37" t="s">
        <v>80</v>
      </c>
      <c r="C124" s="9">
        <v>17</v>
      </c>
      <c r="D124" s="9">
        <v>-127</v>
      </c>
    </row>
    <row r="125" spans="1:4">
      <c r="A125" s="37" t="s">
        <v>239</v>
      </c>
      <c r="B125" s="37" t="s">
        <v>81</v>
      </c>
      <c r="C125" s="9">
        <v>-44545</v>
      </c>
      <c r="D125" s="9">
        <v>-18600</v>
      </c>
    </row>
    <row r="126" spans="1:4">
      <c r="A126" s="37" t="s">
        <v>240</v>
      </c>
      <c r="B126" s="37" t="s">
        <v>82</v>
      </c>
      <c r="C126" s="9">
        <v>9778</v>
      </c>
      <c r="D126" s="9">
        <v>14264</v>
      </c>
    </row>
    <row r="127" spans="1:4">
      <c r="A127" s="37" t="s">
        <v>241</v>
      </c>
      <c r="B127" s="37" t="s">
        <v>83</v>
      </c>
      <c r="C127" s="9">
        <v>29384</v>
      </c>
      <c r="D127" s="9">
        <v>5460</v>
      </c>
    </row>
    <row r="128" spans="1:4">
      <c r="A128" s="37" t="s">
        <v>242</v>
      </c>
      <c r="B128" s="37" t="s">
        <v>130</v>
      </c>
      <c r="C128" s="9">
        <v>8133</v>
      </c>
      <c r="D128" s="9">
        <v>4047</v>
      </c>
    </row>
    <row r="129" spans="1:4">
      <c r="A129" s="37" t="s">
        <v>243</v>
      </c>
      <c r="B129" s="37" t="s">
        <v>84</v>
      </c>
      <c r="C129" s="9">
        <v>-11686</v>
      </c>
      <c r="D129" s="9">
        <v>688</v>
      </c>
    </row>
    <row r="130" spans="1:4">
      <c r="A130" s="35" t="s">
        <v>244</v>
      </c>
      <c r="B130" s="35" t="s">
        <v>85</v>
      </c>
      <c r="C130" s="6">
        <v>-3902</v>
      </c>
      <c r="D130" s="6">
        <v>23036</v>
      </c>
    </row>
    <row r="131" spans="1:4">
      <c r="A131" s="38" t="s">
        <v>245</v>
      </c>
      <c r="B131" s="38" t="s">
        <v>131</v>
      </c>
      <c r="C131" s="10">
        <v>-177</v>
      </c>
      <c r="D131" s="10">
        <v>2250</v>
      </c>
    </row>
    <row r="132" spans="1:4">
      <c r="A132" s="37" t="s">
        <v>246</v>
      </c>
      <c r="B132" s="37" t="s">
        <v>86</v>
      </c>
      <c r="C132" s="9">
        <v>-538</v>
      </c>
      <c r="D132" s="9">
        <v>-3232</v>
      </c>
    </row>
    <row r="133" spans="1:4">
      <c r="A133" s="39" t="s">
        <v>247</v>
      </c>
      <c r="B133" s="39" t="s">
        <v>87</v>
      </c>
      <c r="C133" s="6">
        <v>-4617</v>
      </c>
      <c r="D133" s="6">
        <v>22054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9577</v>
      </c>
      <c r="D135" s="5">
        <v>880</v>
      </c>
    </row>
    <row r="136" spans="1:4">
      <c r="A136" s="37" t="s">
        <v>250</v>
      </c>
      <c r="B136" s="37" t="s">
        <v>90</v>
      </c>
      <c r="C136" s="9">
        <v>6635</v>
      </c>
      <c r="D136" s="9">
        <v>67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2827</v>
      </c>
      <c r="D138" s="9">
        <v>143</v>
      </c>
    </row>
    <row r="139" spans="1:4">
      <c r="A139" s="37" t="s">
        <v>253</v>
      </c>
      <c r="B139" s="37" t="s">
        <v>142</v>
      </c>
      <c r="C139" s="9">
        <v>115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670</v>
      </c>
    </row>
    <row r="141" spans="1:4">
      <c r="A141" s="35" t="s">
        <v>255</v>
      </c>
      <c r="B141" s="35" t="s">
        <v>94</v>
      </c>
      <c r="C141" s="6">
        <v>8684</v>
      </c>
      <c r="D141" s="6">
        <v>5007</v>
      </c>
    </row>
    <row r="142" spans="1:4" ht="26">
      <c r="A142" s="37" t="s">
        <v>256</v>
      </c>
      <c r="B142" s="37" t="s">
        <v>95</v>
      </c>
      <c r="C142" s="9">
        <v>5505</v>
      </c>
      <c r="D142" s="9">
        <v>4175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1902</v>
      </c>
      <c r="D144" s="9">
        <v>0</v>
      </c>
    </row>
    <row r="145" spans="1:4">
      <c r="A145" s="37" t="s">
        <v>259</v>
      </c>
      <c r="B145" s="37" t="s">
        <v>98</v>
      </c>
      <c r="C145" s="9">
        <v>1277</v>
      </c>
      <c r="D145" s="9">
        <v>832</v>
      </c>
    </row>
    <row r="146" spans="1:4">
      <c r="A146" s="39" t="s">
        <v>260</v>
      </c>
      <c r="B146" s="39" t="s">
        <v>99</v>
      </c>
      <c r="C146" s="6">
        <v>893</v>
      </c>
      <c r="D146" s="6">
        <v>-4127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2010</v>
      </c>
      <c r="D148" s="5">
        <v>71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3</v>
      </c>
      <c r="D150" s="9">
        <v>1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2007</v>
      </c>
      <c r="D152" s="9">
        <v>70</v>
      </c>
    </row>
    <row r="153" spans="1:4">
      <c r="A153" s="35" t="s">
        <v>255</v>
      </c>
      <c r="B153" s="35" t="s">
        <v>94</v>
      </c>
      <c r="C153" s="6">
        <v>383</v>
      </c>
      <c r="D153" s="6">
        <v>5180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4725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383</v>
      </c>
      <c r="D160" s="9">
        <v>299</v>
      </c>
    </row>
    <row r="161" spans="1:8">
      <c r="A161" s="37" t="s">
        <v>271</v>
      </c>
      <c r="B161" s="37" t="s">
        <v>111</v>
      </c>
      <c r="C161" s="9">
        <v>0</v>
      </c>
      <c r="D161" s="9">
        <v>156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1627</v>
      </c>
      <c r="D163" s="6">
        <v>-5109</v>
      </c>
    </row>
    <row r="164" spans="1:8">
      <c r="A164" s="41" t="s">
        <v>274</v>
      </c>
      <c r="B164" s="41" t="s">
        <v>114</v>
      </c>
      <c r="C164" s="7">
        <v>-2097</v>
      </c>
      <c r="D164" s="7">
        <v>12818</v>
      </c>
    </row>
    <row r="165" spans="1:8">
      <c r="A165" s="41" t="s">
        <v>275</v>
      </c>
      <c r="B165" s="41" t="s">
        <v>115</v>
      </c>
      <c r="C165" s="7">
        <v>-2097</v>
      </c>
      <c r="D165" s="7">
        <v>12818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 t="s">
        <v>375</v>
      </c>
      <c r="D167" s="7">
        <v>26866</v>
      </c>
    </row>
    <row r="168" spans="1:8">
      <c r="A168" s="41" t="s">
        <v>278</v>
      </c>
      <c r="B168" s="41" t="s">
        <v>117</v>
      </c>
      <c r="C168" s="66">
        <v>34395</v>
      </c>
      <c r="D168" s="66">
        <v>39684</v>
      </c>
    </row>
    <row r="169" spans="1:8">
      <c r="A169" s="97" t="s">
        <v>374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  <c r="H172" s="102" t="s">
        <v>287</v>
      </c>
    </row>
    <row r="173" spans="1:8" ht="78">
      <c r="A173" s="269" t="s">
        <v>203</v>
      </c>
      <c r="B173" s="269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  <c r="H173" s="102" t="s">
        <v>291</v>
      </c>
    </row>
    <row r="174" spans="1:8">
      <c r="A174" s="39" t="s">
        <v>181</v>
      </c>
      <c r="B174" s="39" t="s">
        <v>26</v>
      </c>
      <c r="C174" s="73">
        <v>26648</v>
      </c>
      <c r="D174" s="73">
        <v>3462</v>
      </c>
      <c r="E174" s="73">
        <v>93896</v>
      </c>
      <c r="F174" s="73">
        <v>-30752</v>
      </c>
      <c r="G174" s="73">
        <v>93254</v>
      </c>
      <c r="H174" s="73">
        <v>3882</v>
      </c>
    </row>
    <row r="175" spans="1:8">
      <c r="A175" s="43" t="s">
        <v>182</v>
      </c>
      <c r="B175" s="43" t="s">
        <v>27</v>
      </c>
      <c r="C175" s="74">
        <v>3091</v>
      </c>
      <c r="D175" s="74">
        <v>897</v>
      </c>
      <c r="E175" s="74">
        <v>1511</v>
      </c>
      <c r="F175" s="74">
        <v>0</v>
      </c>
      <c r="G175" s="74">
        <v>5499</v>
      </c>
      <c r="H175" s="74">
        <v>962</v>
      </c>
    </row>
    <row r="176" spans="1:8">
      <c r="A176" s="43" t="s">
        <v>183</v>
      </c>
      <c r="B176" s="43" t="s">
        <v>28</v>
      </c>
      <c r="C176" s="74">
        <v>21306</v>
      </c>
      <c r="D176" s="74">
        <v>2541</v>
      </c>
      <c r="E176" s="74">
        <v>59112</v>
      </c>
      <c r="F176" s="74">
        <v>-43357</v>
      </c>
      <c r="G176" s="74">
        <v>39602</v>
      </c>
      <c r="H176" s="74">
        <v>2594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74">
        <v>0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2062</v>
      </c>
      <c r="D179" s="74">
        <v>0</v>
      </c>
      <c r="E179" s="74">
        <v>32117</v>
      </c>
      <c r="F179" s="74">
        <v>-34179</v>
      </c>
      <c r="G179" s="74">
        <v>0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74">
        <v>0</v>
      </c>
    </row>
    <row r="183" spans="1:8">
      <c r="A183" s="43" t="s">
        <v>190</v>
      </c>
      <c r="B183" s="43" t="s">
        <v>35</v>
      </c>
      <c r="C183" s="74">
        <v>158</v>
      </c>
      <c r="D183" s="74">
        <v>24</v>
      </c>
      <c r="E183" s="74">
        <v>363</v>
      </c>
      <c r="F183" s="74">
        <v>367</v>
      </c>
      <c r="G183" s="74">
        <v>912</v>
      </c>
      <c r="H183" s="74">
        <v>275</v>
      </c>
    </row>
    <row r="184" spans="1:8">
      <c r="A184" s="43" t="s">
        <v>191</v>
      </c>
      <c r="B184" s="43" t="s">
        <v>36</v>
      </c>
      <c r="C184" s="74">
        <v>31</v>
      </c>
      <c r="D184" s="74">
        <v>0</v>
      </c>
      <c r="E184" s="74">
        <v>246</v>
      </c>
      <c r="F184" s="74">
        <v>0</v>
      </c>
      <c r="G184" s="74">
        <v>277</v>
      </c>
      <c r="H184" s="74">
        <v>51</v>
      </c>
    </row>
    <row r="185" spans="1:8">
      <c r="A185" s="39" t="s">
        <v>192</v>
      </c>
      <c r="B185" s="39" t="s">
        <v>37</v>
      </c>
      <c r="C185" s="73">
        <v>113657</v>
      </c>
      <c r="D185" s="73">
        <v>32118</v>
      </c>
      <c r="E185" s="73">
        <v>31473</v>
      </c>
      <c r="F185" s="73">
        <v>-21565</v>
      </c>
      <c r="G185" s="73">
        <v>155683</v>
      </c>
      <c r="H185" s="73">
        <v>45153</v>
      </c>
    </row>
    <row r="186" spans="1:8">
      <c r="A186" s="43" t="s">
        <v>193</v>
      </c>
      <c r="B186" s="43" t="s">
        <v>38</v>
      </c>
      <c r="C186" s="74">
        <v>96511</v>
      </c>
      <c r="D186" s="74">
        <v>0</v>
      </c>
      <c r="E186" s="74">
        <v>0</v>
      </c>
      <c r="F186" s="74">
        <v>0</v>
      </c>
      <c r="G186" s="74">
        <v>96511</v>
      </c>
      <c r="H186" s="74">
        <v>7829</v>
      </c>
    </row>
    <row r="187" spans="1:8">
      <c r="A187" s="43" t="s">
        <v>194</v>
      </c>
      <c r="B187" s="43" t="s">
        <v>39</v>
      </c>
      <c r="C187" s="74">
        <v>5696</v>
      </c>
      <c r="D187" s="74">
        <v>2346</v>
      </c>
      <c r="E187" s="74">
        <v>21</v>
      </c>
      <c r="F187" s="74">
        <v>-1674</v>
      </c>
      <c r="G187" s="74">
        <v>6389</v>
      </c>
      <c r="H187" s="74">
        <v>21099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8935</v>
      </c>
      <c r="D189" s="74">
        <v>4081</v>
      </c>
      <c r="E189" s="74">
        <v>19764</v>
      </c>
      <c r="F189" s="74">
        <v>-21791</v>
      </c>
      <c r="G189" s="74">
        <v>10989</v>
      </c>
      <c r="H189" s="74">
        <v>357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2745</v>
      </c>
      <c r="F192" s="74">
        <v>0</v>
      </c>
      <c r="G192" s="74">
        <v>2745</v>
      </c>
      <c r="H192" s="74">
        <v>0</v>
      </c>
    </row>
    <row r="193" spans="1:8">
      <c r="A193" s="43" t="s">
        <v>199</v>
      </c>
      <c r="B193" s="43" t="s">
        <v>44</v>
      </c>
      <c r="C193" s="74">
        <v>181</v>
      </c>
      <c r="D193" s="74">
        <v>4443</v>
      </c>
      <c r="E193" s="74">
        <v>30</v>
      </c>
      <c r="F193" s="74">
        <v>0</v>
      </c>
      <c r="G193" s="74">
        <v>4654</v>
      </c>
      <c r="H193" s="74">
        <v>11829</v>
      </c>
    </row>
    <row r="194" spans="1:8">
      <c r="A194" s="43" t="s">
        <v>200</v>
      </c>
      <c r="B194" s="43" t="s">
        <v>45</v>
      </c>
      <c r="C194" s="74">
        <v>2334</v>
      </c>
      <c r="D194" s="74">
        <v>21248</v>
      </c>
      <c r="E194" s="74">
        <v>8913</v>
      </c>
      <c r="F194" s="74">
        <v>1900</v>
      </c>
      <c r="G194" s="74">
        <v>34395</v>
      </c>
      <c r="H194" s="74">
        <v>4039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140305</v>
      </c>
      <c r="D196" s="73">
        <v>35580</v>
      </c>
      <c r="E196" s="73">
        <v>125369</v>
      </c>
      <c r="F196" s="73">
        <v>-52317</v>
      </c>
      <c r="G196" s="73">
        <v>248937</v>
      </c>
      <c r="H196" s="73">
        <v>49035</v>
      </c>
    </row>
    <row r="197" spans="1:8">
      <c r="A197" s="32"/>
      <c r="B197" s="69"/>
      <c r="C197" s="70"/>
      <c r="D197" s="70"/>
      <c r="E197" s="70"/>
      <c r="F197" s="70"/>
      <c r="G197" s="70"/>
      <c r="H197" s="70"/>
    </row>
    <row r="198" spans="1:8" ht="52">
      <c r="A198" s="263" t="s">
        <v>229</v>
      </c>
      <c r="B198" s="265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  <c r="H198" s="102" t="s">
        <v>287</v>
      </c>
    </row>
    <row r="199" spans="1:8" ht="78">
      <c r="A199" s="264"/>
      <c r="B199" s="266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  <c r="H199" s="102" t="s">
        <v>291</v>
      </c>
    </row>
    <row r="200" spans="1:8">
      <c r="A200" s="47" t="s">
        <v>204</v>
      </c>
      <c r="B200" s="39" t="s">
        <v>49</v>
      </c>
      <c r="C200" s="73">
        <v>60947</v>
      </c>
      <c r="D200" s="73">
        <v>14766</v>
      </c>
      <c r="E200" s="73">
        <v>120916</v>
      </c>
      <c r="F200" s="73">
        <v>-28611</v>
      </c>
      <c r="G200" s="73">
        <v>168018</v>
      </c>
      <c r="H200" s="73">
        <v>12225</v>
      </c>
    </row>
    <row r="201" spans="1:8">
      <c r="A201" s="47" t="s">
        <v>205</v>
      </c>
      <c r="B201" s="39" t="s">
        <v>50</v>
      </c>
      <c r="C201" s="73">
        <v>60947</v>
      </c>
      <c r="D201" s="73">
        <v>14766</v>
      </c>
      <c r="E201" s="73">
        <v>120916</v>
      </c>
      <c r="F201" s="73">
        <v>-28611</v>
      </c>
      <c r="G201" s="73">
        <v>168018</v>
      </c>
      <c r="H201" s="73">
        <v>12225</v>
      </c>
    </row>
    <row r="202" spans="1:8">
      <c r="A202" s="48" t="s">
        <v>206</v>
      </c>
      <c r="B202" s="43" t="s">
        <v>51</v>
      </c>
      <c r="C202" s="74">
        <v>7417</v>
      </c>
      <c r="D202" s="74">
        <v>86</v>
      </c>
      <c r="E202" s="74">
        <v>94950</v>
      </c>
      <c r="F202" s="74">
        <v>-7503</v>
      </c>
      <c r="G202" s="74">
        <v>94950</v>
      </c>
      <c r="H202" s="74">
        <v>10076</v>
      </c>
    </row>
    <row r="203" spans="1:8">
      <c r="A203" s="48" t="s">
        <v>207</v>
      </c>
      <c r="B203" s="43" t="s">
        <v>52</v>
      </c>
      <c r="C203" s="74">
        <v>17500</v>
      </c>
      <c r="D203" s="74">
        <v>1189</v>
      </c>
      <c r="E203" s="74">
        <v>110936</v>
      </c>
      <c r="F203" s="74">
        <v>-9895</v>
      </c>
      <c r="G203" s="74">
        <v>119730</v>
      </c>
      <c r="H203" s="74">
        <v>5794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1716</v>
      </c>
      <c r="F205" s="74">
        <v>0</v>
      </c>
      <c r="G205" s="74">
        <v>1716</v>
      </c>
      <c r="H205" s="74">
        <v>0</v>
      </c>
    </row>
    <row r="206" spans="1:8">
      <c r="A206" s="49" t="s">
        <v>210</v>
      </c>
      <c r="B206" s="50" t="s">
        <v>55</v>
      </c>
      <c r="C206" s="76">
        <v>6</v>
      </c>
      <c r="D206" s="76">
        <v>1417</v>
      </c>
      <c r="E206" s="76">
        <v>0</v>
      </c>
      <c r="F206" s="76">
        <v>-499</v>
      </c>
      <c r="G206" s="76">
        <v>924</v>
      </c>
      <c r="H206" s="76">
        <v>0</v>
      </c>
    </row>
    <row r="207" spans="1:8">
      <c r="A207" s="48" t="s">
        <v>211</v>
      </c>
      <c r="B207" s="43" t="s">
        <v>56</v>
      </c>
      <c r="C207" s="74">
        <v>37451</v>
      </c>
      <c r="D207" s="74">
        <v>4969</v>
      </c>
      <c r="E207" s="74">
        <v>-86820</v>
      </c>
      <c r="F207" s="74">
        <v>-10114</v>
      </c>
      <c r="G207" s="74">
        <v>-54514</v>
      </c>
      <c r="H207" s="74">
        <v>0</v>
      </c>
    </row>
    <row r="208" spans="1:8">
      <c r="A208" s="48" t="s">
        <v>212</v>
      </c>
      <c r="B208" s="43" t="s">
        <v>57</v>
      </c>
      <c r="C208" s="74">
        <v>-1427</v>
      </c>
      <c r="D208" s="74">
        <v>7105</v>
      </c>
      <c r="E208" s="74">
        <v>134</v>
      </c>
      <c r="F208" s="74">
        <v>-600</v>
      </c>
      <c r="G208" s="74">
        <v>5212</v>
      </c>
      <c r="H208" s="74">
        <v>-3645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487</v>
      </c>
      <c r="D210" s="73">
        <v>15</v>
      </c>
      <c r="E210" s="73">
        <v>1876</v>
      </c>
      <c r="F210" s="73">
        <v>-241</v>
      </c>
      <c r="G210" s="73">
        <v>2137</v>
      </c>
      <c r="H210" s="73">
        <v>47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260</v>
      </c>
      <c r="F212" s="74">
        <v>0</v>
      </c>
      <c r="G212" s="74">
        <v>260</v>
      </c>
      <c r="H212" s="74">
        <v>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0</v>
      </c>
      <c r="D214" s="74">
        <v>0</v>
      </c>
      <c r="E214" s="74">
        <v>1115</v>
      </c>
      <c r="F214" s="74">
        <v>-241</v>
      </c>
      <c r="G214" s="74">
        <v>874</v>
      </c>
      <c r="H214" s="74">
        <v>38</v>
      </c>
    </row>
    <row r="215" spans="1:8">
      <c r="A215" s="48" t="s">
        <v>219</v>
      </c>
      <c r="B215" s="43" t="s">
        <v>64</v>
      </c>
      <c r="C215" s="74">
        <v>476</v>
      </c>
      <c r="D215" s="74">
        <v>11</v>
      </c>
      <c r="E215" s="74">
        <v>489</v>
      </c>
      <c r="F215" s="74">
        <v>0</v>
      </c>
      <c r="G215" s="74">
        <v>976</v>
      </c>
      <c r="H215" s="74">
        <v>0</v>
      </c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74">
        <v>9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78871</v>
      </c>
      <c r="D218" s="73">
        <v>20799</v>
      </c>
      <c r="E218" s="73">
        <v>2577</v>
      </c>
      <c r="F218" s="73">
        <v>-23465</v>
      </c>
      <c r="G218" s="73">
        <v>78782</v>
      </c>
      <c r="H218" s="73">
        <v>36763</v>
      </c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4</v>
      </c>
      <c r="F219" s="74">
        <v>0</v>
      </c>
      <c r="G219" s="74">
        <v>4</v>
      </c>
      <c r="H219" s="74">
        <v>3345</v>
      </c>
    </row>
    <row r="220" spans="1:8">
      <c r="A220" s="48" t="s">
        <v>216</v>
      </c>
      <c r="B220" s="43" t="s">
        <v>61</v>
      </c>
      <c r="C220" s="74">
        <v>79</v>
      </c>
      <c r="D220" s="74">
        <v>0</v>
      </c>
      <c r="E220" s="74">
        <v>318</v>
      </c>
      <c r="F220" s="74">
        <v>0</v>
      </c>
      <c r="G220" s="74">
        <v>397</v>
      </c>
      <c r="H220" s="74">
        <v>256</v>
      </c>
    </row>
    <row r="221" spans="1:8">
      <c r="A221" s="48" t="s">
        <v>223</v>
      </c>
      <c r="B221" s="43" t="s">
        <v>68</v>
      </c>
      <c r="C221" s="74">
        <v>9086</v>
      </c>
      <c r="D221" s="74">
        <v>12908</v>
      </c>
      <c r="E221" s="74">
        <v>212</v>
      </c>
      <c r="F221" s="74">
        <v>-1674</v>
      </c>
      <c r="G221" s="74">
        <v>20532</v>
      </c>
      <c r="H221" s="74">
        <v>29563</v>
      </c>
    </row>
    <row r="222" spans="1:8">
      <c r="A222" s="48" t="s">
        <v>224</v>
      </c>
      <c r="B222" s="43" t="s">
        <v>69</v>
      </c>
      <c r="C222" s="74">
        <v>28</v>
      </c>
      <c r="D222" s="74">
        <v>158</v>
      </c>
      <c r="E222" s="74">
        <v>469</v>
      </c>
      <c r="F222" s="74">
        <v>0</v>
      </c>
      <c r="G222" s="74">
        <v>655</v>
      </c>
      <c r="H222" s="74">
        <v>0</v>
      </c>
    </row>
    <row r="223" spans="1:8">
      <c r="A223" s="48" t="s">
        <v>225</v>
      </c>
      <c r="B223" s="43" t="s">
        <v>70</v>
      </c>
      <c r="C223" s="74">
        <v>69568</v>
      </c>
      <c r="D223" s="74">
        <v>2618</v>
      </c>
      <c r="E223" s="74">
        <v>1413</v>
      </c>
      <c r="F223" s="74">
        <v>-21791</v>
      </c>
      <c r="G223" s="74">
        <v>51808</v>
      </c>
      <c r="H223" s="74">
        <v>3078</v>
      </c>
    </row>
    <row r="224" spans="1:8">
      <c r="A224" s="48" t="s">
        <v>219</v>
      </c>
      <c r="B224" s="43" t="s">
        <v>64</v>
      </c>
      <c r="C224" s="74">
        <v>26</v>
      </c>
      <c r="D224" s="74">
        <v>5046</v>
      </c>
      <c r="E224" s="74">
        <v>14</v>
      </c>
      <c r="F224" s="74">
        <v>0</v>
      </c>
      <c r="G224" s="74">
        <v>5086</v>
      </c>
      <c r="H224" s="74">
        <v>520</v>
      </c>
    </row>
    <row r="225" spans="1:8">
      <c r="A225" s="48" t="s">
        <v>226</v>
      </c>
      <c r="B225" s="43" t="s">
        <v>65</v>
      </c>
      <c r="C225" s="74">
        <v>21</v>
      </c>
      <c r="D225" s="74">
        <v>66</v>
      </c>
      <c r="E225" s="74">
        <v>118</v>
      </c>
      <c r="F225" s="74">
        <v>0</v>
      </c>
      <c r="G225" s="74">
        <v>205</v>
      </c>
      <c r="H225" s="74">
        <v>1</v>
      </c>
    </row>
    <row r="226" spans="1:8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  <c r="H226" s="74">
        <v>0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140305</v>
      </c>
      <c r="D228" s="73">
        <v>35580</v>
      </c>
      <c r="E228" s="73">
        <v>125369</v>
      </c>
      <c r="F228" s="73">
        <v>-52317</v>
      </c>
      <c r="G228" s="73">
        <v>248937</v>
      </c>
      <c r="H228" s="73">
        <v>49035</v>
      </c>
    </row>
    <row r="229" spans="1:8">
      <c r="A229" s="71"/>
      <c r="B229" s="71"/>
      <c r="C229" s="72"/>
      <c r="D229" s="72"/>
      <c r="E229" s="72"/>
      <c r="F229" s="72"/>
      <c r="G229" s="72"/>
      <c r="H229" s="72"/>
    </row>
    <row r="230" spans="1:8" ht="52">
      <c r="A230" s="270" t="s">
        <v>403</v>
      </c>
      <c r="B230" s="269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  <c r="H230" s="102" t="s">
        <v>287</v>
      </c>
    </row>
    <row r="231" spans="1:8" ht="78">
      <c r="A231" s="270"/>
      <c r="B231" s="269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  <c r="H231" s="102" t="s">
        <v>291</v>
      </c>
    </row>
    <row r="232" spans="1:8">
      <c r="A232" s="47" t="s">
        <v>151</v>
      </c>
      <c r="B232" s="39" t="s">
        <v>0</v>
      </c>
      <c r="C232" s="78">
        <v>32765</v>
      </c>
      <c r="D232" s="78">
        <v>73623</v>
      </c>
      <c r="E232" s="78">
        <v>6023</v>
      </c>
      <c r="F232" s="78">
        <v>-16217</v>
      </c>
      <c r="G232" s="78">
        <v>96194</v>
      </c>
      <c r="H232" s="78">
        <v>64093</v>
      </c>
    </row>
    <row r="233" spans="1:8">
      <c r="A233" s="54" t="s">
        <v>152</v>
      </c>
      <c r="B233" s="55" t="s">
        <v>1</v>
      </c>
      <c r="C233" s="79">
        <v>22298</v>
      </c>
      <c r="D233" s="79">
        <v>0</v>
      </c>
      <c r="E233" s="79">
        <v>0</v>
      </c>
      <c r="F233" s="79">
        <v>-785</v>
      </c>
      <c r="G233" s="79">
        <v>21513</v>
      </c>
      <c r="H233" s="79">
        <v>0</v>
      </c>
    </row>
    <row r="234" spans="1:8">
      <c r="A234" s="54" t="s">
        <v>153</v>
      </c>
      <c r="B234" s="55" t="s">
        <v>2</v>
      </c>
      <c r="C234" s="79">
        <v>880</v>
      </c>
      <c r="D234" s="79">
        <v>9678</v>
      </c>
      <c r="E234" s="79">
        <v>6023</v>
      </c>
      <c r="F234" s="79">
        <v>-15425</v>
      </c>
      <c r="G234" s="79">
        <v>1156</v>
      </c>
      <c r="H234" s="79">
        <v>4859</v>
      </c>
    </row>
    <row r="235" spans="1:8">
      <c r="A235" s="54" t="s">
        <v>154</v>
      </c>
      <c r="B235" s="55" t="s">
        <v>3</v>
      </c>
      <c r="C235" s="79">
        <v>9587</v>
      </c>
      <c r="D235" s="79">
        <v>63945</v>
      </c>
      <c r="E235" s="79">
        <v>0</v>
      </c>
      <c r="F235" s="79">
        <v>-7</v>
      </c>
      <c r="G235" s="79">
        <v>73525</v>
      </c>
      <c r="H235" s="79">
        <v>59234</v>
      </c>
    </row>
    <row r="236" spans="1:8">
      <c r="A236" s="47" t="s">
        <v>155</v>
      </c>
      <c r="B236" s="39" t="s">
        <v>4</v>
      </c>
      <c r="C236" s="78">
        <v>16897</v>
      </c>
      <c r="D236" s="78">
        <v>48156</v>
      </c>
      <c r="E236" s="78">
        <v>787</v>
      </c>
      <c r="F236" s="78">
        <v>-2349</v>
      </c>
      <c r="G236" s="78">
        <v>63491</v>
      </c>
      <c r="H236" s="78">
        <v>55174</v>
      </c>
    </row>
    <row r="237" spans="1:8">
      <c r="A237" s="54" t="s">
        <v>156</v>
      </c>
      <c r="B237" s="55" t="s">
        <v>5</v>
      </c>
      <c r="C237" s="79">
        <v>7954</v>
      </c>
      <c r="D237" s="79">
        <v>8268</v>
      </c>
      <c r="E237" s="79">
        <v>787</v>
      </c>
      <c r="F237" s="79">
        <v>-2342</v>
      </c>
      <c r="G237" s="79">
        <v>14667</v>
      </c>
      <c r="H237" s="79">
        <v>2781</v>
      </c>
    </row>
    <row r="238" spans="1:8">
      <c r="A238" s="54" t="s">
        <v>157</v>
      </c>
      <c r="B238" s="55" t="s">
        <v>6</v>
      </c>
      <c r="C238" s="79">
        <v>8943</v>
      </c>
      <c r="D238" s="79">
        <v>39888</v>
      </c>
      <c r="E238" s="79">
        <v>0</v>
      </c>
      <c r="F238" s="79">
        <v>-7</v>
      </c>
      <c r="G238" s="79">
        <v>48824</v>
      </c>
      <c r="H238" s="79">
        <v>52393</v>
      </c>
    </row>
    <row r="239" spans="1:8">
      <c r="A239" s="131" t="s">
        <v>158</v>
      </c>
      <c r="B239" s="132" t="s">
        <v>7</v>
      </c>
      <c r="C239" s="78">
        <v>15868</v>
      </c>
      <c r="D239" s="78">
        <v>25467</v>
      </c>
      <c r="E239" s="78">
        <v>5236</v>
      </c>
      <c r="F239" s="78">
        <v>-13868</v>
      </c>
      <c r="G239" s="78">
        <v>32703</v>
      </c>
      <c r="H239" s="78">
        <v>8919</v>
      </c>
    </row>
    <row r="240" spans="1:8">
      <c r="A240" s="48" t="s">
        <v>159</v>
      </c>
      <c r="B240" s="43" t="s">
        <v>8</v>
      </c>
      <c r="C240" s="79">
        <v>2022</v>
      </c>
      <c r="D240" s="79">
        <v>53</v>
      </c>
      <c r="E240" s="79">
        <v>2727</v>
      </c>
      <c r="F240" s="79">
        <v>-232</v>
      </c>
      <c r="G240" s="79">
        <v>4570</v>
      </c>
      <c r="H240" s="79">
        <v>318</v>
      </c>
    </row>
    <row r="241" spans="1:8">
      <c r="A241" s="48" t="s">
        <v>160</v>
      </c>
      <c r="B241" s="43" t="s">
        <v>9</v>
      </c>
      <c r="C241" s="79">
        <v>13049</v>
      </c>
      <c r="D241" s="79">
        <v>13651</v>
      </c>
      <c r="E241" s="79">
        <v>1612</v>
      </c>
      <c r="F241" s="79">
        <v>-9828</v>
      </c>
      <c r="G241" s="79">
        <v>18484</v>
      </c>
      <c r="H241" s="79">
        <v>9694</v>
      </c>
    </row>
    <row r="242" spans="1:8">
      <c r="A242" s="48" t="s">
        <v>161</v>
      </c>
      <c r="B242" s="43" t="s">
        <v>10</v>
      </c>
      <c r="C242" s="79">
        <v>7039</v>
      </c>
      <c r="D242" s="79">
        <v>2584</v>
      </c>
      <c r="E242" s="79">
        <v>5777</v>
      </c>
      <c r="F242" s="79">
        <v>-4048</v>
      </c>
      <c r="G242" s="79">
        <v>11352</v>
      </c>
      <c r="H242" s="79">
        <v>3548</v>
      </c>
    </row>
    <row r="243" spans="1:8">
      <c r="A243" s="48" t="s">
        <v>162</v>
      </c>
      <c r="B243" s="43" t="s">
        <v>11</v>
      </c>
      <c r="C243" s="79">
        <v>1281</v>
      </c>
      <c r="D243" s="79">
        <v>34</v>
      </c>
      <c r="E243" s="79">
        <v>198</v>
      </c>
      <c r="F243" s="79">
        <v>-226</v>
      </c>
      <c r="G243" s="79">
        <v>1287</v>
      </c>
      <c r="H243" s="79">
        <v>847</v>
      </c>
    </row>
    <row r="244" spans="1:8">
      <c r="A244" s="131" t="s">
        <v>163</v>
      </c>
      <c r="B244" s="132" t="s">
        <v>12</v>
      </c>
      <c r="C244" s="78">
        <v>-3479</v>
      </c>
      <c r="D244" s="78">
        <v>9251</v>
      </c>
      <c r="E244" s="78">
        <v>376</v>
      </c>
      <c r="F244" s="78">
        <v>2</v>
      </c>
      <c r="G244" s="78">
        <v>6150</v>
      </c>
      <c r="H244" s="78">
        <v>-4852</v>
      </c>
    </row>
    <row r="245" spans="1:8">
      <c r="A245" s="48" t="s">
        <v>164</v>
      </c>
      <c r="B245" s="43" t="s">
        <v>13</v>
      </c>
      <c r="C245" s="79">
        <v>2841</v>
      </c>
      <c r="D245" s="79">
        <v>53</v>
      </c>
      <c r="E245" s="79">
        <v>9337</v>
      </c>
      <c r="F245" s="79">
        <v>-8996</v>
      </c>
      <c r="G245" s="79">
        <v>3235</v>
      </c>
      <c r="H245" s="79">
        <v>1203</v>
      </c>
    </row>
    <row r="246" spans="1:8">
      <c r="A246" s="48" t="s">
        <v>165</v>
      </c>
      <c r="B246" s="43" t="s">
        <v>14</v>
      </c>
      <c r="C246" s="79">
        <v>158</v>
      </c>
      <c r="D246" s="79">
        <v>961</v>
      </c>
      <c r="E246" s="79">
        <v>8402</v>
      </c>
      <c r="F246" s="79">
        <v>-9476</v>
      </c>
      <c r="G246" s="79">
        <v>45</v>
      </c>
      <c r="H246" s="79">
        <v>103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-796</v>
      </c>
      <c r="D248" s="78">
        <v>8343</v>
      </c>
      <c r="E248" s="78">
        <v>1311</v>
      </c>
      <c r="F248" s="78">
        <v>482</v>
      </c>
      <c r="G248" s="78">
        <v>9340</v>
      </c>
      <c r="H248" s="78">
        <v>-3752</v>
      </c>
    </row>
    <row r="249" spans="1:8">
      <c r="A249" s="48" t="s">
        <v>168</v>
      </c>
      <c r="B249" s="43" t="s">
        <v>17</v>
      </c>
      <c r="C249" s="79">
        <v>631</v>
      </c>
      <c r="D249" s="79">
        <v>1238</v>
      </c>
      <c r="E249" s="79">
        <v>1177</v>
      </c>
      <c r="F249" s="79">
        <v>-3223</v>
      </c>
      <c r="G249" s="79">
        <v>-177</v>
      </c>
      <c r="H249" s="79">
        <v>-107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-1427</v>
      </c>
      <c r="D251" s="78">
        <v>7105</v>
      </c>
      <c r="E251" s="78">
        <v>134</v>
      </c>
      <c r="F251" s="78">
        <v>3705</v>
      </c>
      <c r="G251" s="78">
        <v>9517</v>
      </c>
      <c r="H251" s="78">
        <v>-3645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-4838</v>
      </c>
      <c r="G252" s="86">
        <v>-4838</v>
      </c>
      <c r="H252" s="86">
        <v>0</v>
      </c>
    </row>
    <row r="253" spans="1:8">
      <c r="A253" s="131" t="s">
        <v>174</v>
      </c>
      <c r="B253" s="132" t="s">
        <v>21</v>
      </c>
      <c r="C253" s="78">
        <v>-1427</v>
      </c>
      <c r="D253" s="78">
        <v>7105</v>
      </c>
      <c r="E253" s="78">
        <v>134</v>
      </c>
      <c r="F253" s="78">
        <v>-1133</v>
      </c>
      <c r="G253" s="78">
        <v>4679</v>
      </c>
      <c r="H253" s="78">
        <v>-3645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>
        <v>-533</v>
      </c>
      <c r="G255" s="82">
        <v>-533</v>
      </c>
      <c r="H255" s="82">
        <v>0</v>
      </c>
    </row>
    <row r="256" spans="1:8">
      <c r="A256" s="64" t="s">
        <v>173</v>
      </c>
      <c r="B256" s="65" t="s">
        <v>127</v>
      </c>
      <c r="C256" s="83">
        <v>-1427</v>
      </c>
      <c r="D256" s="83">
        <v>7105</v>
      </c>
      <c r="E256" s="83">
        <v>134</v>
      </c>
      <c r="F256" s="83">
        <v>-600</v>
      </c>
      <c r="G256" s="83">
        <v>5212</v>
      </c>
      <c r="H256" s="83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6">
      <c r="A1" s="13" t="s">
        <v>371</v>
      </c>
    </row>
    <row r="2" spans="1:6">
      <c r="A2" s="13" t="s">
        <v>372</v>
      </c>
    </row>
    <row r="3" spans="1:6">
      <c r="A3" s="13"/>
    </row>
    <row r="4" spans="1:6">
      <c r="A4" s="13"/>
    </row>
    <row r="5" spans="1:6" ht="26">
      <c r="A5" s="16" t="s">
        <v>302</v>
      </c>
      <c r="B5" s="17" t="s">
        <v>298</v>
      </c>
    </row>
    <row r="6" spans="1:6" ht="31" customHeight="1">
      <c r="A6" s="130" t="s">
        <v>404</v>
      </c>
      <c r="B6" s="130" t="s">
        <v>405</v>
      </c>
      <c r="C6" s="99" t="s">
        <v>179</v>
      </c>
      <c r="D6" s="99" t="s">
        <v>147</v>
      </c>
      <c r="E6" s="99" t="s">
        <v>180</v>
      </c>
      <c r="F6" s="99" t="s">
        <v>148</v>
      </c>
    </row>
    <row r="7" spans="1:6">
      <c r="A7" s="18" t="s">
        <v>151</v>
      </c>
      <c r="B7" s="18" t="s">
        <v>0</v>
      </c>
      <c r="C7" s="85">
        <v>36025</v>
      </c>
      <c r="D7" s="85">
        <v>110754</v>
      </c>
      <c r="E7" s="85">
        <v>40222</v>
      </c>
      <c r="F7" s="85">
        <v>103211</v>
      </c>
    </row>
    <row r="8" spans="1:6">
      <c r="A8" s="19" t="s">
        <v>152</v>
      </c>
      <c r="B8" s="19" t="s">
        <v>1</v>
      </c>
      <c r="C8" s="79">
        <v>2775</v>
      </c>
      <c r="D8" s="79">
        <v>15141</v>
      </c>
      <c r="E8" s="79">
        <v>7346</v>
      </c>
      <c r="F8" s="79">
        <v>17110</v>
      </c>
    </row>
    <row r="9" spans="1:6">
      <c r="A9" s="19" t="s">
        <v>153</v>
      </c>
      <c r="B9" s="19" t="s">
        <v>2</v>
      </c>
      <c r="C9" s="79">
        <v>12242</v>
      </c>
      <c r="D9" s="79">
        <v>46700</v>
      </c>
      <c r="E9" s="79">
        <v>12569</v>
      </c>
      <c r="F9" s="79">
        <v>45051</v>
      </c>
    </row>
    <row r="10" spans="1:6">
      <c r="A10" s="19" t="s">
        <v>154</v>
      </c>
      <c r="B10" s="19" t="s">
        <v>3</v>
      </c>
      <c r="C10" s="79">
        <v>21008</v>
      </c>
      <c r="D10" s="79">
        <v>48913</v>
      </c>
      <c r="E10" s="79">
        <v>20307</v>
      </c>
      <c r="F10" s="79">
        <v>41050</v>
      </c>
    </row>
    <row r="11" spans="1:6">
      <c r="A11" s="18" t="s">
        <v>155</v>
      </c>
      <c r="B11" s="18" t="s">
        <v>4</v>
      </c>
      <c r="C11" s="85">
        <v>28555</v>
      </c>
      <c r="D11" s="85">
        <v>82135</v>
      </c>
      <c r="E11" s="85">
        <v>26059</v>
      </c>
      <c r="F11" s="85">
        <v>66020</v>
      </c>
    </row>
    <row r="12" spans="1:6">
      <c r="A12" s="19" t="s">
        <v>156</v>
      </c>
      <c r="B12" s="19" t="s">
        <v>5</v>
      </c>
      <c r="C12" s="79">
        <v>10410</v>
      </c>
      <c r="D12" s="79">
        <v>38926</v>
      </c>
      <c r="E12" s="79">
        <v>10297</v>
      </c>
      <c r="F12" s="79">
        <v>33203</v>
      </c>
    </row>
    <row r="13" spans="1:6">
      <c r="A13" s="19" t="s">
        <v>157</v>
      </c>
      <c r="B13" s="19" t="s">
        <v>6</v>
      </c>
      <c r="C13" s="79">
        <v>18145</v>
      </c>
      <c r="D13" s="79">
        <v>43209</v>
      </c>
      <c r="E13" s="79">
        <v>15762</v>
      </c>
      <c r="F13" s="79">
        <v>32817</v>
      </c>
    </row>
    <row r="14" spans="1:6">
      <c r="A14" s="20" t="s">
        <v>158</v>
      </c>
      <c r="B14" s="20" t="s">
        <v>7</v>
      </c>
      <c r="C14" s="85">
        <v>7470</v>
      </c>
      <c r="D14" s="85">
        <v>28619</v>
      </c>
      <c r="E14" s="85">
        <v>14163</v>
      </c>
      <c r="F14" s="85">
        <v>37191</v>
      </c>
    </row>
    <row r="15" spans="1:6">
      <c r="A15" s="21" t="s">
        <v>159</v>
      </c>
      <c r="B15" s="21" t="s">
        <v>8</v>
      </c>
      <c r="C15" s="79">
        <v>622</v>
      </c>
      <c r="D15" s="79">
        <v>4479</v>
      </c>
      <c r="E15" s="79">
        <v>336</v>
      </c>
      <c r="F15" s="79">
        <v>1993</v>
      </c>
    </row>
    <row r="16" spans="1:6">
      <c r="A16" s="21" t="s">
        <v>160</v>
      </c>
      <c r="B16" s="21" t="s">
        <v>9</v>
      </c>
      <c r="C16" s="79">
        <v>7322</v>
      </c>
      <c r="D16" s="79">
        <v>20439</v>
      </c>
      <c r="E16" s="79">
        <v>5581</v>
      </c>
      <c r="F16" s="79">
        <v>16098</v>
      </c>
    </row>
    <row r="17" spans="1:6">
      <c r="A17" s="21" t="s">
        <v>161</v>
      </c>
      <c r="B17" s="21" t="s">
        <v>10</v>
      </c>
      <c r="C17" s="79">
        <v>3346</v>
      </c>
      <c r="D17" s="79">
        <v>10328</v>
      </c>
      <c r="E17" s="79">
        <v>3915</v>
      </c>
      <c r="F17" s="79">
        <v>10043</v>
      </c>
    </row>
    <row r="18" spans="1:6">
      <c r="A18" s="21" t="s">
        <v>162</v>
      </c>
      <c r="B18" s="21" t="s">
        <v>11</v>
      </c>
      <c r="C18" s="79">
        <v>896</v>
      </c>
      <c r="D18" s="79">
        <v>1767</v>
      </c>
      <c r="E18" s="79">
        <v>57</v>
      </c>
      <c r="F18" s="79">
        <v>1140</v>
      </c>
    </row>
    <row r="19" spans="1:6">
      <c r="A19" s="20" t="s">
        <v>163</v>
      </c>
      <c r="B19" s="20" t="s">
        <v>12</v>
      </c>
      <c r="C19" s="85">
        <v>-3472</v>
      </c>
      <c r="D19" s="85">
        <v>564</v>
      </c>
      <c r="E19" s="85">
        <v>4946</v>
      </c>
      <c r="F19" s="85">
        <v>11903</v>
      </c>
    </row>
    <row r="20" spans="1:6">
      <c r="A20" s="21" t="s">
        <v>164</v>
      </c>
      <c r="B20" s="21" t="s">
        <v>13</v>
      </c>
      <c r="C20" s="79">
        <v>1304</v>
      </c>
      <c r="D20" s="79">
        <v>2658</v>
      </c>
      <c r="E20" s="79">
        <v>481</v>
      </c>
      <c r="F20" s="79">
        <v>1558</v>
      </c>
    </row>
    <row r="21" spans="1:6">
      <c r="A21" s="21" t="s">
        <v>165</v>
      </c>
      <c r="B21" s="21" t="s">
        <v>14</v>
      </c>
      <c r="C21" s="79">
        <v>1526</v>
      </c>
      <c r="D21" s="79">
        <v>597</v>
      </c>
      <c r="E21" s="79">
        <v>183</v>
      </c>
      <c r="F21" s="79">
        <v>597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/>
      <c r="F22" s="79"/>
    </row>
    <row r="23" spans="1:6">
      <c r="A23" s="20" t="s">
        <v>167</v>
      </c>
      <c r="B23" s="20" t="s">
        <v>16</v>
      </c>
      <c r="C23" s="85">
        <v>-3694</v>
      </c>
      <c r="D23" s="85">
        <v>2625</v>
      </c>
      <c r="E23" s="85">
        <v>5244</v>
      </c>
      <c r="F23" s="85">
        <v>12864</v>
      </c>
    </row>
    <row r="24" spans="1:6">
      <c r="A24" s="21" t="s">
        <v>168</v>
      </c>
      <c r="B24" s="21" t="s">
        <v>17</v>
      </c>
      <c r="C24" s="79">
        <v>-231</v>
      </c>
      <c r="D24" s="79">
        <v>1468</v>
      </c>
      <c r="E24" s="79">
        <v>817</v>
      </c>
      <c r="F24" s="79">
        <v>726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-3463</v>
      </c>
      <c r="D26" s="85">
        <v>1157</v>
      </c>
      <c r="E26" s="85">
        <v>4427</v>
      </c>
      <c r="F26" s="85">
        <v>12138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-3463</v>
      </c>
      <c r="D29" s="87">
        <v>1157</v>
      </c>
      <c r="E29" s="87">
        <v>4427</v>
      </c>
      <c r="F29" s="87">
        <v>12138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-545</v>
      </c>
      <c r="D31" s="85">
        <v>-466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-2918</v>
      </c>
      <c r="D32" s="85">
        <v>1623</v>
      </c>
      <c r="E32" s="85">
        <v>4427</v>
      </c>
      <c r="F32" s="85">
        <v>12138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-0.03</v>
      </c>
      <c r="D36" s="89">
        <v>0.02</v>
      </c>
      <c r="E36" s="89">
        <v>0.05</v>
      </c>
      <c r="F36" s="89">
        <v>0.13</v>
      </c>
    </row>
    <row r="37" spans="1:6">
      <c r="A37" s="29" t="s">
        <v>177</v>
      </c>
      <c r="B37" s="29" t="s">
        <v>24</v>
      </c>
      <c r="C37" s="89">
        <v>-0.03</v>
      </c>
      <c r="D37" s="89">
        <v>0.02</v>
      </c>
      <c r="E37" s="89">
        <v>0.05</v>
      </c>
      <c r="F37" s="89">
        <v>0.13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-0.03</v>
      </c>
      <c r="D39" s="89">
        <v>0.02</v>
      </c>
      <c r="E39" s="89">
        <v>0.05</v>
      </c>
      <c r="F39" s="89">
        <v>0.13</v>
      </c>
    </row>
    <row r="40" spans="1:6">
      <c r="A40" s="29" t="s">
        <v>177</v>
      </c>
      <c r="B40" s="29" t="s">
        <v>24</v>
      </c>
      <c r="C40" s="89">
        <v>-0.03</v>
      </c>
      <c r="D40" s="89">
        <v>0.02</v>
      </c>
      <c r="E40" s="89">
        <v>0.05</v>
      </c>
      <c r="F40" s="89">
        <v>0.13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-3463</v>
      </c>
      <c r="D46" s="85">
        <v>1157</v>
      </c>
      <c r="E46" s="85">
        <v>4427</v>
      </c>
      <c r="F46" s="85">
        <v>12138</v>
      </c>
    </row>
    <row r="47" spans="1:6" ht="26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804</v>
      </c>
      <c r="D48" s="79">
        <v>970</v>
      </c>
      <c r="E48" s="79">
        <v>-287</v>
      </c>
      <c r="F48" s="79">
        <v>239</v>
      </c>
    </row>
    <row r="49" spans="1:6">
      <c r="A49" s="84" t="s">
        <v>316</v>
      </c>
      <c r="B49" s="84" t="s">
        <v>308</v>
      </c>
      <c r="C49" s="79"/>
      <c r="D49" s="79"/>
      <c r="E49" s="79"/>
      <c r="F49" s="79">
        <v>-1</v>
      </c>
    </row>
    <row r="50" spans="1:6" ht="26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-2659</v>
      </c>
      <c r="D51" s="85">
        <v>2127</v>
      </c>
      <c r="E51" s="85">
        <v>4140</v>
      </c>
      <c r="F51" s="85">
        <v>12376</v>
      </c>
    </row>
    <row r="52" spans="1:6" ht="26">
      <c r="A52" s="28" t="s">
        <v>313</v>
      </c>
      <c r="B52" s="28" t="s">
        <v>310</v>
      </c>
      <c r="C52" s="79">
        <v>-545</v>
      </c>
      <c r="D52" s="79">
        <v>-466</v>
      </c>
      <c r="E52" s="79">
        <v>0</v>
      </c>
      <c r="F52" s="79">
        <v>0</v>
      </c>
    </row>
    <row r="53" spans="1:6" ht="26">
      <c r="A53" s="27" t="s">
        <v>314</v>
      </c>
      <c r="B53" s="27" t="s">
        <v>311</v>
      </c>
      <c r="C53" s="85">
        <v>-2114</v>
      </c>
      <c r="D53" s="85">
        <v>2593</v>
      </c>
      <c r="E53" s="85">
        <v>4140</v>
      </c>
      <c r="F53" s="85">
        <v>12376</v>
      </c>
    </row>
    <row r="56" spans="1:6" ht="26">
      <c r="A56" s="16" t="s">
        <v>304</v>
      </c>
      <c r="B56" s="16" t="s">
        <v>299</v>
      </c>
    </row>
    <row r="57" spans="1:6" ht="31" customHeight="1">
      <c r="A57" s="98" t="s">
        <v>203</v>
      </c>
      <c r="B57" s="98" t="s">
        <v>73</v>
      </c>
      <c r="C57" s="99" t="s">
        <v>149</v>
      </c>
      <c r="D57" s="99" t="s">
        <v>150</v>
      </c>
    </row>
    <row r="58" spans="1:6">
      <c r="A58" s="30" t="s">
        <v>181</v>
      </c>
      <c r="B58" s="30" t="s">
        <v>26</v>
      </c>
      <c r="C58" s="91">
        <v>94490</v>
      </c>
      <c r="D58" s="91">
        <v>95412</v>
      </c>
    </row>
    <row r="59" spans="1:6">
      <c r="A59" s="21" t="s">
        <v>182</v>
      </c>
      <c r="B59" s="21" t="s">
        <v>27</v>
      </c>
      <c r="C59" s="74">
        <v>6393</v>
      </c>
      <c r="D59" s="74">
        <v>11201</v>
      </c>
    </row>
    <row r="60" spans="1:6">
      <c r="A60" s="21" t="s">
        <v>183</v>
      </c>
      <c r="B60" s="21" t="s">
        <v>28</v>
      </c>
      <c r="C60" s="74">
        <v>40470</v>
      </c>
      <c r="D60" s="74">
        <v>35345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844</v>
      </c>
      <c r="D67" s="74">
        <v>2203</v>
      </c>
    </row>
    <row r="68" spans="1:4">
      <c r="A68" s="21" t="s">
        <v>191</v>
      </c>
      <c r="B68" s="21" t="s">
        <v>36</v>
      </c>
      <c r="C68" s="74">
        <v>366</v>
      </c>
      <c r="D68" s="74">
        <v>246</v>
      </c>
    </row>
    <row r="69" spans="1:4">
      <c r="A69" s="30" t="s">
        <v>192</v>
      </c>
      <c r="B69" s="30" t="s">
        <v>37</v>
      </c>
      <c r="C69" s="91">
        <v>171422</v>
      </c>
      <c r="D69" s="91">
        <v>116716</v>
      </c>
    </row>
    <row r="70" spans="1:4">
      <c r="A70" s="21" t="s">
        <v>193</v>
      </c>
      <c r="B70" s="21" t="s">
        <v>38</v>
      </c>
      <c r="C70" s="74">
        <v>80699</v>
      </c>
      <c r="D70" s="74">
        <v>47102</v>
      </c>
    </row>
    <row r="71" spans="1:4">
      <c r="A71" s="21" t="s">
        <v>194</v>
      </c>
      <c r="B71" s="21" t="s">
        <v>39</v>
      </c>
      <c r="C71" s="74">
        <v>20607</v>
      </c>
      <c r="D71" s="74">
        <v>22503</v>
      </c>
    </row>
    <row r="72" spans="1:4">
      <c r="A72" s="31" t="s">
        <v>195</v>
      </c>
      <c r="B72" s="31" t="s">
        <v>40</v>
      </c>
      <c r="C72" s="92">
        <v>218</v>
      </c>
      <c r="D72" s="92">
        <v>1</v>
      </c>
    </row>
    <row r="73" spans="1:4">
      <c r="A73" s="21" t="s">
        <v>196</v>
      </c>
      <c r="B73" s="21" t="s">
        <v>41</v>
      </c>
      <c r="C73" s="74">
        <v>8395</v>
      </c>
      <c r="D73" s="74">
        <v>4741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2730</v>
      </c>
      <c r="D76" s="74">
        <v>843</v>
      </c>
    </row>
    <row r="77" spans="1:4">
      <c r="A77" s="21" t="s">
        <v>199</v>
      </c>
      <c r="B77" s="21" t="s">
        <v>44</v>
      </c>
      <c r="C77" s="74">
        <v>13723</v>
      </c>
      <c r="D77" s="74">
        <v>11369</v>
      </c>
    </row>
    <row r="78" spans="1:4">
      <c r="A78" s="21" t="s">
        <v>200</v>
      </c>
      <c r="B78" s="21" t="s">
        <v>45</v>
      </c>
      <c r="C78" s="74">
        <v>45050</v>
      </c>
      <c r="D78" s="74">
        <v>30157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265912</v>
      </c>
      <c r="D80" s="91">
        <v>212128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149</v>
      </c>
      <c r="D82" s="99" t="s">
        <v>150</v>
      </c>
    </row>
    <row r="83" spans="1:4">
      <c r="A83" s="30" t="s">
        <v>204</v>
      </c>
      <c r="B83" s="30" t="s">
        <v>49</v>
      </c>
      <c r="C83" s="91">
        <v>170128</v>
      </c>
      <c r="D83" s="91">
        <v>164431</v>
      </c>
    </row>
    <row r="84" spans="1:4">
      <c r="A84" s="30" t="s">
        <v>205</v>
      </c>
      <c r="B84" s="30" t="s">
        <v>50</v>
      </c>
      <c r="C84" s="91">
        <v>163974</v>
      </c>
      <c r="D84" s="91">
        <v>164431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1624</v>
      </c>
      <c r="D88" s="74">
        <v>1076</v>
      </c>
    </row>
    <row r="89" spans="1:4">
      <c r="A89" s="21" t="s">
        <v>210</v>
      </c>
      <c r="B89" s="21" t="s">
        <v>55</v>
      </c>
      <c r="C89" s="74">
        <v>180</v>
      </c>
      <c r="D89" s="74">
        <v>-598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1623</v>
      </c>
      <c r="D91" s="74">
        <v>12138</v>
      </c>
    </row>
    <row r="92" spans="1:4">
      <c r="A92" s="18" t="s">
        <v>213</v>
      </c>
      <c r="B92" s="18" t="s">
        <v>58</v>
      </c>
      <c r="C92" s="93">
        <v>6154</v>
      </c>
      <c r="D92" s="93">
        <v>0</v>
      </c>
    </row>
    <row r="93" spans="1:4">
      <c r="A93" s="30" t="s">
        <v>214</v>
      </c>
      <c r="B93" s="30" t="s">
        <v>59</v>
      </c>
      <c r="C93" s="91">
        <v>5789</v>
      </c>
      <c r="D93" s="91">
        <v>5696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457</v>
      </c>
      <c r="D95" s="74">
        <v>151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3928</v>
      </c>
      <c r="D97" s="74">
        <v>4703</v>
      </c>
    </row>
    <row r="98" spans="1:4">
      <c r="A98" s="21" t="s">
        <v>219</v>
      </c>
      <c r="B98" s="21" t="s">
        <v>64</v>
      </c>
      <c r="C98" s="74">
        <v>1367</v>
      </c>
      <c r="D98" s="74">
        <v>566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89995</v>
      </c>
      <c r="D101" s="91">
        <v>42001</v>
      </c>
    </row>
    <row r="102" spans="1:4">
      <c r="A102" s="21" t="s">
        <v>215</v>
      </c>
      <c r="B102" s="21" t="s">
        <v>60</v>
      </c>
      <c r="C102" s="74">
        <v>27</v>
      </c>
      <c r="D102" s="74">
        <v>16</v>
      </c>
    </row>
    <row r="103" spans="1:4">
      <c r="A103" s="21" t="s">
        <v>216</v>
      </c>
      <c r="B103" s="21" t="s">
        <v>61</v>
      </c>
      <c r="C103" s="74">
        <v>466</v>
      </c>
      <c r="D103" s="74">
        <v>259</v>
      </c>
    </row>
    <row r="104" spans="1:4">
      <c r="A104" s="21" t="s">
        <v>223</v>
      </c>
      <c r="B104" s="21" t="s">
        <v>68</v>
      </c>
      <c r="C104" s="74">
        <v>36843</v>
      </c>
      <c r="D104" s="74">
        <v>28489</v>
      </c>
    </row>
    <row r="105" spans="1:4">
      <c r="A105" s="21" t="s">
        <v>224</v>
      </c>
      <c r="B105" s="21" t="s">
        <v>69</v>
      </c>
      <c r="C105" s="74">
        <v>20</v>
      </c>
      <c r="D105" s="74">
        <v>536</v>
      </c>
    </row>
    <row r="106" spans="1:4">
      <c r="A106" s="21" t="s">
        <v>225</v>
      </c>
      <c r="B106" s="21" t="s">
        <v>70</v>
      </c>
      <c r="C106" s="74">
        <v>48367</v>
      </c>
      <c r="D106" s="74">
        <v>10840</v>
      </c>
    </row>
    <row r="107" spans="1:4">
      <c r="A107" s="21" t="s">
        <v>219</v>
      </c>
      <c r="B107" s="21" t="s">
        <v>64</v>
      </c>
      <c r="C107" s="74">
        <v>4107</v>
      </c>
      <c r="D107" s="74">
        <v>618</v>
      </c>
    </row>
    <row r="108" spans="1:4">
      <c r="A108" s="21" t="s">
        <v>226</v>
      </c>
      <c r="B108" s="21" t="s">
        <v>65</v>
      </c>
      <c r="C108" s="74">
        <v>123</v>
      </c>
      <c r="D108" s="74">
        <v>1034</v>
      </c>
    </row>
    <row r="109" spans="1:4">
      <c r="A109" s="21" t="s">
        <v>221</v>
      </c>
      <c r="B109" s="21" t="s">
        <v>66</v>
      </c>
      <c r="C109" s="74">
        <v>42</v>
      </c>
      <c r="D109" s="74">
        <v>209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265912</v>
      </c>
      <c r="D111" s="91">
        <v>212128</v>
      </c>
    </row>
    <row r="114" spans="1:6" ht="26">
      <c r="A114" s="16" t="s">
        <v>303</v>
      </c>
      <c r="B114" s="16" t="s">
        <v>300</v>
      </c>
    </row>
    <row r="115" spans="1:6" ht="31" customHeight="1">
      <c r="A115" s="98" t="s">
        <v>280</v>
      </c>
      <c r="B115" s="98" t="s">
        <v>119</v>
      </c>
      <c r="C115" s="100" t="s">
        <v>179</v>
      </c>
      <c r="D115" s="100" t="s">
        <v>147</v>
      </c>
      <c r="E115" s="100" t="s">
        <v>180</v>
      </c>
      <c r="F115" s="100" t="s">
        <v>148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35" t="s">
        <v>233</v>
      </c>
      <c r="B118" s="35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6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37" t="s">
        <v>237</v>
      </c>
      <c r="B123" s="37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37" t="s">
        <v>238</v>
      </c>
      <c r="B124" s="37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37" t="s">
        <v>239</v>
      </c>
      <c r="B125" s="37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37" t="s">
        <v>240</v>
      </c>
      <c r="B126" s="37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37" t="s">
        <v>241</v>
      </c>
      <c r="B127" s="37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37" t="s">
        <v>242</v>
      </c>
      <c r="B128" s="37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37" t="s">
        <v>243</v>
      </c>
      <c r="B129" s="37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35" t="s">
        <v>244</v>
      </c>
      <c r="B130" s="35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38" t="s">
        <v>245</v>
      </c>
      <c r="B131" s="38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37" t="s">
        <v>246</v>
      </c>
      <c r="B132" s="37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39" t="s">
        <v>247</v>
      </c>
      <c r="B133" s="39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37" t="s">
        <v>250</v>
      </c>
      <c r="B136" s="37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37" t="s">
        <v>253</v>
      </c>
      <c r="B139" s="37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 ht="26">
      <c r="A142" s="37" t="s">
        <v>256</v>
      </c>
      <c r="B142" s="37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39" t="s">
        <v>260</v>
      </c>
      <c r="B146" s="39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35" t="s">
        <v>255</v>
      </c>
      <c r="B153" s="35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37" t="s">
        <v>271</v>
      </c>
      <c r="B161" s="37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39" t="s">
        <v>273</v>
      </c>
      <c r="B163" s="39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1" t="s">
        <v>274</v>
      </c>
      <c r="B164" s="41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1" t="s">
        <v>275</v>
      </c>
      <c r="B165" s="41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1" t="s">
        <v>278</v>
      </c>
      <c r="B168" s="41" t="s">
        <v>117</v>
      </c>
      <c r="C168" s="66">
        <v>45050</v>
      </c>
      <c r="D168" s="66">
        <v>45050</v>
      </c>
      <c r="E168" s="66">
        <v>30157</v>
      </c>
      <c r="F168" s="66">
        <v>30157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3348</v>
      </c>
      <c r="D174" s="73">
        <v>25162</v>
      </c>
      <c r="E174" s="73">
        <v>2846</v>
      </c>
      <c r="F174" s="73">
        <v>93229</v>
      </c>
      <c r="G174" s="73">
        <v>-30095</v>
      </c>
      <c r="H174" s="73">
        <v>94490</v>
      </c>
    </row>
    <row r="175" spans="1:8">
      <c r="A175" s="43" t="s">
        <v>182</v>
      </c>
      <c r="B175" s="43" t="s">
        <v>27</v>
      </c>
      <c r="C175" s="74">
        <v>925</v>
      </c>
      <c r="D175" s="74">
        <v>3161</v>
      </c>
      <c r="E175" s="74">
        <v>916</v>
      </c>
      <c r="F175" s="74">
        <v>1391</v>
      </c>
      <c r="G175" s="74">
        <v>0</v>
      </c>
      <c r="H175" s="74">
        <v>6393</v>
      </c>
    </row>
    <row r="176" spans="1:8">
      <c r="A176" s="43" t="s">
        <v>183</v>
      </c>
      <c r="B176" s="43" t="s">
        <v>28</v>
      </c>
      <c r="C176" s="74">
        <v>2119</v>
      </c>
      <c r="D176" s="74">
        <v>3811</v>
      </c>
      <c r="E176" s="74">
        <v>1929</v>
      </c>
      <c r="F176" s="74">
        <v>58345</v>
      </c>
      <c r="G176" s="74">
        <v>-25734</v>
      </c>
      <c r="H176" s="74">
        <v>40470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17867</v>
      </c>
      <c r="E179" s="74">
        <v>0</v>
      </c>
      <c r="F179" s="74">
        <v>32917</v>
      </c>
      <c r="G179" s="74">
        <v>-50784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253</v>
      </c>
      <c r="D183" s="74">
        <v>253</v>
      </c>
      <c r="E183" s="74">
        <v>1</v>
      </c>
      <c r="F183" s="74">
        <v>331</v>
      </c>
      <c r="G183" s="74">
        <v>6</v>
      </c>
      <c r="H183" s="74">
        <v>844</v>
      </c>
    </row>
    <row r="184" spans="1:8">
      <c r="A184" s="43" t="s">
        <v>191</v>
      </c>
      <c r="B184" s="43" t="s">
        <v>36</v>
      </c>
      <c r="C184" s="74">
        <v>51</v>
      </c>
      <c r="D184" s="74">
        <v>70</v>
      </c>
      <c r="E184" s="74">
        <v>0</v>
      </c>
      <c r="F184" s="74">
        <v>245</v>
      </c>
      <c r="G184" s="74">
        <v>0</v>
      </c>
      <c r="H184" s="74">
        <v>366</v>
      </c>
    </row>
    <row r="185" spans="1:8">
      <c r="A185" s="39" t="s">
        <v>192</v>
      </c>
      <c r="B185" s="39" t="s">
        <v>37</v>
      </c>
      <c r="C185" s="73">
        <v>33285</v>
      </c>
      <c r="D185" s="73">
        <v>111221</v>
      </c>
      <c r="E185" s="73">
        <v>23394</v>
      </c>
      <c r="F185" s="73">
        <v>26763</v>
      </c>
      <c r="G185" s="73">
        <v>-23241</v>
      </c>
      <c r="H185" s="73">
        <v>171422</v>
      </c>
    </row>
    <row r="186" spans="1:8">
      <c r="A186" s="43" t="s">
        <v>193</v>
      </c>
      <c r="B186" s="43" t="s">
        <v>38</v>
      </c>
      <c r="C186" s="74">
        <v>6623</v>
      </c>
      <c r="D186" s="74">
        <v>74076</v>
      </c>
      <c r="E186" s="74">
        <v>0</v>
      </c>
      <c r="F186" s="74">
        <v>0</v>
      </c>
      <c r="G186" s="74">
        <v>0</v>
      </c>
      <c r="H186" s="74">
        <v>80699</v>
      </c>
    </row>
    <row r="187" spans="1:8">
      <c r="A187" s="43" t="s">
        <v>194</v>
      </c>
      <c r="B187" s="43" t="s">
        <v>39</v>
      </c>
      <c r="C187" s="74">
        <v>11820</v>
      </c>
      <c r="D187" s="74">
        <v>6626</v>
      </c>
      <c r="E187" s="74">
        <v>3169</v>
      </c>
      <c r="F187" s="74">
        <v>138</v>
      </c>
      <c r="G187" s="74">
        <v>-1146</v>
      </c>
      <c r="H187" s="74">
        <v>20607</v>
      </c>
    </row>
    <row r="188" spans="1:8">
      <c r="A188" s="43" t="s">
        <v>195</v>
      </c>
      <c r="B188" s="43" t="s">
        <v>40</v>
      </c>
      <c r="C188" s="74">
        <v>73</v>
      </c>
      <c r="D188" s="74">
        <v>28</v>
      </c>
      <c r="E188" s="74">
        <v>117</v>
      </c>
      <c r="F188" s="74">
        <v>0</v>
      </c>
      <c r="G188" s="74">
        <v>0</v>
      </c>
      <c r="H188" s="74">
        <v>218</v>
      </c>
    </row>
    <row r="189" spans="1:8">
      <c r="A189" s="43" t="s">
        <v>196</v>
      </c>
      <c r="B189" s="43" t="s">
        <v>41</v>
      </c>
      <c r="C189" s="74">
        <v>483</v>
      </c>
      <c r="D189" s="74">
        <v>7595</v>
      </c>
      <c r="E189" s="74">
        <v>3245</v>
      </c>
      <c r="F189" s="74">
        <v>19167</v>
      </c>
      <c r="G189" s="74">
        <v>-22095</v>
      </c>
      <c r="H189" s="74">
        <v>8395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2730</v>
      </c>
      <c r="G192" s="74">
        <v>0</v>
      </c>
      <c r="H192" s="74">
        <v>2730</v>
      </c>
    </row>
    <row r="193" spans="1:8">
      <c r="A193" s="43" t="s">
        <v>199</v>
      </c>
      <c r="B193" s="43" t="s">
        <v>44</v>
      </c>
      <c r="C193" s="74">
        <v>11878</v>
      </c>
      <c r="D193" s="74">
        <v>508</v>
      </c>
      <c r="E193" s="74">
        <v>1281</v>
      </c>
      <c r="F193" s="74">
        <v>56</v>
      </c>
      <c r="G193" s="74">
        <v>0</v>
      </c>
      <c r="H193" s="74">
        <v>13723</v>
      </c>
    </row>
    <row r="194" spans="1:8">
      <c r="A194" s="43" t="s">
        <v>200</v>
      </c>
      <c r="B194" s="43" t="s">
        <v>45</v>
      </c>
      <c r="C194" s="74">
        <v>2408</v>
      </c>
      <c r="D194" s="74">
        <v>22388</v>
      </c>
      <c r="E194" s="74">
        <v>15582</v>
      </c>
      <c r="F194" s="74">
        <v>4672</v>
      </c>
      <c r="G194" s="74">
        <v>0</v>
      </c>
      <c r="H194" s="74">
        <v>45050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36633</v>
      </c>
      <c r="D196" s="73">
        <v>136383</v>
      </c>
      <c r="E196" s="73">
        <v>26240</v>
      </c>
      <c r="F196" s="73">
        <v>119992</v>
      </c>
      <c r="G196" s="73">
        <v>-53336</v>
      </c>
      <c r="H196" s="73">
        <v>265912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12357</v>
      </c>
      <c r="D200" s="73">
        <v>60908</v>
      </c>
      <c r="E200" s="73">
        <v>12427</v>
      </c>
      <c r="F200" s="73">
        <v>117062</v>
      </c>
      <c r="G200" s="73">
        <v>-32626</v>
      </c>
      <c r="H200" s="73">
        <v>170128</v>
      </c>
    </row>
    <row r="201" spans="1:8">
      <c r="A201" s="47" t="s">
        <v>205</v>
      </c>
      <c r="B201" s="39" t="s">
        <v>50</v>
      </c>
      <c r="C201" s="73">
        <v>12357</v>
      </c>
      <c r="D201" s="73">
        <v>60908</v>
      </c>
      <c r="E201" s="73">
        <v>12427</v>
      </c>
      <c r="F201" s="73">
        <v>117062</v>
      </c>
      <c r="G201" s="73">
        <v>-38780</v>
      </c>
      <c r="H201" s="73">
        <v>163974</v>
      </c>
    </row>
    <row r="202" spans="1:8">
      <c r="A202" s="48" t="s">
        <v>206</v>
      </c>
      <c r="B202" s="43" t="s">
        <v>51</v>
      </c>
      <c r="C202" s="74">
        <v>10076</v>
      </c>
      <c r="D202" s="74">
        <v>7412</v>
      </c>
      <c r="E202" s="74">
        <v>86</v>
      </c>
      <c r="F202" s="74">
        <v>94955</v>
      </c>
      <c r="G202" s="74">
        <v>-17579</v>
      </c>
      <c r="H202" s="74">
        <v>94950</v>
      </c>
    </row>
    <row r="203" spans="1:8">
      <c r="A203" s="48" t="s">
        <v>207</v>
      </c>
      <c r="B203" s="43" t="s">
        <v>52</v>
      </c>
      <c r="C203" s="74">
        <v>5793</v>
      </c>
      <c r="D203" s="74">
        <v>17500</v>
      </c>
      <c r="E203" s="74">
        <v>1189</v>
      </c>
      <c r="F203" s="74">
        <v>110936</v>
      </c>
      <c r="G203" s="74">
        <v>-15688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1624</v>
      </c>
      <c r="G205" s="74">
        <v>0</v>
      </c>
      <c r="H205" s="74">
        <v>1624</v>
      </c>
    </row>
    <row r="206" spans="1:8">
      <c r="A206" s="49" t="s">
        <v>210</v>
      </c>
      <c r="B206" s="50" t="s">
        <v>55</v>
      </c>
      <c r="C206" s="76">
        <v>0</v>
      </c>
      <c r="D206" s="76">
        <v>3</v>
      </c>
      <c r="E206" s="76">
        <v>675</v>
      </c>
      <c r="F206" s="76">
        <v>0</v>
      </c>
      <c r="G206" s="76">
        <v>-498</v>
      </c>
      <c r="H206" s="76">
        <v>180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4969</v>
      </c>
      <c r="F207" s="74">
        <v>-86820</v>
      </c>
      <c r="G207" s="74">
        <v>-10114</v>
      </c>
      <c r="H207" s="74">
        <v>-54133</v>
      </c>
    </row>
    <row r="208" spans="1:8">
      <c r="A208" s="48" t="s">
        <v>212</v>
      </c>
      <c r="B208" s="43" t="s">
        <v>57</v>
      </c>
      <c r="C208" s="74">
        <v>-3512</v>
      </c>
      <c r="D208" s="74">
        <v>-1839</v>
      </c>
      <c r="E208" s="74">
        <v>5508</v>
      </c>
      <c r="F208" s="74">
        <v>-3633</v>
      </c>
      <c r="G208" s="74">
        <v>5099</v>
      </c>
      <c r="H208" s="74">
        <v>1623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6154</v>
      </c>
      <c r="H209" s="77">
        <v>6154</v>
      </c>
    </row>
    <row r="210" spans="1:8">
      <c r="A210" s="47" t="s">
        <v>214</v>
      </c>
      <c r="B210" s="39" t="s">
        <v>59</v>
      </c>
      <c r="C210" s="73">
        <v>509</v>
      </c>
      <c r="D210" s="73">
        <v>980</v>
      </c>
      <c r="E210" s="73">
        <v>17</v>
      </c>
      <c r="F210" s="73">
        <v>1676</v>
      </c>
      <c r="G210" s="73">
        <v>2607</v>
      </c>
      <c r="H210" s="73">
        <v>5789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81</v>
      </c>
      <c r="D212" s="74">
        <v>55</v>
      </c>
      <c r="E212" s="74">
        <v>0</v>
      </c>
      <c r="F212" s="74">
        <v>321</v>
      </c>
      <c r="G212" s="74">
        <v>0</v>
      </c>
      <c r="H212" s="74">
        <v>457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442</v>
      </c>
      <c r="E214" s="74">
        <v>0</v>
      </c>
      <c r="F214" s="74">
        <v>847</v>
      </c>
      <c r="G214" s="74">
        <v>2607</v>
      </c>
      <c r="H214" s="74">
        <v>3928</v>
      </c>
    </row>
    <row r="215" spans="1:8">
      <c r="A215" s="48" t="s">
        <v>219</v>
      </c>
      <c r="B215" s="43" t="s">
        <v>64</v>
      </c>
      <c r="C215" s="74">
        <v>387</v>
      </c>
      <c r="D215" s="74">
        <v>477</v>
      </c>
      <c r="E215" s="74">
        <v>12</v>
      </c>
      <c r="F215" s="74">
        <v>491</v>
      </c>
      <c r="G215" s="74">
        <v>0</v>
      </c>
      <c r="H215" s="74">
        <v>1367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23767</v>
      </c>
      <c r="D218" s="73">
        <v>74495</v>
      </c>
      <c r="E218" s="73">
        <v>13796</v>
      </c>
      <c r="F218" s="73">
        <v>1254</v>
      </c>
      <c r="G218" s="73">
        <v>-23317</v>
      </c>
      <c r="H218" s="73">
        <v>89995</v>
      </c>
    </row>
    <row r="219" spans="1:8">
      <c r="A219" s="48" t="s">
        <v>215</v>
      </c>
      <c r="B219" s="43" t="s">
        <v>60</v>
      </c>
      <c r="C219" s="74">
        <v>18</v>
      </c>
      <c r="D219" s="74">
        <v>7</v>
      </c>
      <c r="E219" s="74">
        <v>0</v>
      </c>
      <c r="F219" s="74">
        <v>2</v>
      </c>
      <c r="G219" s="74">
        <v>0</v>
      </c>
      <c r="H219" s="74">
        <v>27</v>
      </c>
    </row>
    <row r="220" spans="1:8">
      <c r="A220" s="48" t="s">
        <v>216</v>
      </c>
      <c r="B220" s="43" t="s">
        <v>61</v>
      </c>
      <c r="C220" s="74">
        <v>87</v>
      </c>
      <c r="D220" s="74">
        <v>51</v>
      </c>
      <c r="E220" s="74">
        <v>0</v>
      </c>
      <c r="F220" s="74">
        <v>328</v>
      </c>
      <c r="G220" s="74">
        <v>0</v>
      </c>
      <c r="H220" s="74">
        <v>466</v>
      </c>
    </row>
    <row r="221" spans="1:8">
      <c r="A221" s="48" t="s">
        <v>223</v>
      </c>
      <c r="B221" s="43" t="s">
        <v>68</v>
      </c>
      <c r="C221" s="74">
        <v>21966</v>
      </c>
      <c r="D221" s="74">
        <v>8467</v>
      </c>
      <c r="E221" s="74">
        <v>7520</v>
      </c>
      <c r="F221" s="74">
        <v>112</v>
      </c>
      <c r="G221" s="74">
        <v>-1222</v>
      </c>
      <c r="H221" s="74">
        <v>36843</v>
      </c>
    </row>
    <row r="222" spans="1:8">
      <c r="A222" s="48" t="s">
        <v>224</v>
      </c>
      <c r="B222" s="43" t="s">
        <v>69</v>
      </c>
      <c r="C222" s="74">
        <v>0</v>
      </c>
      <c r="D222" s="74">
        <v>5</v>
      </c>
      <c r="E222" s="74">
        <v>15</v>
      </c>
      <c r="F222" s="74">
        <v>0</v>
      </c>
      <c r="G222" s="74">
        <v>0</v>
      </c>
      <c r="H222" s="74">
        <v>20</v>
      </c>
    </row>
    <row r="223" spans="1:8">
      <c r="A223" s="48" t="s">
        <v>225</v>
      </c>
      <c r="B223" s="43" t="s">
        <v>70</v>
      </c>
      <c r="C223" s="74">
        <v>1625</v>
      </c>
      <c r="D223" s="74">
        <v>65878</v>
      </c>
      <c r="E223" s="74">
        <v>2271</v>
      </c>
      <c r="F223" s="74">
        <v>688</v>
      </c>
      <c r="G223" s="74">
        <v>-22095</v>
      </c>
      <c r="H223" s="74">
        <v>48367</v>
      </c>
    </row>
    <row r="224" spans="1:8">
      <c r="A224" s="48" t="s">
        <v>219</v>
      </c>
      <c r="B224" s="43" t="s">
        <v>64</v>
      </c>
      <c r="C224" s="74">
        <v>57</v>
      </c>
      <c r="D224" s="74">
        <v>39</v>
      </c>
      <c r="E224" s="74">
        <v>3990</v>
      </c>
      <c r="F224" s="74">
        <v>21</v>
      </c>
      <c r="G224" s="74">
        <v>0</v>
      </c>
      <c r="H224" s="74">
        <v>4107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102</v>
      </c>
      <c r="G225" s="74">
        <v>0</v>
      </c>
      <c r="H225" s="74">
        <v>123</v>
      </c>
    </row>
    <row r="226" spans="1:8">
      <c r="A226" s="48" t="s">
        <v>221</v>
      </c>
      <c r="B226" s="43" t="s">
        <v>66</v>
      </c>
      <c r="C226" s="74">
        <v>13</v>
      </c>
      <c r="D226" s="74">
        <v>28</v>
      </c>
      <c r="E226" s="74">
        <v>0</v>
      </c>
      <c r="F226" s="74">
        <v>1</v>
      </c>
      <c r="G226" s="74">
        <v>0</v>
      </c>
      <c r="H226" s="74">
        <v>42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36633</v>
      </c>
      <c r="D228" s="73">
        <v>136383</v>
      </c>
      <c r="E228" s="73">
        <v>26240</v>
      </c>
      <c r="F228" s="73">
        <v>119992</v>
      </c>
      <c r="G228" s="73">
        <v>-53336</v>
      </c>
      <c r="H228" s="73">
        <v>265912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45385</v>
      </c>
      <c r="D232" s="78">
        <v>22885</v>
      </c>
      <c r="E232" s="78">
        <v>49703</v>
      </c>
      <c r="F232" s="78">
        <v>4711</v>
      </c>
      <c r="G232" s="78">
        <v>-11930</v>
      </c>
      <c r="H232" s="78">
        <v>110754</v>
      </c>
    </row>
    <row r="233" spans="1:8">
      <c r="A233" s="54" t="s">
        <v>152</v>
      </c>
      <c r="B233" s="55" t="s">
        <v>1</v>
      </c>
      <c r="C233" s="79">
        <v>0</v>
      </c>
      <c r="D233" s="79">
        <v>15839</v>
      </c>
      <c r="E233" s="79">
        <v>0</v>
      </c>
      <c r="F233" s="79">
        <v>0</v>
      </c>
      <c r="G233" s="79">
        <v>-698</v>
      </c>
      <c r="H233" s="79">
        <v>15141</v>
      </c>
    </row>
    <row r="234" spans="1:8">
      <c r="A234" s="54" t="s">
        <v>153</v>
      </c>
      <c r="B234" s="55" t="s">
        <v>2</v>
      </c>
      <c r="C234" s="79">
        <v>3474</v>
      </c>
      <c r="D234" s="79">
        <v>0</v>
      </c>
      <c r="E234" s="79">
        <v>49703</v>
      </c>
      <c r="F234" s="79">
        <v>4711</v>
      </c>
      <c r="G234" s="79">
        <v>-11188</v>
      </c>
      <c r="H234" s="79">
        <v>46700</v>
      </c>
    </row>
    <row r="235" spans="1:8">
      <c r="A235" s="54" t="s">
        <v>154</v>
      </c>
      <c r="B235" s="55" t="s">
        <v>3</v>
      </c>
      <c r="C235" s="79">
        <v>41911</v>
      </c>
      <c r="D235" s="79">
        <v>7046</v>
      </c>
      <c r="E235" s="79">
        <v>0</v>
      </c>
      <c r="F235" s="79">
        <v>0</v>
      </c>
      <c r="G235" s="79">
        <v>-44</v>
      </c>
      <c r="H235" s="79">
        <v>48913</v>
      </c>
    </row>
    <row r="236" spans="1:8">
      <c r="A236" s="47" t="s">
        <v>155</v>
      </c>
      <c r="B236" s="39" t="s">
        <v>4</v>
      </c>
      <c r="C236" s="78">
        <v>38631</v>
      </c>
      <c r="D236" s="78">
        <v>12541</v>
      </c>
      <c r="E236" s="78">
        <v>32385</v>
      </c>
      <c r="F236" s="78">
        <v>620</v>
      </c>
      <c r="G236" s="78">
        <v>-2042</v>
      </c>
      <c r="H236" s="78">
        <v>82135</v>
      </c>
    </row>
    <row r="237" spans="1:8">
      <c r="A237" s="54" t="s">
        <v>156</v>
      </c>
      <c r="B237" s="55" t="s">
        <v>5</v>
      </c>
      <c r="C237" s="79">
        <v>1948</v>
      </c>
      <c r="D237" s="79">
        <v>5971</v>
      </c>
      <c r="E237" s="79">
        <v>32385</v>
      </c>
      <c r="F237" s="79">
        <v>620</v>
      </c>
      <c r="G237" s="79">
        <v>-1998</v>
      </c>
      <c r="H237" s="79">
        <v>38926</v>
      </c>
    </row>
    <row r="238" spans="1:8">
      <c r="A238" s="54" t="s">
        <v>157</v>
      </c>
      <c r="B238" s="55" t="s">
        <v>6</v>
      </c>
      <c r="C238" s="79">
        <v>36683</v>
      </c>
      <c r="D238" s="79">
        <v>6570</v>
      </c>
      <c r="E238" s="79">
        <v>0</v>
      </c>
      <c r="F238" s="79">
        <v>0</v>
      </c>
      <c r="G238" s="79">
        <v>-44</v>
      </c>
      <c r="H238" s="79">
        <v>43209</v>
      </c>
    </row>
    <row r="239" spans="1:8">
      <c r="A239" s="131" t="s">
        <v>158</v>
      </c>
      <c r="B239" s="132" t="s">
        <v>7</v>
      </c>
      <c r="C239" s="78">
        <v>6754</v>
      </c>
      <c r="D239" s="78">
        <v>10344</v>
      </c>
      <c r="E239" s="78">
        <v>17318</v>
      </c>
      <c r="F239" s="78">
        <v>4091</v>
      </c>
      <c r="G239" s="78">
        <v>-9888</v>
      </c>
      <c r="H239" s="78">
        <v>28619</v>
      </c>
    </row>
    <row r="240" spans="1:8">
      <c r="A240" s="48" t="s">
        <v>159</v>
      </c>
      <c r="B240" s="43" t="s">
        <v>8</v>
      </c>
      <c r="C240" s="79">
        <v>184</v>
      </c>
      <c r="D240" s="79">
        <v>1841</v>
      </c>
      <c r="E240" s="79">
        <v>42</v>
      </c>
      <c r="F240" s="79">
        <v>2658</v>
      </c>
      <c r="G240" s="79">
        <v>-246</v>
      </c>
      <c r="H240" s="79">
        <v>4479</v>
      </c>
    </row>
    <row r="241" spans="1:8">
      <c r="A241" s="48" t="s">
        <v>160</v>
      </c>
      <c r="B241" s="43" t="s">
        <v>9</v>
      </c>
      <c r="C241" s="79">
        <v>7856</v>
      </c>
      <c r="D241" s="79">
        <v>8270</v>
      </c>
      <c r="E241" s="79">
        <v>9406</v>
      </c>
      <c r="F241" s="79">
        <v>1267</v>
      </c>
      <c r="G241" s="79">
        <v>-6360</v>
      </c>
      <c r="H241" s="79">
        <v>20439</v>
      </c>
    </row>
    <row r="242" spans="1:8">
      <c r="A242" s="48" t="s">
        <v>161</v>
      </c>
      <c r="B242" s="43" t="s">
        <v>10</v>
      </c>
      <c r="C242" s="79">
        <v>2895</v>
      </c>
      <c r="D242" s="79">
        <v>5184</v>
      </c>
      <c r="E242" s="79">
        <v>1442</v>
      </c>
      <c r="F242" s="79">
        <v>4410</v>
      </c>
      <c r="G242" s="79">
        <v>-3603</v>
      </c>
      <c r="H242" s="79">
        <v>10328</v>
      </c>
    </row>
    <row r="243" spans="1:8">
      <c r="A243" s="48" t="s">
        <v>162</v>
      </c>
      <c r="B243" s="43" t="s">
        <v>11</v>
      </c>
      <c r="C243" s="79">
        <v>643</v>
      </c>
      <c r="D243" s="79">
        <v>1178</v>
      </c>
      <c r="E243" s="79">
        <v>26</v>
      </c>
      <c r="F243" s="79">
        <v>167</v>
      </c>
      <c r="G243" s="79">
        <v>-247</v>
      </c>
      <c r="H243" s="79">
        <v>1767</v>
      </c>
    </row>
    <row r="244" spans="1:8">
      <c r="A244" s="131" t="s">
        <v>163</v>
      </c>
      <c r="B244" s="132" t="s">
        <v>12</v>
      </c>
      <c r="C244" s="78">
        <v>-4456</v>
      </c>
      <c r="D244" s="78">
        <v>-2447</v>
      </c>
      <c r="E244" s="78">
        <v>6486</v>
      </c>
      <c r="F244" s="78">
        <v>905</v>
      </c>
      <c r="G244" s="78">
        <v>76</v>
      </c>
      <c r="H244" s="78">
        <v>564</v>
      </c>
    </row>
    <row r="245" spans="1:8">
      <c r="A245" s="48" t="s">
        <v>164</v>
      </c>
      <c r="B245" s="43" t="s">
        <v>13</v>
      </c>
      <c r="C245" s="79">
        <v>949</v>
      </c>
      <c r="D245" s="79">
        <v>1261</v>
      </c>
      <c r="E245" s="79">
        <v>36</v>
      </c>
      <c r="F245" s="79">
        <v>9104</v>
      </c>
      <c r="G245" s="79">
        <v>-8692</v>
      </c>
      <c r="H245" s="79">
        <v>2658</v>
      </c>
    </row>
    <row r="246" spans="1:8">
      <c r="A246" s="48" t="s">
        <v>165</v>
      </c>
      <c r="B246" s="43" t="s">
        <v>14</v>
      </c>
      <c r="C246" s="79">
        <v>96</v>
      </c>
      <c r="D246" s="79">
        <v>531</v>
      </c>
      <c r="E246" s="79">
        <v>160</v>
      </c>
      <c r="F246" s="79">
        <v>13043</v>
      </c>
      <c r="G246" s="79">
        <v>-13233</v>
      </c>
      <c r="H246" s="79">
        <v>597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-3603</v>
      </c>
      <c r="D248" s="78">
        <v>-1717</v>
      </c>
      <c r="E248" s="78">
        <v>6362</v>
      </c>
      <c r="F248" s="78">
        <v>-3034</v>
      </c>
      <c r="G248" s="78">
        <v>4617</v>
      </c>
      <c r="H248" s="78">
        <v>2625</v>
      </c>
    </row>
    <row r="249" spans="1:8">
      <c r="A249" s="48" t="s">
        <v>168</v>
      </c>
      <c r="B249" s="43" t="s">
        <v>17</v>
      </c>
      <c r="C249" s="79">
        <v>-91</v>
      </c>
      <c r="D249" s="79">
        <v>122</v>
      </c>
      <c r="E249" s="79">
        <v>854</v>
      </c>
      <c r="F249" s="79">
        <v>599</v>
      </c>
      <c r="G249" s="79">
        <v>-16</v>
      </c>
      <c r="H249" s="79">
        <v>1468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-3512</v>
      </c>
      <c r="D251" s="78">
        <v>-1839</v>
      </c>
      <c r="E251" s="78">
        <v>5508</v>
      </c>
      <c r="F251" s="78">
        <v>-3633</v>
      </c>
      <c r="G251" s="78">
        <v>4633</v>
      </c>
      <c r="H251" s="78">
        <v>1157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-3512</v>
      </c>
      <c r="D253" s="78">
        <v>-1839</v>
      </c>
      <c r="E253" s="78">
        <v>5508</v>
      </c>
      <c r="F253" s="78">
        <v>-3633</v>
      </c>
      <c r="G253" s="78">
        <v>4633</v>
      </c>
      <c r="H253" s="78">
        <v>1157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-466</v>
      </c>
      <c r="H255" s="82">
        <v>-466</v>
      </c>
    </row>
    <row r="256" spans="1:8">
      <c r="A256" s="64" t="s">
        <v>173</v>
      </c>
      <c r="B256" s="65" t="s">
        <v>127</v>
      </c>
      <c r="C256" s="83">
        <v>-3512</v>
      </c>
      <c r="D256" s="83">
        <v>-1839</v>
      </c>
      <c r="E256" s="83">
        <v>5508</v>
      </c>
      <c r="F256" s="83">
        <v>-3633</v>
      </c>
      <c r="G256" s="83">
        <v>5099</v>
      </c>
      <c r="H256" s="83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369</v>
      </c>
    </row>
    <row r="2" spans="1:4">
      <c r="A2" s="13" t="s">
        <v>370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143</v>
      </c>
      <c r="D6" s="99" t="s">
        <v>144</v>
      </c>
    </row>
    <row r="7" spans="1:4">
      <c r="A7" s="18" t="s">
        <v>151</v>
      </c>
      <c r="B7" s="18" t="s">
        <v>0</v>
      </c>
      <c r="C7" s="85">
        <v>74588</v>
      </c>
      <c r="D7" s="85">
        <v>63058</v>
      </c>
    </row>
    <row r="8" spans="1:4">
      <c r="A8" s="19" t="s">
        <v>152</v>
      </c>
      <c r="B8" s="19" t="s">
        <v>1</v>
      </c>
      <c r="C8" s="79">
        <v>12366</v>
      </c>
      <c r="D8" s="79">
        <v>9838</v>
      </c>
    </row>
    <row r="9" spans="1:4">
      <c r="A9" s="19" t="s">
        <v>153</v>
      </c>
      <c r="B9" s="19" t="s">
        <v>2</v>
      </c>
      <c r="C9" s="79">
        <v>34317</v>
      </c>
      <c r="D9" s="79">
        <v>32477</v>
      </c>
    </row>
    <row r="10" spans="1:4">
      <c r="A10" s="19" t="s">
        <v>154</v>
      </c>
      <c r="B10" s="19" t="s">
        <v>3</v>
      </c>
      <c r="C10" s="79">
        <v>27905</v>
      </c>
      <c r="D10" s="79">
        <v>20743</v>
      </c>
    </row>
    <row r="11" spans="1:4">
      <c r="A11" s="18" t="s">
        <v>155</v>
      </c>
      <c r="B11" s="18" t="s">
        <v>4</v>
      </c>
      <c r="C11" s="85">
        <v>53483</v>
      </c>
      <c r="D11" s="85">
        <v>40057</v>
      </c>
    </row>
    <row r="12" spans="1:4">
      <c r="A12" s="19" t="s">
        <v>156</v>
      </c>
      <c r="B12" s="19" t="s">
        <v>5</v>
      </c>
      <c r="C12" s="79">
        <v>28419</v>
      </c>
      <c r="D12" s="79">
        <v>23002</v>
      </c>
    </row>
    <row r="13" spans="1:4">
      <c r="A13" s="19" t="s">
        <v>157</v>
      </c>
      <c r="B13" s="19" t="s">
        <v>6</v>
      </c>
      <c r="C13" s="79">
        <v>25064</v>
      </c>
      <c r="D13" s="79">
        <v>17055</v>
      </c>
    </row>
    <row r="14" spans="1:4">
      <c r="A14" s="20" t="s">
        <v>158</v>
      </c>
      <c r="B14" s="20" t="s">
        <v>7</v>
      </c>
      <c r="C14" s="85">
        <v>21105</v>
      </c>
      <c r="D14" s="85">
        <v>23001</v>
      </c>
    </row>
    <row r="15" spans="1:4">
      <c r="A15" s="21" t="s">
        <v>159</v>
      </c>
      <c r="B15" s="21" t="s">
        <v>8</v>
      </c>
      <c r="C15" s="79">
        <v>3857</v>
      </c>
      <c r="D15" s="79">
        <v>1657</v>
      </c>
    </row>
    <row r="16" spans="1:4">
      <c r="A16" s="21" t="s">
        <v>160</v>
      </c>
      <c r="B16" s="21" t="s">
        <v>9</v>
      </c>
      <c r="C16" s="79">
        <v>13113</v>
      </c>
      <c r="D16" s="79">
        <v>10497</v>
      </c>
    </row>
    <row r="17" spans="1:4">
      <c r="A17" s="21" t="s">
        <v>161</v>
      </c>
      <c r="B17" s="21" t="s">
        <v>10</v>
      </c>
      <c r="C17" s="79">
        <v>6983</v>
      </c>
      <c r="D17" s="79">
        <v>6098</v>
      </c>
    </row>
    <row r="18" spans="1:4">
      <c r="A18" s="21" t="s">
        <v>162</v>
      </c>
      <c r="B18" s="21" t="s">
        <v>11</v>
      </c>
      <c r="C18" s="79">
        <v>870</v>
      </c>
      <c r="D18" s="79">
        <v>1083</v>
      </c>
    </row>
    <row r="19" spans="1:4">
      <c r="A19" s="20" t="s">
        <v>163</v>
      </c>
      <c r="B19" s="20" t="s">
        <v>12</v>
      </c>
      <c r="C19" s="85">
        <v>3996</v>
      </c>
      <c r="D19" s="85">
        <v>6980</v>
      </c>
    </row>
    <row r="20" spans="1:4">
      <c r="A20" s="21" t="s">
        <v>164</v>
      </c>
      <c r="B20" s="21" t="s">
        <v>13</v>
      </c>
      <c r="C20" s="79">
        <v>2396</v>
      </c>
      <c r="D20" s="79">
        <v>1089</v>
      </c>
    </row>
    <row r="21" spans="1:4">
      <c r="A21" s="21" t="s">
        <v>165</v>
      </c>
      <c r="B21" s="21" t="s">
        <v>14</v>
      </c>
      <c r="C21" s="79">
        <v>78</v>
      </c>
      <c r="D21" s="79">
        <v>450</v>
      </c>
    </row>
    <row r="22" spans="1:4" ht="26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6314</v>
      </c>
      <c r="D23" s="85">
        <v>7619</v>
      </c>
    </row>
    <row r="24" spans="1:4">
      <c r="A24" s="21" t="s">
        <v>168</v>
      </c>
      <c r="B24" s="21" t="s">
        <v>17</v>
      </c>
      <c r="C24" s="79">
        <v>1694</v>
      </c>
      <c r="D24" s="79">
        <v>-92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4620</v>
      </c>
      <c r="D26" s="85">
        <v>7711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4620</v>
      </c>
      <c r="D29" s="87">
        <v>7711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79</v>
      </c>
      <c r="D31" s="85">
        <v>0</v>
      </c>
    </row>
    <row r="32" spans="1:4">
      <c r="A32" s="20" t="s">
        <v>173</v>
      </c>
      <c r="B32" s="20" t="s">
        <v>127</v>
      </c>
      <c r="C32" s="85">
        <v>4541</v>
      </c>
      <c r="D32" s="85">
        <v>7711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0.08</v>
      </c>
    </row>
    <row r="37" spans="1:4">
      <c r="A37" s="29" t="s">
        <v>177</v>
      </c>
      <c r="B37" s="29" t="s">
        <v>24</v>
      </c>
      <c r="C37" s="89">
        <v>0.05</v>
      </c>
      <c r="D37" s="89">
        <v>0.08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0.05</v>
      </c>
      <c r="D39" s="89">
        <v>0.08</v>
      </c>
    </row>
    <row r="40" spans="1:4">
      <c r="A40" s="29" t="s">
        <v>177</v>
      </c>
      <c r="B40" s="29" t="s">
        <v>24</v>
      </c>
      <c r="C40" s="89">
        <v>0.05</v>
      </c>
      <c r="D40" s="89">
        <v>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4620</v>
      </c>
      <c r="D46" s="85">
        <v>7711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166</v>
      </c>
      <c r="D48" s="79">
        <v>526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4786</v>
      </c>
      <c r="D51" s="85">
        <v>8236</v>
      </c>
    </row>
    <row r="52" spans="1:4" ht="26">
      <c r="A52" s="28" t="s">
        <v>313</v>
      </c>
      <c r="B52" s="28" t="s">
        <v>310</v>
      </c>
      <c r="C52" s="79">
        <v>79</v>
      </c>
      <c r="D52" s="79">
        <v>0</v>
      </c>
    </row>
    <row r="53" spans="1:4" ht="26">
      <c r="A53" s="27" t="s">
        <v>314</v>
      </c>
      <c r="B53" s="27" t="s">
        <v>311</v>
      </c>
      <c r="C53" s="85">
        <v>4707</v>
      </c>
      <c r="D53" s="85">
        <v>8236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145</v>
      </c>
      <c r="D57" s="99" t="s">
        <v>146</v>
      </c>
    </row>
    <row r="58" spans="1:4">
      <c r="A58" s="30" t="s">
        <v>181</v>
      </c>
      <c r="B58" s="30" t="s">
        <v>26</v>
      </c>
      <c r="C58" s="91">
        <v>91910</v>
      </c>
      <c r="D58" s="91">
        <v>94679</v>
      </c>
    </row>
    <row r="59" spans="1:4">
      <c r="A59" s="21" t="s">
        <v>182</v>
      </c>
      <c r="B59" s="21" t="s">
        <v>27</v>
      </c>
      <c r="C59" s="74">
        <v>6134</v>
      </c>
      <c r="D59" s="74">
        <v>10906</v>
      </c>
    </row>
    <row r="60" spans="1:4">
      <c r="A60" s="21" t="s">
        <v>183</v>
      </c>
      <c r="B60" s="21" t="s">
        <v>28</v>
      </c>
      <c r="C60" s="74">
        <v>38459</v>
      </c>
      <c r="D60" s="74">
        <v>35115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561</v>
      </c>
      <c r="D67" s="74">
        <v>1999</v>
      </c>
    </row>
    <row r="68" spans="1:4">
      <c r="A68" s="21" t="s">
        <v>191</v>
      </c>
      <c r="B68" s="21" t="s">
        <v>36</v>
      </c>
      <c r="C68" s="74">
        <v>339</v>
      </c>
      <c r="D68" s="74">
        <v>242</v>
      </c>
    </row>
    <row r="69" spans="1:4">
      <c r="A69" s="30" t="s">
        <v>192</v>
      </c>
      <c r="B69" s="30" t="s">
        <v>37</v>
      </c>
      <c r="C69" s="91">
        <v>170989</v>
      </c>
      <c r="D69" s="91">
        <v>106140</v>
      </c>
    </row>
    <row r="70" spans="1:4">
      <c r="A70" s="21" t="s">
        <v>193</v>
      </c>
      <c r="B70" s="21" t="s">
        <v>38</v>
      </c>
      <c r="C70" s="74">
        <v>67197</v>
      </c>
      <c r="D70" s="74">
        <v>41166</v>
      </c>
    </row>
    <row r="71" spans="1:4">
      <c r="A71" s="21" t="s">
        <v>194</v>
      </c>
      <c r="B71" s="21" t="s">
        <v>39</v>
      </c>
      <c r="C71" s="74">
        <v>27875</v>
      </c>
      <c r="D71" s="74">
        <v>20043</v>
      </c>
    </row>
    <row r="72" spans="1:4">
      <c r="A72" s="31" t="s">
        <v>195</v>
      </c>
      <c r="B72" s="31" t="s">
        <v>40</v>
      </c>
      <c r="C72" s="92">
        <v>2098</v>
      </c>
      <c r="D72" s="92">
        <v>452</v>
      </c>
    </row>
    <row r="73" spans="1:4">
      <c r="A73" s="21" t="s">
        <v>196</v>
      </c>
      <c r="B73" s="21" t="s">
        <v>41</v>
      </c>
      <c r="C73" s="74">
        <v>7948</v>
      </c>
      <c r="D73" s="74">
        <v>3646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834</v>
      </c>
      <c r="D76" s="74">
        <v>817</v>
      </c>
    </row>
    <row r="77" spans="1:4">
      <c r="A77" s="21" t="s">
        <v>199</v>
      </c>
      <c r="B77" s="21" t="s">
        <v>44</v>
      </c>
      <c r="C77" s="74">
        <v>13861</v>
      </c>
      <c r="D77" s="74">
        <v>13505</v>
      </c>
    </row>
    <row r="78" spans="1:4">
      <c r="A78" s="21" t="s">
        <v>200</v>
      </c>
      <c r="B78" s="21" t="s">
        <v>45</v>
      </c>
      <c r="C78" s="74">
        <v>51176</v>
      </c>
      <c r="D78" s="74">
        <v>26511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262899</v>
      </c>
      <c r="D80" s="91">
        <v>200819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145</v>
      </c>
      <c r="D82" s="99" t="s">
        <v>146</v>
      </c>
    </row>
    <row r="83" spans="1:4">
      <c r="A83" s="30" t="s">
        <v>204</v>
      </c>
      <c r="B83" s="30" t="s">
        <v>49</v>
      </c>
      <c r="C83" s="91">
        <v>172559</v>
      </c>
      <c r="D83" s="91">
        <v>160114</v>
      </c>
    </row>
    <row r="84" spans="1:4">
      <c r="A84" s="30" t="s">
        <v>205</v>
      </c>
      <c r="B84" s="30" t="s">
        <v>50</v>
      </c>
      <c r="C84" s="91">
        <v>165860</v>
      </c>
      <c r="D84" s="91">
        <v>160114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1396</v>
      </c>
      <c r="D88" s="74">
        <v>899</v>
      </c>
    </row>
    <row r="89" spans="1:4">
      <c r="A89" s="21" t="s">
        <v>210</v>
      </c>
      <c r="B89" s="21" t="s">
        <v>55</v>
      </c>
      <c r="C89" s="74">
        <v>-624</v>
      </c>
      <c r="D89" s="74">
        <v>-311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4541</v>
      </c>
      <c r="D91" s="74">
        <v>7711</v>
      </c>
    </row>
    <row r="92" spans="1:4">
      <c r="A92" s="18" t="s">
        <v>213</v>
      </c>
      <c r="B92" s="18" t="s">
        <v>58</v>
      </c>
      <c r="C92" s="93">
        <v>6699</v>
      </c>
      <c r="D92" s="93">
        <v>0</v>
      </c>
    </row>
    <row r="93" spans="1:4">
      <c r="A93" s="30" t="s">
        <v>214</v>
      </c>
      <c r="B93" s="30" t="s">
        <v>59</v>
      </c>
      <c r="C93" s="91">
        <v>6188</v>
      </c>
      <c r="D93" s="91">
        <v>6071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350</v>
      </c>
      <c r="D95" s="74">
        <v>110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4415</v>
      </c>
      <c r="D97" s="74">
        <v>5095</v>
      </c>
    </row>
    <row r="98" spans="1:4">
      <c r="A98" s="21" t="s">
        <v>219</v>
      </c>
      <c r="B98" s="21" t="s">
        <v>64</v>
      </c>
      <c r="C98" s="74">
        <v>1386</v>
      </c>
      <c r="D98" s="74">
        <v>590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84152</v>
      </c>
      <c r="D101" s="91">
        <v>34634</v>
      </c>
    </row>
    <row r="102" spans="1:4">
      <c r="A102" s="21" t="s">
        <v>215</v>
      </c>
      <c r="B102" s="21" t="s">
        <v>60</v>
      </c>
      <c r="C102" s="74">
        <v>25</v>
      </c>
      <c r="D102" s="74">
        <v>59</v>
      </c>
    </row>
    <row r="103" spans="1:4">
      <c r="A103" s="21" t="s">
        <v>216</v>
      </c>
      <c r="B103" s="21" t="s">
        <v>61</v>
      </c>
      <c r="C103" s="74">
        <v>327</v>
      </c>
      <c r="D103" s="74">
        <v>239</v>
      </c>
    </row>
    <row r="104" spans="1:4">
      <c r="A104" s="21" t="s">
        <v>223</v>
      </c>
      <c r="B104" s="21" t="s">
        <v>68</v>
      </c>
      <c r="C104" s="74">
        <v>35943</v>
      </c>
      <c r="D104" s="74">
        <v>28870</v>
      </c>
    </row>
    <row r="105" spans="1:4">
      <c r="A105" s="21" t="s">
        <v>224</v>
      </c>
      <c r="B105" s="21" t="s">
        <v>69</v>
      </c>
      <c r="C105" s="74">
        <v>829</v>
      </c>
      <c r="D105" s="74">
        <v>1079</v>
      </c>
    </row>
    <row r="106" spans="1:4">
      <c r="A106" s="21" t="s">
        <v>225</v>
      </c>
      <c r="B106" s="21" t="s">
        <v>70</v>
      </c>
      <c r="C106" s="74">
        <v>43938</v>
      </c>
      <c r="D106" s="74">
        <v>2978</v>
      </c>
    </row>
    <row r="107" spans="1:4">
      <c r="A107" s="21" t="s">
        <v>219</v>
      </c>
      <c r="B107" s="21" t="s">
        <v>64</v>
      </c>
      <c r="C107" s="74">
        <v>2858</v>
      </c>
      <c r="D107" s="74">
        <v>271</v>
      </c>
    </row>
    <row r="108" spans="1:4">
      <c r="A108" s="21" t="s">
        <v>226</v>
      </c>
      <c r="B108" s="21" t="s">
        <v>65</v>
      </c>
      <c r="C108" s="74">
        <v>185</v>
      </c>
      <c r="D108" s="74">
        <v>317</v>
      </c>
    </row>
    <row r="109" spans="1:4">
      <c r="A109" s="21" t="s">
        <v>221</v>
      </c>
      <c r="B109" s="21" t="s">
        <v>66</v>
      </c>
      <c r="C109" s="74">
        <v>47</v>
      </c>
      <c r="D109" s="74">
        <v>821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262899</v>
      </c>
      <c r="D111" s="91">
        <v>200819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143</v>
      </c>
      <c r="D115" s="100" t="s">
        <v>144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4620</v>
      </c>
      <c r="D117" s="6">
        <v>7711</v>
      </c>
    </row>
    <row r="118" spans="1:4">
      <c r="A118" s="35" t="s">
        <v>233</v>
      </c>
      <c r="B118" s="35" t="s">
        <v>75</v>
      </c>
      <c r="C118" s="6">
        <v>2616</v>
      </c>
      <c r="D118" s="6">
        <v>-474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1658</v>
      </c>
      <c r="D120" s="9">
        <v>1534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-307</v>
      </c>
      <c r="D122" s="9">
        <v>165</v>
      </c>
    </row>
    <row r="123" spans="1:4">
      <c r="A123" s="37" t="s">
        <v>237</v>
      </c>
      <c r="B123" s="37" t="s">
        <v>79</v>
      </c>
      <c r="C123" s="9">
        <v>-2079</v>
      </c>
      <c r="D123" s="9">
        <v>-25</v>
      </c>
    </row>
    <row r="124" spans="1:4">
      <c r="A124" s="37" t="s">
        <v>238</v>
      </c>
      <c r="B124" s="37" t="s">
        <v>80</v>
      </c>
      <c r="C124" s="9">
        <v>-41</v>
      </c>
      <c r="D124" s="9">
        <v>727</v>
      </c>
    </row>
    <row r="125" spans="1:4">
      <c r="A125" s="37" t="s">
        <v>239</v>
      </c>
      <c r="B125" s="37" t="s">
        <v>81</v>
      </c>
      <c r="C125" s="9">
        <v>-15231</v>
      </c>
      <c r="D125" s="9">
        <v>-7799</v>
      </c>
    </row>
    <row r="126" spans="1:4">
      <c r="A126" s="37" t="s">
        <v>240</v>
      </c>
      <c r="B126" s="37" t="s">
        <v>82</v>
      </c>
      <c r="C126" s="9">
        <v>-15904</v>
      </c>
      <c r="D126" s="9">
        <v>11977</v>
      </c>
    </row>
    <row r="127" spans="1:4">
      <c r="A127" s="37" t="s">
        <v>241</v>
      </c>
      <c r="B127" s="37" t="s">
        <v>83</v>
      </c>
      <c r="C127" s="9">
        <v>36925</v>
      </c>
      <c r="D127" s="9">
        <v>-6119</v>
      </c>
    </row>
    <row r="128" spans="1:4">
      <c r="A128" s="37" t="s">
        <v>242</v>
      </c>
      <c r="B128" s="37" t="s">
        <v>130</v>
      </c>
      <c r="C128" s="9">
        <v>-2978</v>
      </c>
      <c r="D128" s="9">
        <v>-1842</v>
      </c>
    </row>
    <row r="129" spans="1:4">
      <c r="A129" s="37" t="s">
        <v>243</v>
      </c>
      <c r="B129" s="37" t="s">
        <v>84</v>
      </c>
      <c r="C129" s="9">
        <v>573</v>
      </c>
      <c r="D129" s="9">
        <v>908</v>
      </c>
    </row>
    <row r="130" spans="1:4">
      <c r="A130" s="35" t="s">
        <v>244</v>
      </c>
      <c r="B130" s="35" t="s">
        <v>85</v>
      </c>
      <c r="C130" s="6">
        <v>7236</v>
      </c>
      <c r="D130" s="6">
        <v>7237</v>
      </c>
    </row>
    <row r="131" spans="1:4">
      <c r="A131" s="38" t="s">
        <v>245</v>
      </c>
      <c r="B131" s="38" t="s">
        <v>131</v>
      </c>
      <c r="C131" s="10">
        <v>1694</v>
      </c>
      <c r="D131" s="10">
        <v>-92</v>
      </c>
    </row>
    <row r="132" spans="1:4">
      <c r="A132" s="37" t="s">
        <v>246</v>
      </c>
      <c r="B132" s="37" t="s">
        <v>86</v>
      </c>
      <c r="C132" s="9">
        <v>-1464</v>
      </c>
      <c r="D132" s="9">
        <v>-859</v>
      </c>
    </row>
    <row r="133" spans="1:4">
      <c r="A133" s="39" t="s">
        <v>247</v>
      </c>
      <c r="B133" s="39" t="s">
        <v>87</v>
      </c>
      <c r="C133" s="6">
        <v>7466</v>
      </c>
      <c r="D133" s="6">
        <v>6286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7690</v>
      </c>
      <c r="D135" s="5">
        <v>186</v>
      </c>
    </row>
    <row r="136" spans="1:4">
      <c r="A136" s="37" t="s">
        <v>250</v>
      </c>
      <c r="B136" s="37" t="s">
        <v>90</v>
      </c>
      <c r="C136" s="9">
        <v>6664</v>
      </c>
      <c r="D136" s="9">
        <v>24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46</v>
      </c>
    </row>
    <row r="139" spans="1:4">
      <c r="A139" s="37" t="s">
        <v>253</v>
      </c>
      <c r="B139" s="37" t="s">
        <v>142</v>
      </c>
      <c r="C139" s="9">
        <v>1026</v>
      </c>
      <c r="D139" s="9">
        <v>116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3477</v>
      </c>
      <c r="D141" s="6">
        <v>2028</v>
      </c>
    </row>
    <row r="142" spans="1:4" ht="26">
      <c r="A142" s="37" t="s">
        <v>256</v>
      </c>
      <c r="B142" s="37" t="s">
        <v>95</v>
      </c>
      <c r="C142" s="9">
        <v>2444</v>
      </c>
      <c r="D142" s="9">
        <v>1639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2</v>
      </c>
      <c r="D144" s="9">
        <v>0</v>
      </c>
    </row>
    <row r="145" spans="1:4">
      <c r="A145" s="37" t="s">
        <v>259</v>
      </c>
      <c r="B145" s="37" t="s">
        <v>98</v>
      </c>
      <c r="C145" s="9">
        <v>1031</v>
      </c>
      <c r="D145" s="9">
        <v>389</v>
      </c>
    </row>
    <row r="146" spans="1:4">
      <c r="A146" s="39" t="s">
        <v>260</v>
      </c>
      <c r="B146" s="39" t="s">
        <v>99</v>
      </c>
      <c r="C146" s="6">
        <v>4213</v>
      </c>
      <c r="D146" s="6">
        <v>-1842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90</v>
      </c>
      <c r="D148" s="5">
        <v>71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5</v>
      </c>
      <c r="D150" s="9">
        <v>29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85</v>
      </c>
      <c r="D152" s="9">
        <v>42</v>
      </c>
    </row>
    <row r="153" spans="1:4">
      <c r="A153" s="35" t="s">
        <v>255</v>
      </c>
      <c r="B153" s="35" t="s">
        <v>94</v>
      </c>
      <c r="C153" s="6">
        <v>277</v>
      </c>
      <c r="D153" s="6">
        <v>4870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4465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263</v>
      </c>
      <c r="D160" s="9">
        <v>123</v>
      </c>
    </row>
    <row r="161" spans="1:8">
      <c r="A161" s="37" t="s">
        <v>271</v>
      </c>
      <c r="B161" s="37" t="s">
        <v>111</v>
      </c>
      <c r="C161" s="9">
        <v>13</v>
      </c>
      <c r="D161" s="9">
        <v>282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-187</v>
      </c>
      <c r="D163" s="6">
        <v>-4799</v>
      </c>
    </row>
    <row r="164" spans="1:8">
      <c r="A164" s="41" t="s">
        <v>274</v>
      </c>
      <c r="B164" s="41" t="s">
        <v>114</v>
      </c>
      <c r="C164" s="7">
        <v>11492</v>
      </c>
      <c r="D164" s="7">
        <v>-355</v>
      </c>
    </row>
    <row r="165" spans="1:8">
      <c r="A165" s="41" t="s">
        <v>275</v>
      </c>
      <c r="B165" s="41" t="s">
        <v>115</v>
      </c>
      <c r="C165" s="7">
        <v>11492</v>
      </c>
      <c r="D165" s="7">
        <v>-355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51176</v>
      </c>
      <c r="D168" s="66">
        <v>26511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2869</v>
      </c>
      <c r="D174" s="73">
        <v>6615</v>
      </c>
      <c r="E174" s="73">
        <v>2169</v>
      </c>
      <c r="F174" s="73">
        <v>92492</v>
      </c>
      <c r="G174" s="73">
        <v>-12235</v>
      </c>
      <c r="H174" s="73">
        <v>91910</v>
      </c>
    </row>
    <row r="175" spans="1:8">
      <c r="A175" s="43" t="s">
        <v>182</v>
      </c>
      <c r="B175" s="43" t="s">
        <v>27</v>
      </c>
      <c r="C175" s="74">
        <v>979</v>
      </c>
      <c r="D175" s="74">
        <v>3177</v>
      </c>
      <c r="E175" s="74">
        <v>900</v>
      </c>
      <c r="F175" s="74">
        <v>1078</v>
      </c>
      <c r="G175" s="74">
        <v>0</v>
      </c>
      <c r="H175" s="74">
        <v>6134</v>
      </c>
    </row>
    <row r="176" spans="1:8">
      <c r="A176" s="43" t="s">
        <v>183</v>
      </c>
      <c r="B176" s="43" t="s">
        <v>28</v>
      </c>
      <c r="C176" s="74">
        <v>1642</v>
      </c>
      <c r="D176" s="74">
        <v>3347</v>
      </c>
      <c r="E176" s="74">
        <v>1246</v>
      </c>
      <c r="F176" s="74">
        <v>57959</v>
      </c>
      <c r="G176" s="74">
        <v>-25735</v>
      </c>
      <c r="H176" s="74">
        <v>38459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32917</v>
      </c>
      <c r="G179" s="74">
        <v>-32917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221</v>
      </c>
      <c r="D183" s="74">
        <v>24</v>
      </c>
      <c r="E183" s="74">
        <v>23</v>
      </c>
      <c r="F183" s="74">
        <v>293</v>
      </c>
      <c r="G183" s="74">
        <v>0</v>
      </c>
      <c r="H183" s="74">
        <v>561</v>
      </c>
    </row>
    <row r="184" spans="1:8">
      <c r="A184" s="43" t="s">
        <v>191</v>
      </c>
      <c r="B184" s="43" t="s">
        <v>36</v>
      </c>
      <c r="C184" s="74">
        <v>27</v>
      </c>
      <c r="D184" s="74">
        <v>67</v>
      </c>
      <c r="E184" s="74">
        <v>0</v>
      </c>
      <c r="F184" s="74">
        <v>245</v>
      </c>
      <c r="G184" s="74">
        <v>0</v>
      </c>
      <c r="H184" s="74">
        <v>339</v>
      </c>
    </row>
    <row r="185" spans="1:8">
      <c r="A185" s="39" t="s">
        <v>192</v>
      </c>
      <c r="B185" s="39" t="s">
        <v>37</v>
      </c>
      <c r="C185" s="73">
        <v>34824</v>
      </c>
      <c r="D185" s="73">
        <v>84903</v>
      </c>
      <c r="E185" s="73">
        <v>36348</v>
      </c>
      <c r="F185" s="73">
        <v>20234</v>
      </c>
      <c r="G185" s="73">
        <v>-5320</v>
      </c>
      <c r="H185" s="73">
        <v>170989</v>
      </c>
    </row>
    <row r="186" spans="1:8">
      <c r="A186" s="43" t="s">
        <v>193</v>
      </c>
      <c r="B186" s="43" t="s">
        <v>38</v>
      </c>
      <c r="C186" s="74">
        <v>6089</v>
      </c>
      <c r="D186" s="74">
        <v>61108</v>
      </c>
      <c r="E186" s="74">
        <v>0</v>
      </c>
      <c r="F186" s="74">
        <v>0</v>
      </c>
      <c r="G186" s="74">
        <v>0</v>
      </c>
      <c r="H186" s="74">
        <v>67197</v>
      </c>
    </row>
    <row r="187" spans="1:8">
      <c r="A187" s="43" t="s">
        <v>194</v>
      </c>
      <c r="B187" s="43" t="s">
        <v>39</v>
      </c>
      <c r="C187" s="74">
        <v>12876</v>
      </c>
      <c r="D187" s="74">
        <v>8532</v>
      </c>
      <c r="E187" s="74">
        <v>7731</v>
      </c>
      <c r="F187" s="74">
        <v>44</v>
      </c>
      <c r="G187" s="74">
        <v>-1308</v>
      </c>
      <c r="H187" s="74">
        <v>27875</v>
      </c>
    </row>
    <row r="188" spans="1:8">
      <c r="A188" s="43" t="s">
        <v>195</v>
      </c>
      <c r="B188" s="43" t="s">
        <v>40</v>
      </c>
      <c r="C188" s="74">
        <v>68</v>
      </c>
      <c r="D188" s="74">
        <v>2030</v>
      </c>
      <c r="E188" s="74">
        <v>0</v>
      </c>
      <c r="F188" s="74">
        <v>0</v>
      </c>
      <c r="G188" s="74">
        <v>0</v>
      </c>
      <c r="H188" s="74">
        <v>2098</v>
      </c>
    </row>
    <row r="189" spans="1:8">
      <c r="A189" s="43" t="s">
        <v>196</v>
      </c>
      <c r="B189" s="43" t="s">
        <v>41</v>
      </c>
      <c r="C189" s="74">
        <v>195</v>
      </c>
      <c r="D189" s="74">
        <v>8723</v>
      </c>
      <c r="E189" s="74">
        <v>2431</v>
      </c>
      <c r="F189" s="74">
        <v>611</v>
      </c>
      <c r="G189" s="74">
        <v>-4012</v>
      </c>
      <c r="H189" s="74">
        <v>7948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12</v>
      </c>
      <c r="D192" s="74">
        <v>5</v>
      </c>
      <c r="E192" s="74">
        <v>0</v>
      </c>
      <c r="F192" s="74">
        <v>817</v>
      </c>
      <c r="G192" s="74">
        <v>0</v>
      </c>
      <c r="H192" s="74">
        <v>834</v>
      </c>
    </row>
    <row r="193" spans="1:8">
      <c r="A193" s="43" t="s">
        <v>199</v>
      </c>
      <c r="B193" s="43" t="s">
        <v>44</v>
      </c>
      <c r="C193" s="74">
        <v>12138</v>
      </c>
      <c r="D193" s="74">
        <v>222</v>
      </c>
      <c r="E193" s="74">
        <v>1410</v>
      </c>
      <c r="F193" s="74">
        <v>91</v>
      </c>
      <c r="G193" s="74">
        <v>0</v>
      </c>
      <c r="H193" s="74">
        <v>13861</v>
      </c>
    </row>
    <row r="194" spans="1:8">
      <c r="A194" s="43" t="s">
        <v>200</v>
      </c>
      <c r="B194" s="43" t="s">
        <v>45</v>
      </c>
      <c r="C194" s="74">
        <v>3446</v>
      </c>
      <c r="D194" s="74">
        <v>4283</v>
      </c>
      <c r="E194" s="74">
        <v>24776</v>
      </c>
      <c r="F194" s="74">
        <v>18671</v>
      </c>
      <c r="G194" s="74">
        <v>0</v>
      </c>
      <c r="H194" s="74">
        <v>51176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37693</v>
      </c>
      <c r="D196" s="73">
        <v>91518</v>
      </c>
      <c r="E196" s="73">
        <v>38517</v>
      </c>
      <c r="F196" s="73">
        <v>112726</v>
      </c>
      <c r="G196" s="73">
        <v>-17555</v>
      </c>
      <c r="H196" s="73">
        <v>262899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13454</v>
      </c>
      <c r="D200" s="73">
        <v>45820</v>
      </c>
      <c r="E200" s="73">
        <v>18931</v>
      </c>
      <c r="F200" s="73">
        <v>109166</v>
      </c>
      <c r="G200" s="73">
        <v>-14812</v>
      </c>
      <c r="H200" s="73">
        <v>172559</v>
      </c>
    </row>
    <row r="201" spans="1:8">
      <c r="A201" s="47" t="s">
        <v>205</v>
      </c>
      <c r="B201" s="39" t="s">
        <v>50</v>
      </c>
      <c r="C201" s="73">
        <v>13454</v>
      </c>
      <c r="D201" s="73">
        <v>45820</v>
      </c>
      <c r="E201" s="73">
        <v>18931</v>
      </c>
      <c r="F201" s="73">
        <v>109166</v>
      </c>
      <c r="G201" s="73">
        <v>-21511</v>
      </c>
      <c r="H201" s="73">
        <v>165860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5794</v>
      </c>
      <c r="D203" s="74">
        <v>0</v>
      </c>
      <c r="E203" s="74">
        <v>1188</v>
      </c>
      <c r="F203" s="74">
        <v>110936</v>
      </c>
      <c r="G203" s="74">
        <v>1812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1396</v>
      </c>
      <c r="G205" s="74">
        <v>0</v>
      </c>
      <c r="H205" s="74">
        <v>1396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-163</v>
      </c>
      <c r="F206" s="76">
        <v>0</v>
      </c>
      <c r="G206" s="76">
        <v>-461</v>
      </c>
      <c r="H206" s="76">
        <v>-624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13297</v>
      </c>
      <c r="F207" s="74">
        <v>-86820</v>
      </c>
      <c r="G207" s="74">
        <v>-18442</v>
      </c>
      <c r="H207" s="74">
        <v>-54133</v>
      </c>
    </row>
    <row r="208" spans="1:8">
      <c r="A208" s="48" t="s">
        <v>212</v>
      </c>
      <c r="B208" s="43" t="s">
        <v>57</v>
      </c>
      <c r="C208" s="74">
        <v>-2416</v>
      </c>
      <c r="D208" s="74">
        <v>938</v>
      </c>
      <c r="E208" s="74">
        <v>4523</v>
      </c>
      <c r="F208" s="74">
        <v>-11301</v>
      </c>
      <c r="G208" s="74">
        <v>12797</v>
      </c>
      <c r="H208" s="74">
        <v>4541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6699</v>
      </c>
      <c r="H209" s="77">
        <v>6699</v>
      </c>
    </row>
    <row r="210" spans="1:8">
      <c r="A210" s="47" t="s">
        <v>214</v>
      </c>
      <c r="B210" s="39" t="s">
        <v>59</v>
      </c>
      <c r="C210" s="73">
        <v>540</v>
      </c>
      <c r="D210" s="73">
        <v>1672</v>
      </c>
      <c r="E210" s="73">
        <v>18</v>
      </c>
      <c r="F210" s="73">
        <v>1369</v>
      </c>
      <c r="G210" s="73">
        <v>2589</v>
      </c>
      <c r="H210" s="73">
        <v>6188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99</v>
      </c>
      <c r="D212" s="74">
        <v>61</v>
      </c>
      <c r="E212" s="74">
        <v>0</v>
      </c>
      <c r="F212" s="74">
        <v>190</v>
      </c>
      <c r="G212" s="74">
        <v>0</v>
      </c>
      <c r="H212" s="74">
        <v>350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1124</v>
      </c>
      <c r="E214" s="74">
        <v>0</v>
      </c>
      <c r="F214" s="74">
        <v>670</v>
      </c>
      <c r="G214" s="74">
        <v>2589</v>
      </c>
      <c r="H214" s="74">
        <v>4415</v>
      </c>
    </row>
    <row r="215" spans="1:8">
      <c r="A215" s="48" t="s">
        <v>219</v>
      </c>
      <c r="B215" s="43" t="s">
        <v>64</v>
      </c>
      <c r="C215" s="74">
        <v>400</v>
      </c>
      <c r="D215" s="74">
        <v>481</v>
      </c>
      <c r="E215" s="74">
        <v>13</v>
      </c>
      <c r="F215" s="74">
        <v>492</v>
      </c>
      <c r="G215" s="74">
        <v>0</v>
      </c>
      <c r="H215" s="74">
        <v>1386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23699</v>
      </c>
      <c r="D218" s="73">
        <v>44026</v>
      </c>
      <c r="E218" s="73">
        <v>19568</v>
      </c>
      <c r="F218" s="73">
        <v>2191</v>
      </c>
      <c r="G218" s="73">
        <v>-5332</v>
      </c>
      <c r="H218" s="73">
        <v>84152</v>
      </c>
    </row>
    <row r="219" spans="1:8">
      <c r="A219" s="48" t="s">
        <v>215</v>
      </c>
      <c r="B219" s="43" t="s">
        <v>60</v>
      </c>
      <c r="C219" s="74">
        <v>21</v>
      </c>
      <c r="D219" s="74">
        <v>2</v>
      </c>
      <c r="E219" s="74">
        <v>0</v>
      </c>
      <c r="F219" s="74">
        <v>2</v>
      </c>
      <c r="G219" s="74">
        <v>0</v>
      </c>
      <c r="H219" s="74">
        <v>25</v>
      </c>
    </row>
    <row r="220" spans="1:8">
      <c r="A220" s="48" t="s">
        <v>216</v>
      </c>
      <c r="B220" s="43" t="s">
        <v>61</v>
      </c>
      <c r="C220" s="74">
        <v>100</v>
      </c>
      <c r="D220" s="74">
        <v>41</v>
      </c>
      <c r="E220" s="74">
        <v>0</v>
      </c>
      <c r="F220" s="74">
        <v>186</v>
      </c>
      <c r="G220" s="74">
        <v>0</v>
      </c>
      <c r="H220" s="74">
        <v>327</v>
      </c>
    </row>
    <row r="221" spans="1:8">
      <c r="A221" s="48" t="s">
        <v>223</v>
      </c>
      <c r="B221" s="43" t="s">
        <v>68</v>
      </c>
      <c r="C221" s="74">
        <v>21880</v>
      </c>
      <c r="D221" s="74">
        <v>2978</v>
      </c>
      <c r="E221" s="74">
        <v>12140</v>
      </c>
      <c r="F221" s="74">
        <v>265</v>
      </c>
      <c r="G221" s="74">
        <v>-1320</v>
      </c>
      <c r="H221" s="74">
        <v>35943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829</v>
      </c>
      <c r="F222" s="74">
        <v>0</v>
      </c>
      <c r="G222" s="74">
        <v>0</v>
      </c>
      <c r="H222" s="74">
        <v>829</v>
      </c>
    </row>
    <row r="223" spans="1:8">
      <c r="A223" s="48" t="s">
        <v>225</v>
      </c>
      <c r="B223" s="43" t="s">
        <v>70</v>
      </c>
      <c r="C223" s="74">
        <v>1638</v>
      </c>
      <c r="D223" s="74">
        <v>40920</v>
      </c>
      <c r="E223" s="74">
        <v>3800</v>
      </c>
      <c r="F223" s="74">
        <v>1592</v>
      </c>
      <c r="G223" s="74">
        <v>-4012</v>
      </c>
      <c r="H223" s="74">
        <v>43938</v>
      </c>
    </row>
    <row r="224" spans="1:8">
      <c r="A224" s="48" t="s">
        <v>219</v>
      </c>
      <c r="B224" s="43" t="s">
        <v>64</v>
      </c>
      <c r="C224" s="74">
        <v>59</v>
      </c>
      <c r="D224" s="74">
        <v>54</v>
      </c>
      <c r="E224" s="74">
        <v>2716</v>
      </c>
      <c r="F224" s="74">
        <v>29</v>
      </c>
      <c r="G224" s="74">
        <v>0</v>
      </c>
      <c r="H224" s="74">
        <v>2858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79</v>
      </c>
      <c r="F225" s="74">
        <v>85</v>
      </c>
      <c r="G225" s="74">
        <v>0</v>
      </c>
      <c r="H225" s="74">
        <v>185</v>
      </c>
    </row>
    <row r="226" spans="1:8">
      <c r="A226" s="48" t="s">
        <v>221</v>
      </c>
      <c r="B226" s="43" t="s">
        <v>66</v>
      </c>
      <c r="C226" s="74">
        <v>0</v>
      </c>
      <c r="D226" s="74">
        <v>11</v>
      </c>
      <c r="E226" s="74">
        <v>4</v>
      </c>
      <c r="F226" s="74">
        <v>32</v>
      </c>
      <c r="G226" s="74">
        <v>0</v>
      </c>
      <c r="H226" s="74">
        <v>47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37693</v>
      </c>
      <c r="D228" s="73">
        <v>91518</v>
      </c>
      <c r="E228" s="73">
        <v>38517</v>
      </c>
      <c r="F228" s="73">
        <v>112726</v>
      </c>
      <c r="G228" s="73">
        <v>-17555</v>
      </c>
      <c r="H228" s="73">
        <v>262899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30748</v>
      </c>
      <c r="D232" s="78">
        <v>12911</v>
      </c>
      <c r="E232" s="78">
        <v>35390</v>
      </c>
      <c r="F232" s="78">
        <v>3317</v>
      </c>
      <c r="G232" s="78">
        <v>-7778</v>
      </c>
      <c r="H232" s="78">
        <v>74588</v>
      </c>
    </row>
    <row r="233" spans="1:8">
      <c r="A233" s="54" t="s">
        <v>152</v>
      </c>
      <c r="B233" s="55" t="s">
        <v>1</v>
      </c>
      <c r="C233" s="79">
        <v>0</v>
      </c>
      <c r="D233" s="79">
        <v>12828</v>
      </c>
      <c r="E233" s="79">
        <v>0</v>
      </c>
      <c r="F233" s="79">
        <v>0</v>
      </c>
      <c r="G233" s="79">
        <v>-462</v>
      </c>
      <c r="H233" s="79">
        <v>12366</v>
      </c>
    </row>
    <row r="234" spans="1:8">
      <c r="A234" s="54" t="s">
        <v>153</v>
      </c>
      <c r="B234" s="55" t="s">
        <v>2</v>
      </c>
      <c r="C234" s="79">
        <v>2882</v>
      </c>
      <c r="D234" s="79">
        <v>0</v>
      </c>
      <c r="E234" s="79">
        <v>35390</v>
      </c>
      <c r="F234" s="79">
        <v>3317</v>
      </c>
      <c r="G234" s="79">
        <v>-7272</v>
      </c>
      <c r="H234" s="79">
        <v>34317</v>
      </c>
    </row>
    <row r="235" spans="1:8">
      <c r="A235" s="54" t="s">
        <v>154</v>
      </c>
      <c r="B235" s="55" t="s">
        <v>3</v>
      </c>
      <c r="C235" s="79">
        <v>27866</v>
      </c>
      <c r="D235" s="79">
        <v>83</v>
      </c>
      <c r="E235" s="79">
        <v>0</v>
      </c>
      <c r="F235" s="79">
        <v>0</v>
      </c>
      <c r="G235" s="79">
        <v>-44</v>
      </c>
      <c r="H235" s="79">
        <v>27905</v>
      </c>
    </row>
    <row r="236" spans="1:8">
      <c r="A236" s="47" t="s">
        <v>155</v>
      </c>
      <c r="B236" s="39" t="s">
        <v>4</v>
      </c>
      <c r="C236" s="78">
        <v>26565</v>
      </c>
      <c r="D236" s="78">
        <v>4500</v>
      </c>
      <c r="E236" s="78">
        <v>23237</v>
      </c>
      <c r="F236" s="78">
        <v>424</v>
      </c>
      <c r="G236" s="78">
        <v>-1243</v>
      </c>
      <c r="H236" s="78">
        <v>53483</v>
      </c>
    </row>
    <row r="237" spans="1:8">
      <c r="A237" s="54" t="s">
        <v>156</v>
      </c>
      <c r="B237" s="55" t="s">
        <v>5</v>
      </c>
      <c r="C237" s="79">
        <v>1507</v>
      </c>
      <c r="D237" s="79">
        <v>4449</v>
      </c>
      <c r="E237" s="79">
        <v>23237</v>
      </c>
      <c r="F237" s="79">
        <v>424</v>
      </c>
      <c r="G237" s="79">
        <v>-1198</v>
      </c>
      <c r="H237" s="79">
        <v>28419</v>
      </c>
    </row>
    <row r="238" spans="1:8">
      <c r="A238" s="54" t="s">
        <v>157</v>
      </c>
      <c r="B238" s="55" t="s">
        <v>6</v>
      </c>
      <c r="C238" s="79">
        <v>25058</v>
      </c>
      <c r="D238" s="79">
        <v>51</v>
      </c>
      <c r="E238" s="79">
        <v>0</v>
      </c>
      <c r="F238" s="79">
        <v>0</v>
      </c>
      <c r="G238" s="79">
        <v>-45</v>
      </c>
      <c r="H238" s="79">
        <v>25064</v>
      </c>
    </row>
    <row r="239" spans="1:8">
      <c r="A239" s="131" t="s">
        <v>158</v>
      </c>
      <c r="B239" s="132" t="s">
        <v>7</v>
      </c>
      <c r="C239" s="78">
        <v>4183</v>
      </c>
      <c r="D239" s="78">
        <v>8411</v>
      </c>
      <c r="E239" s="78">
        <v>12153</v>
      </c>
      <c r="F239" s="78">
        <v>2893</v>
      </c>
      <c r="G239" s="78">
        <v>-6535</v>
      </c>
      <c r="H239" s="78">
        <v>21105</v>
      </c>
    </row>
    <row r="240" spans="1:8">
      <c r="A240" s="48" t="s">
        <v>159</v>
      </c>
      <c r="B240" s="43" t="s">
        <v>8</v>
      </c>
      <c r="C240" s="79">
        <v>126</v>
      </c>
      <c r="D240" s="79">
        <v>1323</v>
      </c>
      <c r="E240" s="79">
        <v>26</v>
      </c>
      <c r="F240" s="79">
        <v>2574</v>
      </c>
      <c r="G240" s="79">
        <v>-192</v>
      </c>
      <c r="H240" s="79">
        <v>3857</v>
      </c>
    </row>
    <row r="241" spans="1:8">
      <c r="A241" s="48" t="s">
        <v>160</v>
      </c>
      <c r="B241" s="43" t="s">
        <v>9</v>
      </c>
      <c r="C241" s="79">
        <v>5476</v>
      </c>
      <c r="D241" s="79">
        <v>4734</v>
      </c>
      <c r="E241" s="79">
        <v>6262</v>
      </c>
      <c r="F241" s="79">
        <v>938</v>
      </c>
      <c r="G241" s="79">
        <v>-4297</v>
      </c>
      <c r="H241" s="79">
        <v>13113</v>
      </c>
    </row>
    <row r="242" spans="1:8">
      <c r="A242" s="48" t="s">
        <v>161</v>
      </c>
      <c r="B242" s="43" t="s">
        <v>10</v>
      </c>
      <c r="C242" s="79">
        <v>1939</v>
      </c>
      <c r="D242" s="79">
        <v>3523</v>
      </c>
      <c r="E242" s="79">
        <v>804</v>
      </c>
      <c r="F242" s="79">
        <v>2968</v>
      </c>
      <c r="G242" s="79">
        <v>-2251</v>
      </c>
      <c r="H242" s="79">
        <v>6983</v>
      </c>
    </row>
    <row r="243" spans="1:8">
      <c r="A243" s="48" t="s">
        <v>162</v>
      </c>
      <c r="B243" s="43" t="s">
        <v>11</v>
      </c>
      <c r="C243" s="79">
        <v>175</v>
      </c>
      <c r="D243" s="79">
        <v>725</v>
      </c>
      <c r="E243" s="79">
        <v>17</v>
      </c>
      <c r="F243" s="79">
        <v>145</v>
      </c>
      <c r="G243" s="79">
        <v>-192</v>
      </c>
      <c r="H243" s="79">
        <v>870</v>
      </c>
    </row>
    <row r="244" spans="1:8">
      <c r="A244" s="131" t="s">
        <v>163</v>
      </c>
      <c r="B244" s="132" t="s">
        <v>12</v>
      </c>
      <c r="C244" s="78">
        <v>-3281</v>
      </c>
      <c r="D244" s="78">
        <v>752</v>
      </c>
      <c r="E244" s="78">
        <v>5096</v>
      </c>
      <c r="F244" s="78">
        <v>1416</v>
      </c>
      <c r="G244" s="78">
        <v>13</v>
      </c>
      <c r="H244" s="78">
        <v>3996</v>
      </c>
    </row>
    <row r="245" spans="1:8">
      <c r="A245" s="48" t="s">
        <v>164</v>
      </c>
      <c r="B245" s="43" t="s">
        <v>13</v>
      </c>
      <c r="C245" s="79">
        <v>663</v>
      </c>
      <c r="D245" s="79">
        <v>839</v>
      </c>
      <c r="E245" s="79">
        <v>118</v>
      </c>
      <c r="F245" s="79">
        <v>444</v>
      </c>
      <c r="G245" s="79">
        <v>332</v>
      </c>
      <c r="H245" s="79">
        <v>2396</v>
      </c>
    </row>
    <row r="246" spans="1:8">
      <c r="A246" s="48" t="s">
        <v>165</v>
      </c>
      <c r="B246" s="43" t="s">
        <v>14</v>
      </c>
      <c r="C246" s="79">
        <v>86</v>
      </c>
      <c r="D246" s="79">
        <v>-354</v>
      </c>
      <c r="E246" s="79">
        <v>15</v>
      </c>
      <c r="F246" s="79">
        <v>12835</v>
      </c>
      <c r="G246" s="79">
        <v>-12504</v>
      </c>
      <c r="H246" s="79">
        <v>78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-2704</v>
      </c>
      <c r="D248" s="78">
        <v>1945</v>
      </c>
      <c r="E248" s="78">
        <v>5199</v>
      </c>
      <c r="F248" s="78">
        <v>-10975</v>
      </c>
      <c r="G248" s="78">
        <v>12849</v>
      </c>
      <c r="H248" s="78">
        <v>6314</v>
      </c>
    </row>
    <row r="249" spans="1:8">
      <c r="A249" s="48" t="s">
        <v>168</v>
      </c>
      <c r="B249" s="43" t="s">
        <v>17</v>
      </c>
      <c r="C249" s="79">
        <v>-288</v>
      </c>
      <c r="D249" s="79">
        <v>1007</v>
      </c>
      <c r="E249" s="79">
        <v>676</v>
      </c>
      <c r="F249" s="79">
        <v>326</v>
      </c>
      <c r="G249" s="79">
        <v>-27</v>
      </c>
      <c r="H249" s="79">
        <v>1694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-2416</v>
      </c>
      <c r="D251" s="78">
        <v>938</v>
      </c>
      <c r="E251" s="78">
        <v>4523</v>
      </c>
      <c r="F251" s="78">
        <v>-11301</v>
      </c>
      <c r="G251" s="78">
        <v>12876</v>
      </c>
      <c r="H251" s="78">
        <v>4620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-2416</v>
      </c>
      <c r="D253" s="78">
        <v>938</v>
      </c>
      <c r="E253" s="78">
        <v>4523</v>
      </c>
      <c r="F253" s="78">
        <v>-11301</v>
      </c>
      <c r="G253" s="78">
        <v>12876</v>
      </c>
      <c r="H253" s="78">
        <v>4620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79</v>
      </c>
      <c r="H255" s="82">
        <v>79</v>
      </c>
    </row>
    <row r="256" spans="1:8">
      <c r="A256" s="64" t="s">
        <v>173</v>
      </c>
      <c r="B256" s="65" t="s">
        <v>127</v>
      </c>
      <c r="C256" s="83">
        <v>-2416</v>
      </c>
      <c r="D256" s="83">
        <v>938</v>
      </c>
      <c r="E256" s="83">
        <v>4523</v>
      </c>
      <c r="F256" s="83">
        <v>-11301</v>
      </c>
      <c r="G256" s="83">
        <v>12797</v>
      </c>
      <c r="H256" s="83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H256"/>
  <sheetViews>
    <sheetView workbookViewId="0"/>
  </sheetViews>
  <sheetFormatPr baseColWidth="10" defaultColWidth="12.83203125" defaultRowHeight="14"/>
  <cols>
    <col min="1" max="2" width="50.33203125" style="15" customWidth="1"/>
    <col min="3" max="8" width="12.33203125" style="14" customWidth="1"/>
    <col min="9" max="16384" width="12.83203125" style="14"/>
  </cols>
  <sheetData>
    <row r="1" spans="1:4">
      <c r="A1" s="13" t="s">
        <v>367</v>
      </c>
    </row>
    <row r="2" spans="1:4">
      <c r="A2" s="13" t="s">
        <v>368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138</v>
      </c>
      <c r="D6" s="99" t="s">
        <v>139</v>
      </c>
    </row>
    <row r="7" spans="1:4">
      <c r="A7" s="18" t="s">
        <v>151</v>
      </c>
      <c r="B7" s="18" t="s">
        <v>0</v>
      </c>
      <c r="C7" s="85">
        <v>30804</v>
      </c>
      <c r="D7" s="85">
        <v>27814</v>
      </c>
    </row>
    <row r="8" spans="1:4">
      <c r="A8" s="19" t="s">
        <v>152</v>
      </c>
      <c r="B8" s="19" t="s">
        <v>1</v>
      </c>
      <c r="C8" s="79">
        <v>4801</v>
      </c>
      <c r="D8" s="79">
        <v>4060</v>
      </c>
    </row>
    <row r="9" spans="1:4">
      <c r="A9" s="19" t="s">
        <v>153</v>
      </c>
      <c r="B9" s="19" t="s">
        <v>2</v>
      </c>
      <c r="C9" s="79">
        <v>13426</v>
      </c>
      <c r="D9" s="79">
        <v>12863</v>
      </c>
    </row>
    <row r="10" spans="1:4">
      <c r="A10" s="19" t="s">
        <v>154</v>
      </c>
      <c r="B10" s="19" t="s">
        <v>3</v>
      </c>
      <c r="C10" s="79">
        <v>12577</v>
      </c>
      <c r="D10" s="79">
        <v>10891</v>
      </c>
    </row>
    <row r="11" spans="1:4">
      <c r="A11" s="18" t="s">
        <v>155</v>
      </c>
      <c r="B11" s="18" t="s">
        <v>4</v>
      </c>
      <c r="C11" s="85">
        <v>23075</v>
      </c>
      <c r="D11" s="85">
        <v>18049</v>
      </c>
    </row>
    <row r="12" spans="1:4">
      <c r="A12" s="19" t="s">
        <v>156</v>
      </c>
      <c r="B12" s="19" t="s">
        <v>5</v>
      </c>
      <c r="C12" s="79">
        <v>11241</v>
      </c>
      <c r="D12" s="79">
        <v>9212</v>
      </c>
    </row>
    <row r="13" spans="1:4">
      <c r="A13" s="19" t="s">
        <v>157</v>
      </c>
      <c r="B13" s="19" t="s">
        <v>6</v>
      </c>
      <c r="C13" s="79">
        <v>11834</v>
      </c>
      <c r="D13" s="79">
        <v>8837</v>
      </c>
    </row>
    <row r="14" spans="1:4">
      <c r="A14" s="20" t="s">
        <v>158</v>
      </c>
      <c r="B14" s="20" t="s">
        <v>7</v>
      </c>
      <c r="C14" s="85">
        <v>7729</v>
      </c>
      <c r="D14" s="85">
        <v>9765</v>
      </c>
    </row>
    <row r="15" spans="1:4">
      <c r="A15" s="21" t="s">
        <v>159</v>
      </c>
      <c r="B15" s="21" t="s">
        <v>8</v>
      </c>
      <c r="C15" s="79">
        <v>1867</v>
      </c>
      <c r="D15" s="79">
        <v>647</v>
      </c>
    </row>
    <row r="16" spans="1:4">
      <c r="A16" s="21" t="s">
        <v>160</v>
      </c>
      <c r="B16" s="21" t="s">
        <v>9</v>
      </c>
      <c r="C16" s="79">
        <v>5204</v>
      </c>
      <c r="D16" s="79">
        <v>4633</v>
      </c>
    </row>
    <row r="17" spans="1:4">
      <c r="A17" s="21" t="s">
        <v>161</v>
      </c>
      <c r="B17" s="21" t="s">
        <v>10</v>
      </c>
      <c r="C17" s="79">
        <v>3101</v>
      </c>
      <c r="D17" s="79">
        <v>2692</v>
      </c>
    </row>
    <row r="18" spans="1:4">
      <c r="A18" s="21" t="s">
        <v>162</v>
      </c>
      <c r="B18" s="21" t="s">
        <v>11</v>
      </c>
      <c r="C18" s="79">
        <v>682</v>
      </c>
      <c r="D18" s="79">
        <v>485</v>
      </c>
    </row>
    <row r="19" spans="1:4">
      <c r="A19" s="20" t="s">
        <v>163</v>
      </c>
      <c r="B19" s="20" t="s">
        <v>12</v>
      </c>
      <c r="C19" s="85">
        <v>609</v>
      </c>
      <c r="D19" s="85">
        <v>2602</v>
      </c>
    </row>
    <row r="20" spans="1:4">
      <c r="A20" s="21" t="s">
        <v>164</v>
      </c>
      <c r="B20" s="21" t="s">
        <v>13</v>
      </c>
      <c r="C20" s="79">
        <v>1281</v>
      </c>
      <c r="D20" s="79">
        <v>897</v>
      </c>
    </row>
    <row r="21" spans="1:4">
      <c r="A21" s="21" t="s">
        <v>165</v>
      </c>
      <c r="B21" s="21" t="s">
        <v>14</v>
      </c>
      <c r="C21" s="79">
        <v>59</v>
      </c>
      <c r="D21" s="79">
        <v>193</v>
      </c>
    </row>
    <row r="22" spans="1:4" ht="26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1831</v>
      </c>
      <c r="D23" s="85">
        <v>3306</v>
      </c>
    </row>
    <row r="24" spans="1:4">
      <c r="A24" s="21" t="s">
        <v>168</v>
      </c>
      <c r="B24" s="21" t="s">
        <v>17</v>
      </c>
      <c r="C24" s="79">
        <v>445</v>
      </c>
      <c r="D24" s="79">
        <v>-765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1386</v>
      </c>
      <c r="D26" s="85">
        <v>4071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1386</v>
      </c>
      <c r="D29" s="87">
        <v>4071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-112</v>
      </c>
      <c r="D31" s="85">
        <v>0</v>
      </c>
    </row>
    <row r="32" spans="1:4">
      <c r="A32" s="20" t="s">
        <v>173</v>
      </c>
      <c r="B32" s="20" t="s">
        <v>127</v>
      </c>
      <c r="C32" s="85">
        <v>1498</v>
      </c>
      <c r="D32" s="85">
        <v>4071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96">
        <v>1.6E-2</v>
      </c>
      <c r="D36" s="96">
        <v>4.2999999999999997E-2</v>
      </c>
    </row>
    <row r="37" spans="1:4">
      <c r="A37" s="29" t="s">
        <v>177</v>
      </c>
      <c r="B37" s="29" t="s">
        <v>24</v>
      </c>
      <c r="C37" s="96">
        <v>1.6E-2</v>
      </c>
      <c r="D37" s="96">
        <v>4.2999999999999997E-2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96">
        <v>1.6E-2</v>
      </c>
      <c r="D39" s="96">
        <v>4.2999999999999997E-2</v>
      </c>
    </row>
    <row r="40" spans="1:4">
      <c r="A40" s="29" t="s">
        <v>177</v>
      </c>
      <c r="B40" s="29" t="s">
        <v>24</v>
      </c>
      <c r="C40" s="96">
        <v>1.6E-2</v>
      </c>
      <c r="D40" s="96">
        <v>4.2999999999999997E-2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96">
        <v>0</v>
      </c>
      <c r="D42" s="96">
        <v>0</v>
      </c>
    </row>
    <row r="43" spans="1:4">
      <c r="A43" s="29" t="s">
        <v>177</v>
      </c>
      <c r="B43" s="29" t="s">
        <v>24</v>
      </c>
      <c r="C43" s="96">
        <v>0</v>
      </c>
      <c r="D43" s="96">
        <v>0</v>
      </c>
    </row>
    <row r="46" spans="1:4">
      <c r="A46" s="27" t="s">
        <v>174</v>
      </c>
      <c r="B46" s="27" t="s">
        <v>21</v>
      </c>
      <c r="C46" s="85">
        <v>1386</v>
      </c>
      <c r="D46" s="85">
        <v>4071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102</v>
      </c>
      <c r="D48" s="79">
        <v>219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1488</v>
      </c>
      <c r="D51" s="85">
        <v>4289</v>
      </c>
    </row>
    <row r="52" spans="1:4" ht="26">
      <c r="A52" s="28" t="s">
        <v>313</v>
      </c>
      <c r="B52" s="28" t="s">
        <v>310</v>
      </c>
      <c r="C52" s="79">
        <v>-112</v>
      </c>
      <c r="D52" s="79"/>
    </row>
    <row r="53" spans="1:4" ht="26">
      <c r="A53" s="27" t="s">
        <v>314</v>
      </c>
      <c r="B53" s="27" t="s">
        <v>311</v>
      </c>
      <c r="C53" s="85">
        <v>1600</v>
      </c>
      <c r="D53" s="85">
        <v>4289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140</v>
      </c>
      <c r="D57" s="99" t="s">
        <v>141</v>
      </c>
    </row>
    <row r="58" spans="1:4">
      <c r="A58" s="30" t="s">
        <v>181</v>
      </c>
      <c r="B58" s="30" t="s">
        <v>26</v>
      </c>
      <c r="C58" s="91">
        <v>95586</v>
      </c>
      <c r="D58" s="91">
        <v>94448</v>
      </c>
    </row>
    <row r="59" spans="1:4">
      <c r="A59" s="21" t="s">
        <v>182</v>
      </c>
      <c r="B59" s="21" t="s">
        <v>27</v>
      </c>
      <c r="C59" s="74">
        <v>10971</v>
      </c>
      <c r="D59" s="74">
        <v>10849</v>
      </c>
    </row>
    <row r="60" spans="1:4">
      <c r="A60" s="21" t="s">
        <v>183</v>
      </c>
      <c r="B60" s="21" t="s">
        <v>28</v>
      </c>
      <c r="C60" s="74">
        <v>37297</v>
      </c>
      <c r="D60" s="74">
        <v>34980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578</v>
      </c>
      <c r="D67" s="74">
        <v>1953</v>
      </c>
    </row>
    <row r="68" spans="1:4">
      <c r="A68" s="21" t="s">
        <v>191</v>
      </c>
      <c r="B68" s="21" t="s">
        <v>36</v>
      </c>
      <c r="C68" s="74">
        <v>323</v>
      </c>
      <c r="D68" s="74">
        <v>249</v>
      </c>
    </row>
    <row r="69" spans="1:4">
      <c r="A69" s="30" t="s">
        <v>192</v>
      </c>
      <c r="B69" s="30" t="s">
        <v>37</v>
      </c>
      <c r="C69" s="91">
        <v>144324</v>
      </c>
      <c r="D69" s="91">
        <v>98567</v>
      </c>
    </row>
    <row r="70" spans="1:4">
      <c r="A70" s="21" t="s">
        <v>193</v>
      </c>
      <c r="B70" s="21" t="s">
        <v>38</v>
      </c>
      <c r="C70" s="74">
        <v>58170</v>
      </c>
      <c r="D70" s="74">
        <v>36411</v>
      </c>
    </row>
    <row r="71" spans="1:4">
      <c r="A71" s="21" t="s">
        <v>194</v>
      </c>
      <c r="B71" s="21" t="s">
        <v>39</v>
      </c>
      <c r="C71" s="74">
        <v>25047</v>
      </c>
      <c r="D71" s="74">
        <v>18223</v>
      </c>
    </row>
    <row r="72" spans="1:4">
      <c r="A72" s="31" t="s">
        <v>195</v>
      </c>
      <c r="B72" s="31" t="s">
        <v>40</v>
      </c>
      <c r="C72" s="92">
        <v>1851</v>
      </c>
      <c r="D72" s="92">
        <v>651</v>
      </c>
    </row>
    <row r="73" spans="1:4">
      <c r="A73" s="21" t="s">
        <v>196</v>
      </c>
      <c r="B73" s="21" t="s">
        <v>41</v>
      </c>
      <c r="C73" s="74">
        <v>8109</v>
      </c>
      <c r="D73" s="74">
        <v>2784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908</v>
      </c>
      <c r="D76" s="74">
        <v>859</v>
      </c>
    </row>
    <row r="77" spans="1:4">
      <c r="A77" s="21" t="s">
        <v>199</v>
      </c>
      <c r="B77" s="21" t="s">
        <v>44</v>
      </c>
      <c r="C77" s="74">
        <v>8390</v>
      </c>
      <c r="D77" s="74">
        <v>12768</v>
      </c>
    </row>
    <row r="78" spans="1:4">
      <c r="A78" s="21" t="s">
        <v>200</v>
      </c>
      <c r="B78" s="21" t="s">
        <v>45</v>
      </c>
      <c r="C78" s="74">
        <v>41849</v>
      </c>
      <c r="D78" s="74">
        <v>26871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239910</v>
      </c>
      <c r="D80" s="91">
        <v>193015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140</v>
      </c>
      <c r="D82" s="99" t="s">
        <v>141</v>
      </c>
    </row>
    <row r="83" spans="1:4">
      <c r="A83" s="30" t="s">
        <v>204</v>
      </c>
      <c r="B83" s="30" t="s">
        <v>49</v>
      </c>
      <c r="C83" s="91">
        <v>169006</v>
      </c>
      <c r="D83" s="91">
        <v>155992</v>
      </c>
    </row>
    <row r="84" spans="1:4">
      <c r="A84" s="30" t="s">
        <v>205</v>
      </c>
      <c r="B84" s="30" t="s">
        <v>50</v>
      </c>
      <c r="C84" s="91">
        <v>168250</v>
      </c>
      <c r="D84" s="91">
        <v>155992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1139</v>
      </c>
      <c r="D88" s="74">
        <v>724</v>
      </c>
    </row>
    <row r="89" spans="1:4">
      <c r="A89" s="21" t="s">
        <v>210</v>
      </c>
      <c r="B89" s="21" t="s">
        <v>55</v>
      </c>
      <c r="C89" s="74">
        <v>-688</v>
      </c>
      <c r="D89" s="74">
        <v>-618</v>
      </c>
    </row>
    <row r="90" spans="1:4">
      <c r="A90" s="21" t="s">
        <v>211</v>
      </c>
      <c r="B90" s="21" t="s">
        <v>56</v>
      </c>
      <c r="C90" s="74">
        <v>-48379</v>
      </c>
      <c r="D90" s="74">
        <v>-55573</v>
      </c>
    </row>
    <row r="91" spans="1:4">
      <c r="A91" s="21" t="s">
        <v>212</v>
      </c>
      <c r="B91" s="21" t="s">
        <v>57</v>
      </c>
      <c r="C91" s="74">
        <v>1498</v>
      </c>
      <c r="D91" s="74">
        <v>4071</v>
      </c>
    </row>
    <row r="92" spans="1:4">
      <c r="A92" s="18" t="s">
        <v>213</v>
      </c>
      <c r="B92" s="18" t="s">
        <v>58</v>
      </c>
      <c r="C92" s="93">
        <v>756</v>
      </c>
      <c r="D92" s="93">
        <v>0</v>
      </c>
    </row>
    <row r="93" spans="1:4">
      <c r="A93" s="30" t="s">
        <v>214</v>
      </c>
      <c r="B93" s="30" t="s">
        <v>59</v>
      </c>
      <c r="C93" s="91">
        <v>4868</v>
      </c>
      <c r="D93" s="91">
        <v>5430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164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3351</v>
      </c>
      <c r="D97" s="74">
        <v>4653</v>
      </c>
    </row>
    <row r="98" spans="1:4">
      <c r="A98" s="21" t="s">
        <v>219</v>
      </c>
      <c r="B98" s="21" t="s">
        <v>64</v>
      </c>
      <c r="C98" s="74">
        <v>1277</v>
      </c>
      <c r="D98" s="74">
        <v>587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66036</v>
      </c>
      <c r="D101" s="91">
        <v>31593</v>
      </c>
    </row>
    <row r="102" spans="1:4">
      <c r="A102" s="21" t="s">
        <v>215</v>
      </c>
      <c r="B102" s="21" t="s">
        <v>60</v>
      </c>
      <c r="C102" s="74">
        <v>24</v>
      </c>
      <c r="D102" s="74">
        <v>888</v>
      </c>
    </row>
    <row r="103" spans="1:4">
      <c r="A103" s="21" t="s">
        <v>216</v>
      </c>
      <c r="B103" s="21" t="s">
        <v>61</v>
      </c>
      <c r="C103" s="74">
        <v>220</v>
      </c>
      <c r="D103" s="74">
        <v>254</v>
      </c>
    </row>
    <row r="104" spans="1:4">
      <c r="A104" s="21" t="s">
        <v>223</v>
      </c>
      <c r="B104" s="21" t="s">
        <v>68</v>
      </c>
      <c r="C104" s="74">
        <v>24248</v>
      </c>
      <c r="D104" s="74">
        <v>25187</v>
      </c>
    </row>
    <row r="105" spans="1:4">
      <c r="A105" s="21" t="s">
        <v>224</v>
      </c>
      <c r="B105" s="21" t="s">
        <v>69</v>
      </c>
      <c r="C105" s="74">
        <v>433</v>
      </c>
      <c r="D105" s="74">
        <v>2096</v>
      </c>
    </row>
    <row r="106" spans="1:4">
      <c r="A106" s="21" t="s">
        <v>225</v>
      </c>
      <c r="B106" s="21" t="s">
        <v>70</v>
      </c>
      <c r="C106" s="74">
        <v>40746</v>
      </c>
      <c r="D106" s="74">
        <v>2633</v>
      </c>
    </row>
    <row r="107" spans="1:4">
      <c r="A107" s="21" t="s">
        <v>219</v>
      </c>
      <c r="B107" s="21" t="s">
        <v>64</v>
      </c>
      <c r="C107" s="74">
        <v>202</v>
      </c>
      <c r="D107" s="74">
        <v>300</v>
      </c>
    </row>
    <row r="108" spans="1:4">
      <c r="A108" s="21" t="s">
        <v>226</v>
      </c>
      <c r="B108" s="21" t="s">
        <v>65</v>
      </c>
      <c r="C108" s="74">
        <v>97</v>
      </c>
      <c r="D108" s="74">
        <v>91</v>
      </c>
    </row>
    <row r="109" spans="1:4">
      <c r="A109" s="21" t="s">
        <v>221</v>
      </c>
      <c r="B109" s="21" t="s">
        <v>66</v>
      </c>
      <c r="C109" s="74">
        <v>66</v>
      </c>
      <c r="D109" s="74">
        <v>144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239910</v>
      </c>
      <c r="D111" s="91">
        <v>193015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138</v>
      </c>
      <c r="D115" s="100" t="s">
        <v>139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1386</v>
      </c>
      <c r="D117" s="6">
        <v>4071</v>
      </c>
    </row>
    <row r="118" spans="1:4">
      <c r="A118" s="35" t="s">
        <v>233</v>
      </c>
      <c r="B118" s="35" t="s">
        <v>75</v>
      </c>
      <c r="C118" s="6">
        <v>2963</v>
      </c>
      <c r="D118" s="6">
        <v>1700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826</v>
      </c>
      <c r="D120" s="9">
        <v>740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-166</v>
      </c>
      <c r="D122" s="9">
        <v>63</v>
      </c>
    </row>
    <row r="123" spans="1:4">
      <c r="A123" s="37" t="s">
        <v>237</v>
      </c>
      <c r="B123" s="37" t="s">
        <v>79</v>
      </c>
      <c r="C123" s="9">
        <v>-269</v>
      </c>
      <c r="D123" s="9">
        <v>-50</v>
      </c>
    </row>
    <row r="124" spans="1:4">
      <c r="A124" s="37" t="s">
        <v>238</v>
      </c>
      <c r="B124" s="37" t="s">
        <v>80</v>
      </c>
      <c r="C124" s="9">
        <v>-110</v>
      </c>
      <c r="D124" s="9">
        <v>-175</v>
      </c>
    </row>
    <row r="125" spans="1:4">
      <c r="A125" s="37" t="s">
        <v>239</v>
      </c>
      <c r="B125" s="37" t="s">
        <v>81</v>
      </c>
      <c r="C125" s="9">
        <v>-6204</v>
      </c>
      <c r="D125" s="9">
        <v>-3044</v>
      </c>
    </row>
    <row r="126" spans="1:4">
      <c r="A126" s="37" t="s">
        <v>240</v>
      </c>
      <c r="B126" s="37" t="s">
        <v>82</v>
      </c>
      <c r="C126" s="9">
        <v>-13221</v>
      </c>
      <c r="D126" s="9">
        <v>14954</v>
      </c>
    </row>
    <row r="127" spans="1:4">
      <c r="A127" s="37" t="s">
        <v>241</v>
      </c>
      <c r="B127" s="37" t="s">
        <v>83</v>
      </c>
      <c r="C127" s="9">
        <v>22038</v>
      </c>
      <c r="D127" s="9">
        <v>-10145</v>
      </c>
    </row>
    <row r="128" spans="1:4">
      <c r="A128" s="37" t="s">
        <v>242</v>
      </c>
      <c r="B128" s="37" t="s">
        <v>130</v>
      </c>
      <c r="C128" s="9">
        <v>-185</v>
      </c>
      <c r="D128" s="9">
        <v>-1038</v>
      </c>
    </row>
    <row r="129" spans="1:4">
      <c r="A129" s="37" t="s">
        <v>243</v>
      </c>
      <c r="B129" s="37" t="s">
        <v>84</v>
      </c>
      <c r="C129" s="9">
        <v>254</v>
      </c>
      <c r="D129" s="9">
        <v>395</v>
      </c>
    </row>
    <row r="130" spans="1:4">
      <c r="A130" s="35" t="s">
        <v>244</v>
      </c>
      <c r="B130" s="35" t="s">
        <v>85</v>
      </c>
      <c r="C130" s="6">
        <v>4349</v>
      </c>
      <c r="D130" s="6">
        <v>5771</v>
      </c>
    </row>
    <row r="131" spans="1:4">
      <c r="A131" s="38" t="s">
        <v>245</v>
      </c>
      <c r="B131" s="38" t="s">
        <v>131</v>
      </c>
      <c r="C131" s="10">
        <v>445</v>
      </c>
      <c r="D131" s="10">
        <v>-765</v>
      </c>
    </row>
    <row r="132" spans="1:4">
      <c r="A132" s="37" t="s">
        <v>246</v>
      </c>
      <c r="B132" s="37" t="s">
        <v>86</v>
      </c>
      <c r="C132" s="9">
        <v>-1443</v>
      </c>
      <c r="D132" s="9">
        <v>-29</v>
      </c>
    </row>
    <row r="133" spans="1:4">
      <c r="A133" s="39" t="s">
        <v>247</v>
      </c>
      <c r="B133" s="39" t="s">
        <v>87</v>
      </c>
      <c r="C133" s="6">
        <v>3351</v>
      </c>
      <c r="D133" s="6">
        <v>4977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405</v>
      </c>
      <c r="D135" s="5">
        <v>107</v>
      </c>
    </row>
    <row r="136" spans="1:4">
      <c r="A136" s="37" t="s">
        <v>250</v>
      </c>
      <c r="B136" s="37" t="s">
        <v>90</v>
      </c>
      <c r="C136" s="9">
        <v>91</v>
      </c>
      <c r="D136" s="9">
        <v>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29</v>
      </c>
      <c r="D138" s="9">
        <v>46</v>
      </c>
    </row>
    <row r="139" spans="1:4">
      <c r="A139" s="37" t="s">
        <v>253</v>
      </c>
      <c r="B139" s="37" t="s">
        <v>142</v>
      </c>
      <c r="C139" s="9">
        <v>285</v>
      </c>
      <c r="D139" s="9">
        <v>55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1475</v>
      </c>
      <c r="D141" s="6">
        <v>1041</v>
      </c>
    </row>
    <row r="142" spans="1:4" ht="26">
      <c r="A142" s="37" t="s">
        <v>256</v>
      </c>
      <c r="B142" s="37" t="s">
        <v>95</v>
      </c>
      <c r="C142" s="9">
        <v>1475</v>
      </c>
      <c r="D142" s="9">
        <v>803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0</v>
      </c>
      <c r="D145" s="9">
        <v>238</v>
      </c>
    </row>
    <row r="146" spans="1:4">
      <c r="A146" s="39" t="s">
        <v>260</v>
      </c>
      <c r="B146" s="39" t="s">
        <v>99</v>
      </c>
      <c r="C146" s="6">
        <v>-1070</v>
      </c>
      <c r="D146" s="6">
        <v>-934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4</v>
      </c>
      <c r="D148" s="5">
        <v>125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4</v>
      </c>
      <c r="D150" s="9">
        <v>125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120</v>
      </c>
      <c r="D153" s="6">
        <v>4163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3982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107</v>
      </c>
      <c r="D160" s="9">
        <v>62</v>
      </c>
    </row>
    <row r="161" spans="1:8">
      <c r="A161" s="37" t="s">
        <v>271</v>
      </c>
      <c r="B161" s="37" t="s">
        <v>111</v>
      </c>
      <c r="C161" s="9">
        <v>12</v>
      </c>
      <c r="D161" s="9">
        <v>48</v>
      </c>
    </row>
    <row r="162" spans="1:8">
      <c r="A162" s="37" t="s">
        <v>272</v>
      </c>
      <c r="B162" s="37" t="s">
        <v>112</v>
      </c>
      <c r="C162" s="9">
        <v>0</v>
      </c>
      <c r="D162" s="9">
        <v>71</v>
      </c>
    </row>
    <row r="163" spans="1:8">
      <c r="A163" s="39" t="s">
        <v>273</v>
      </c>
      <c r="B163" s="39" t="s">
        <v>113</v>
      </c>
      <c r="C163" s="6">
        <v>-116</v>
      </c>
      <c r="D163" s="6">
        <v>-4038</v>
      </c>
    </row>
    <row r="164" spans="1:8">
      <c r="A164" s="41" t="s">
        <v>274</v>
      </c>
      <c r="B164" s="41" t="s">
        <v>114</v>
      </c>
      <c r="C164" s="7">
        <v>2165</v>
      </c>
      <c r="D164" s="7">
        <v>5</v>
      </c>
    </row>
    <row r="165" spans="1:8">
      <c r="A165" s="41" t="s">
        <v>275</v>
      </c>
      <c r="B165" s="41" t="s">
        <v>115</v>
      </c>
      <c r="C165" s="7">
        <v>2165</v>
      </c>
      <c r="D165" s="7">
        <v>5</v>
      </c>
    </row>
    <row r="166" spans="1:8">
      <c r="A166" s="42" t="s">
        <v>276</v>
      </c>
      <c r="B166" s="42" t="s">
        <v>132</v>
      </c>
      <c r="C166" s="8"/>
      <c r="D166" s="8"/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41849</v>
      </c>
      <c r="D168" s="66">
        <v>26871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2401</v>
      </c>
      <c r="D174" s="73">
        <v>6369</v>
      </c>
      <c r="E174" s="73">
        <v>1707</v>
      </c>
      <c r="F174" s="73">
        <v>111678</v>
      </c>
      <c r="G174" s="73">
        <v>-26569</v>
      </c>
      <c r="H174" s="73">
        <v>95586</v>
      </c>
    </row>
    <row r="175" spans="1:8">
      <c r="A175" s="43" t="s">
        <v>182</v>
      </c>
      <c r="B175" s="43" t="s">
        <v>27</v>
      </c>
      <c r="C175" s="74">
        <v>1033</v>
      </c>
      <c r="D175" s="74">
        <v>3068</v>
      </c>
      <c r="E175" s="74">
        <v>897</v>
      </c>
      <c r="F175" s="74">
        <v>5973</v>
      </c>
      <c r="G175" s="74">
        <v>0</v>
      </c>
      <c r="H175" s="74">
        <v>10971</v>
      </c>
    </row>
    <row r="176" spans="1:8">
      <c r="A176" s="43" t="s">
        <v>183</v>
      </c>
      <c r="B176" s="43" t="s">
        <v>28</v>
      </c>
      <c r="C176" s="74">
        <v>1060</v>
      </c>
      <c r="D176" s="74">
        <v>3208</v>
      </c>
      <c r="E176" s="74">
        <v>809</v>
      </c>
      <c r="F176" s="74">
        <v>57955</v>
      </c>
      <c r="G176" s="74">
        <v>-25735</v>
      </c>
      <c r="H176" s="74">
        <v>37297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281</v>
      </c>
      <c r="D183" s="74">
        <v>38</v>
      </c>
      <c r="E183" s="74">
        <v>1</v>
      </c>
      <c r="F183" s="74">
        <v>258</v>
      </c>
      <c r="G183" s="74">
        <v>0</v>
      </c>
      <c r="H183" s="74">
        <v>578</v>
      </c>
    </row>
    <row r="184" spans="1:8">
      <c r="A184" s="43" t="s">
        <v>191</v>
      </c>
      <c r="B184" s="43" t="s">
        <v>36</v>
      </c>
      <c r="C184" s="74">
        <v>27</v>
      </c>
      <c r="D184" s="74">
        <v>55</v>
      </c>
      <c r="E184" s="74">
        <v>0</v>
      </c>
      <c r="F184" s="74">
        <v>241</v>
      </c>
      <c r="G184" s="74">
        <v>0</v>
      </c>
      <c r="H184" s="74">
        <v>323</v>
      </c>
    </row>
    <row r="185" spans="1:8">
      <c r="A185" s="39" t="s">
        <v>192</v>
      </c>
      <c r="B185" s="39" t="s">
        <v>37</v>
      </c>
      <c r="C185" s="73">
        <v>33585</v>
      </c>
      <c r="D185" s="73">
        <v>77795</v>
      </c>
      <c r="E185" s="73">
        <v>23466</v>
      </c>
      <c r="F185" s="73">
        <v>11278</v>
      </c>
      <c r="G185" s="73">
        <v>-1800</v>
      </c>
      <c r="H185" s="73">
        <v>144324</v>
      </c>
    </row>
    <row r="186" spans="1:8">
      <c r="A186" s="43" t="s">
        <v>193</v>
      </c>
      <c r="B186" s="43" t="s">
        <v>38</v>
      </c>
      <c r="C186" s="74">
        <v>5929</v>
      </c>
      <c r="D186" s="74">
        <v>52241</v>
      </c>
      <c r="E186" s="74">
        <v>0</v>
      </c>
      <c r="F186" s="74">
        <v>0</v>
      </c>
      <c r="G186" s="74">
        <v>0</v>
      </c>
      <c r="H186" s="74">
        <v>58170</v>
      </c>
    </row>
    <row r="187" spans="1:8">
      <c r="A187" s="43" t="s">
        <v>194</v>
      </c>
      <c r="B187" s="43" t="s">
        <v>39</v>
      </c>
      <c r="C187" s="74">
        <v>13956</v>
      </c>
      <c r="D187" s="74">
        <v>9452</v>
      </c>
      <c r="E187" s="74">
        <v>2454</v>
      </c>
      <c r="F187" s="74">
        <v>58</v>
      </c>
      <c r="G187" s="74">
        <v>-873</v>
      </c>
      <c r="H187" s="74">
        <v>25047</v>
      </c>
    </row>
    <row r="188" spans="1:8">
      <c r="A188" s="43" t="s">
        <v>195</v>
      </c>
      <c r="B188" s="43" t="s">
        <v>40</v>
      </c>
      <c r="C188" s="74">
        <v>821</v>
      </c>
      <c r="D188" s="74">
        <v>1029</v>
      </c>
      <c r="E188" s="74">
        <v>0</v>
      </c>
      <c r="F188" s="74">
        <v>1</v>
      </c>
      <c r="G188" s="74">
        <v>0</v>
      </c>
      <c r="H188" s="74">
        <v>1851</v>
      </c>
    </row>
    <row r="189" spans="1:8">
      <c r="A189" s="43" t="s">
        <v>196</v>
      </c>
      <c r="B189" s="43" t="s">
        <v>41</v>
      </c>
      <c r="C189" s="74">
        <v>344</v>
      </c>
      <c r="D189" s="74">
        <v>6264</v>
      </c>
      <c r="E189" s="74">
        <v>610</v>
      </c>
      <c r="F189" s="74">
        <v>1818</v>
      </c>
      <c r="G189" s="74">
        <v>-927</v>
      </c>
      <c r="H189" s="74">
        <v>8109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100</v>
      </c>
      <c r="E192" s="74">
        <v>0</v>
      </c>
      <c r="F192" s="74">
        <v>808</v>
      </c>
      <c r="G192" s="74">
        <v>0</v>
      </c>
      <c r="H192" s="74">
        <v>908</v>
      </c>
    </row>
    <row r="193" spans="1:8">
      <c r="A193" s="43" t="s">
        <v>199</v>
      </c>
      <c r="B193" s="43" t="s">
        <v>44</v>
      </c>
      <c r="C193" s="74">
        <v>5509</v>
      </c>
      <c r="D193" s="74">
        <v>411</v>
      </c>
      <c r="E193" s="74">
        <v>2379</v>
      </c>
      <c r="F193" s="74">
        <v>91</v>
      </c>
      <c r="G193" s="74">
        <v>0</v>
      </c>
      <c r="H193" s="74">
        <v>8390</v>
      </c>
    </row>
    <row r="194" spans="1:8">
      <c r="A194" s="43" t="s">
        <v>200</v>
      </c>
      <c r="B194" s="43" t="s">
        <v>45</v>
      </c>
      <c r="C194" s="74">
        <v>7026</v>
      </c>
      <c r="D194" s="74">
        <v>8298</v>
      </c>
      <c r="E194" s="74">
        <v>18023</v>
      </c>
      <c r="F194" s="74">
        <v>8502</v>
      </c>
      <c r="G194" s="74">
        <v>0</v>
      </c>
      <c r="H194" s="74">
        <v>41849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35986</v>
      </c>
      <c r="D196" s="73">
        <v>84164</v>
      </c>
      <c r="E196" s="73">
        <v>25173</v>
      </c>
      <c r="F196" s="73">
        <v>122956</v>
      </c>
      <c r="G196" s="73">
        <v>-28369</v>
      </c>
      <c r="H196" s="73">
        <v>239910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15113</v>
      </c>
      <c r="D200" s="73">
        <v>45656</v>
      </c>
      <c r="E200" s="73">
        <v>16223</v>
      </c>
      <c r="F200" s="73">
        <v>121232</v>
      </c>
      <c r="G200" s="73">
        <v>-29218</v>
      </c>
      <c r="H200" s="73">
        <v>169006</v>
      </c>
    </row>
    <row r="201" spans="1:8">
      <c r="A201" s="47" t="s">
        <v>205</v>
      </c>
      <c r="B201" s="39" t="s">
        <v>50</v>
      </c>
      <c r="C201" s="73">
        <v>15113</v>
      </c>
      <c r="D201" s="73">
        <v>45656</v>
      </c>
      <c r="E201" s="73">
        <v>16223</v>
      </c>
      <c r="F201" s="73">
        <v>121232</v>
      </c>
      <c r="G201" s="73">
        <v>-29974</v>
      </c>
      <c r="H201" s="73">
        <v>168250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7294</v>
      </c>
      <c r="D203" s="74">
        <v>0</v>
      </c>
      <c r="E203" s="74">
        <v>1188</v>
      </c>
      <c r="F203" s="74">
        <v>110936</v>
      </c>
      <c r="G203" s="74">
        <v>312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1139</v>
      </c>
      <c r="G205" s="74">
        <v>0</v>
      </c>
      <c r="H205" s="74">
        <v>1139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-227</v>
      </c>
      <c r="F206" s="76">
        <v>0</v>
      </c>
      <c r="G206" s="76">
        <v>-461</v>
      </c>
      <c r="H206" s="76">
        <v>-688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13296</v>
      </c>
      <c r="F207" s="74">
        <v>-86820</v>
      </c>
      <c r="G207" s="74">
        <v>-12687</v>
      </c>
      <c r="H207" s="74">
        <v>-48379</v>
      </c>
    </row>
    <row r="208" spans="1:8">
      <c r="A208" s="48" t="s">
        <v>212</v>
      </c>
      <c r="B208" s="43" t="s">
        <v>57</v>
      </c>
      <c r="C208" s="74">
        <v>-2257</v>
      </c>
      <c r="D208" s="74">
        <v>774</v>
      </c>
      <c r="E208" s="74">
        <v>1880</v>
      </c>
      <c r="F208" s="74">
        <v>1022</v>
      </c>
      <c r="G208" s="74">
        <v>79</v>
      </c>
      <c r="H208" s="74">
        <v>1498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756</v>
      </c>
      <c r="H209" s="77">
        <v>756</v>
      </c>
    </row>
    <row r="210" spans="1:8">
      <c r="A210" s="47" t="s">
        <v>214</v>
      </c>
      <c r="B210" s="39" t="s">
        <v>59</v>
      </c>
      <c r="C210" s="73">
        <v>501</v>
      </c>
      <c r="D210" s="73">
        <v>778</v>
      </c>
      <c r="E210" s="73">
        <v>21</v>
      </c>
      <c r="F210" s="73">
        <v>954</v>
      </c>
      <c r="G210" s="73">
        <v>2614</v>
      </c>
      <c r="H210" s="73">
        <v>4868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117</v>
      </c>
      <c r="D212" s="74">
        <v>69</v>
      </c>
      <c r="E212" s="74">
        <v>0</v>
      </c>
      <c r="F212" s="74">
        <v>17</v>
      </c>
      <c r="G212" s="74">
        <v>0</v>
      </c>
      <c r="H212" s="74">
        <v>203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30</v>
      </c>
      <c r="D214" s="74">
        <v>213</v>
      </c>
      <c r="E214" s="74">
        <v>0</v>
      </c>
      <c r="F214" s="74">
        <v>494</v>
      </c>
      <c r="G214" s="74">
        <v>2614</v>
      </c>
      <c r="H214" s="74">
        <v>3351</v>
      </c>
    </row>
    <row r="215" spans="1:8">
      <c r="A215" s="48" t="s">
        <v>219</v>
      </c>
      <c r="B215" s="43" t="s">
        <v>64</v>
      </c>
      <c r="C215" s="74">
        <v>345</v>
      </c>
      <c r="D215" s="74">
        <v>490</v>
      </c>
      <c r="E215" s="74">
        <v>16</v>
      </c>
      <c r="F215" s="74">
        <v>426</v>
      </c>
      <c r="G215" s="74">
        <v>0</v>
      </c>
      <c r="H215" s="74">
        <v>1277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20372</v>
      </c>
      <c r="D218" s="73">
        <v>37730</v>
      </c>
      <c r="E218" s="73">
        <v>8929</v>
      </c>
      <c r="F218" s="73">
        <v>770</v>
      </c>
      <c r="G218" s="73">
        <v>-1765</v>
      </c>
      <c r="H218" s="73">
        <v>66036</v>
      </c>
    </row>
    <row r="219" spans="1:8">
      <c r="A219" s="48" t="s">
        <v>215</v>
      </c>
      <c r="B219" s="43" t="s">
        <v>60</v>
      </c>
      <c r="C219" s="74">
        <v>20</v>
      </c>
      <c r="D219" s="74">
        <v>0</v>
      </c>
      <c r="E219" s="74">
        <v>0</v>
      </c>
      <c r="F219" s="74">
        <v>4</v>
      </c>
      <c r="G219" s="74">
        <v>0</v>
      </c>
      <c r="H219" s="74">
        <v>24</v>
      </c>
    </row>
    <row r="220" spans="1:8">
      <c r="A220" s="48" t="s">
        <v>216</v>
      </c>
      <c r="B220" s="43" t="s">
        <v>61</v>
      </c>
      <c r="C220" s="74">
        <v>117</v>
      </c>
      <c r="D220" s="74">
        <v>50</v>
      </c>
      <c r="E220" s="74">
        <v>0</v>
      </c>
      <c r="F220" s="74">
        <v>53</v>
      </c>
      <c r="G220" s="74">
        <v>0</v>
      </c>
      <c r="H220" s="74">
        <v>220</v>
      </c>
    </row>
    <row r="221" spans="1:8">
      <c r="A221" s="48" t="s">
        <v>223</v>
      </c>
      <c r="B221" s="43" t="s">
        <v>68</v>
      </c>
      <c r="C221" s="74">
        <v>16089</v>
      </c>
      <c r="D221" s="74">
        <v>2152</v>
      </c>
      <c r="E221" s="74">
        <v>6699</v>
      </c>
      <c r="F221" s="74">
        <v>146</v>
      </c>
      <c r="G221" s="74">
        <v>-838</v>
      </c>
      <c r="H221" s="74">
        <v>24248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433</v>
      </c>
      <c r="F222" s="74">
        <v>0</v>
      </c>
      <c r="G222" s="74">
        <v>0</v>
      </c>
      <c r="H222" s="74">
        <v>433</v>
      </c>
    </row>
    <row r="223" spans="1:8">
      <c r="A223" s="48" t="s">
        <v>225</v>
      </c>
      <c r="B223" s="43" t="s">
        <v>70</v>
      </c>
      <c r="C223" s="74">
        <v>4066</v>
      </c>
      <c r="D223" s="74">
        <v>35422</v>
      </c>
      <c r="E223" s="74">
        <v>1769</v>
      </c>
      <c r="F223" s="74">
        <v>416</v>
      </c>
      <c r="G223" s="74">
        <v>-927</v>
      </c>
      <c r="H223" s="74">
        <v>40746</v>
      </c>
    </row>
    <row r="224" spans="1:8">
      <c r="A224" s="48" t="s">
        <v>219</v>
      </c>
      <c r="B224" s="43" t="s">
        <v>64</v>
      </c>
      <c r="C224" s="74">
        <v>76</v>
      </c>
      <c r="D224" s="74">
        <v>64</v>
      </c>
      <c r="E224" s="74">
        <v>28</v>
      </c>
      <c r="F224" s="74">
        <v>34</v>
      </c>
      <c r="G224" s="74">
        <v>0</v>
      </c>
      <c r="H224" s="74">
        <v>202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76</v>
      </c>
      <c r="G225" s="74">
        <v>0</v>
      </c>
      <c r="H225" s="74">
        <v>97</v>
      </c>
    </row>
    <row r="226" spans="1:8">
      <c r="A226" s="48" t="s">
        <v>221</v>
      </c>
      <c r="B226" s="43" t="s">
        <v>66</v>
      </c>
      <c r="C226" s="74">
        <v>3</v>
      </c>
      <c r="D226" s="74">
        <v>22</v>
      </c>
      <c r="E226" s="74">
        <v>0</v>
      </c>
      <c r="F226" s="74">
        <v>41</v>
      </c>
      <c r="G226" s="74">
        <v>0</v>
      </c>
      <c r="H226" s="74">
        <v>66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35986</v>
      </c>
      <c r="D228" s="73">
        <v>84164</v>
      </c>
      <c r="E228" s="73">
        <v>25173</v>
      </c>
      <c r="F228" s="73">
        <v>122956</v>
      </c>
      <c r="G228" s="73">
        <v>-28369</v>
      </c>
      <c r="H228" s="73">
        <v>239910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13471</v>
      </c>
      <c r="D232" s="78">
        <v>5005</v>
      </c>
      <c r="E232" s="78">
        <v>14172</v>
      </c>
      <c r="F232" s="78">
        <v>1720</v>
      </c>
      <c r="G232" s="78">
        <v>-3564</v>
      </c>
      <c r="H232" s="78">
        <v>30804</v>
      </c>
    </row>
    <row r="233" spans="1:8">
      <c r="A233" s="54" t="s">
        <v>152</v>
      </c>
      <c r="B233" s="55" t="s">
        <v>1</v>
      </c>
      <c r="C233" s="79">
        <v>0</v>
      </c>
      <c r="D233" s="79">
        <v>4946</v>
      </c>
      <c r="E233" s="79">
        <v>0</v>
      </c>
      <c r="F233" s="79">
        <v>0</v>
      </c>
      <c r="G233" s="79">
        <v>-145</v>
      </c>
      <c r="H233" s="79">
        <v>4801</v>
      </c>
    </row>
    <row r="234" spans="1:8">
      <c r="A234" s="54" t="s">
        <v>153</v>
      </c>
      <c r="B234" s="55" t="s">
        <v>2</v>
      </c>
      <c r="C234" s="79">
        <v>935</v>
      </c>
      <c r="D234" s="79">
        <v>0</v>
      </c>
      <c r="E234" s="79">
        <v>14172</v>
      </c>
      <c r="F234" s="79">
        <v>1720</v>
      </c>
      <c r="G234" s="79">
        <v>-3401</v>
      </c>
      <c r="H234" s="79">
        <v>13426</v>
      </c>
    </row>
    <row r="235" spans="1:8">
      <c r="A235" s="54" t="s">
        <v>154</v>
      </c>
      <c r="B235" s="55" t="s">
        <v>3</v>
      </c>
      <c r="C235" s="79">
        <v>12536</v>
      </c>
      <c r="D235" s="79">
        <v>59</v>
      </c>
      <c r="E235" s="79">
        <v>0</v>
      </c>
      <c r="F235" s="79">
        <v>0</v>
      </c>
      <c r="G235" s="79">
        <v>-18</v>
      </c>
      <c r="H235" s="79">
        <v>12577</v>
      </c>
    </row>
    <row r="236" spans="1:8">
      <c r="A236" s="47" t="s">
        <v>155</v>
      </c>
      <c r="B236" s="39" t="s">
        <v>4</v>
      </c>
      <c r="C236" s="78">
        <v>12519</v>
      </c>
      <c r="D236" s="78">
        <v>1675</v>
      </c>
      <c r="E236" s="78">
        <v>9124</v>
      </c>
      <c r="F236" s="78">
        <v>207</v>
      </c>
      <c r="G236" s="78">
        <v>-450</v>
      </c>
      <c r="H236" s="78">
        <v>23075</v>
      </c>
    </row>
    <row r="237" spans="1:8">
      <c r="A237" s="54" t="s">
        <v>156</v>
      </c>
      <c r="B237" s="55" t="s">
        <v>5</v>
      </c>
      <c r="C237" s="79">
        <v>699</v>
      </c>
      <c r="D237" s="79">
        <v>1643</v>
      </c>
      <c r="E237" s="79">
        <v>9124</v>
      </c>
      <c r="F237" s="79">
        <v>207</v>
      </c>
      <c r="G237" s="79">
        <v>-432</v>
      </c>
      <c r="H237" s="79">
        <v>11241</v>
      </c>
    </row>
    <row r="238" spans="1:8">
      <c r="A238" s="54" t="s">
        <v>157</v>
      </c>
      <c r="B238" s="55" t="s">
        <v>6</v>
      </c>
      <c r="C238" s="79">
        <v>11820</v>
      </c>
      <c r="D238" s="79">
        <v>32</v>
      </c>
      <c r="E238" s="79">
        <v>0</v>
      </c>
      <c r="F238" s="79">
        <v>0</v>
      </c>
      <c r="G238" s="79">
        <v>-18</v>
      </c>
      <c r="H238" s="79">
        <v>11834</v>
      </c>
    </row>
    <row r="239" spans="1:8">
      <c r="A239" s="131" t="s">
        <v>158</v>
      </c>
      <c r="B239" s="132" t="s">
        <v>7</v>
      </c>
      <c r="C239" s="78">
        <v>952</v>
      </c>
      <c r="D239" s="78">
        <v>3330</v>
      </c>
      <c r="E239" s="78">
        <v>5048</v>
      </c>
      <c r="F239" s="78">
        <v>1513</v>
      </c>
      <c r="G239" s="78">
        <v>-3114</v>
      </c>
      <c r="H239" s="78">
        <v>7729</v>
      </c>
    </row>
    <row r="240" spans="1:8">
      <c r="A240" s="48" t="s">
        <v>159</v>
      </c>
      <c r="B240" s="43" t="s">
        <v>8</v>
      </c>
      <c r="C240" s="79">
        <v>60</v>
      </c>
      <c r="D240" s="79">
        <v>621</v>
      </c>
      <c r="E240" s="79">
        <v>12</v>
      </c>
      <c r="F240" s="79">
        <v>1195</v>
      </c>
      <c r="G240" s="79">
        <v>-21</v>
      </c>
      <c r="H240" s="79">
        <v>1867</v>
      </c>
    </row>
    <row r="241" spans="1:8">
      <c r="A241" s="48" t="s">
        <v>160</v>
      </c>
      <c r="B241" s="43" t="s">
        <v>9</v>
      </c>
      <c r="C241" s="79">
        <v>2607</v>
      </c>
      <c r="D241" s="79">
        <v>1419</v>
      </c>
      <c r="E241" s="79">
        <v>2668</v>
      </c>
      <c r="F241" s="79">
        <v>452</v>
      </c>
      <c r="G241" s="79">
        <v>-1942</v>
      </c>
      <c r="H241" s="79">
        <v>5204</v>
      </c>
    </row>
    <row r="242" spans="1:8">
      <c r="A242" s="48" t="s">
        <v>161</v>
      </c>
      <c r="B242" s="43" t="s">
        <v>10</v>
      </c>
      <c r="C242" s="79">
        <v>986</v>
      </c>
      <c r="D242" s="79">
        <v>1553</v>
      </c>
      <c r="E242" s="79">
        <v>331</v>
      </c>
      <c r="F242" s="79">
        <v>1368</v>
      </c>
      <c r="G242" s="79">
        <v>-1137</v>
      </c>
      <c r="H242" s="79">
        <v>3101</v>
      </c>
    </row>
    <row r="243" spans="1:8">
      <c r="A243" s="48" t="s">
        <v>162</v>
      </c>
      <c r="B243" s="43" t="s">
        <v>11</v>
      </c>
      <c r="C243" s="79">
        <v>100</v>
      </c>
      <c r="D243" s="79">
        <v>556</v>
      </c>
      <c r="E243" s="79">
        <v>7</v>
      </c>
      <c r="F243" s="79">
        <v>40</v>
      </c>
      <c r="G243" s="79">
        <v>-21</v>
      </c>
      <c r="H243" s="79">
        <v>682</v>
      </c>
    </row>
    <row r="244" spans="1:8">
      <c r="A244" s="131" t="s">
        <v>163</v>
      </c>
      <c r="B244" s="132" t="s">
        <v>12</v>
      </c>
      <c r="C244" s="78">
        <v>-2681</v>
      </c>
      <c r="D244" s="78">
        <v>423</v>
      </c>
      <c r="E244" s="78">
        <v>2054</v>
      </c>
      <c r="F244" s="78">
        <v>848</v>
      </c>
      <c r="G244" s="78">
        <v>-35</v>
      </c>
      <c r="H244" s="78">
        <v>609</v>
      </c>
    </row>
    <row r="245" spans="1:8">
      <c r="A245" s="48" t="s">
        <v>164</v>
      </c>
      <c r="B245" s="43" t="s">
        <v>13</v>
      </c>
      <c r="C245" s="79">
        <v>216</v>
      </c>
      <c r="D245" s="79">
        <v>622</v>
      </c>
      <c r="E245" s="79">
        <v>108</v>
      </c>
      <c r="F245" s="79">
        <v>365</v>
      </c>
      <c r="G245" s="79">
        <v>-30</v>
      </c>
      <c r="H245" s="79">
        <v>1281</v>
      </c>
    </row>
    <row r="246" spans="1:8">
      <c r="A246" s="48" t="s">
        <v>165</v>
      </c>
      <c r="B246" s="43" t="s">
        <v>14</v>
      </c>
      <c r="C246" s="79">
        <v>74</v>
      </c>
      <c r="D246" s="79">
        <v>7</v>
      </c>
      <c r="E246" s="79">
        <v>3</v>
      </c>
      <c r="F246" s="79">
        <v>5</v>
      </c>
      <c r="G246" s="79">
        <v>-30</v>
      </c>
      <c r="H246" s="79">
        <v>59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-2539</v>
      </c>
      <c r="D248" s="78">
        <v>1038</v>
      </c>
      <c r="E248" s="78">
        <v>2159</v>
      </c>
      <c r="F248" s="78">
        <v>1208</v>
      </c>
      <c r="G248" s="78">
        <v>-35</v>
      </c>
      <c r="H248" s="78">
        <v>1831</v>
      </c>
    </row>
    <row r="249" spans="1:8">
      <c r="A249" s="48" t="s">
        <v>168</v>
      </c>
      <c r="B249" s="43" t="s">
        <v>17</v>
      </c>
      <c r="C249" s="79">
        <v>-282</v>
      </c>
      <c r="D249" s="79">
        <v>264</v>
      </c>
      <c r="E249" s="79">
        <v>279</v>
      </c>
      <c r="F249" s="79">
        <v>186</v>
      </c>
      <c r="G249" s="79">
        <v>-2</v>
      </c>
      <c r="H249" s="79">
        <v>445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-2257</v>
      </c>
      <c r="D251" s="78">
        <v>774</v>
      </c>
      <c r="E251" s="78">
        <v>1880</v>
      </c>
      <c r="F251" s="78">
        <v>1022</v>
      </c>
      <c r="G251" s="78">
        <v>-33</v>
      </c>
      <c r="H251" s="78">
        <v>1386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-2257</v>
      </c>
      <c r="D253" s="78">
        <v>774</v>
      </c>
      <c r="E253" s="78">
        <v>1880</v>
      </c>
      <c r="F253" s="78">
        <v>1022</v>
      </c>
      <c r="G253" s="78">
        <v>-33</v>
      </c>
      <c r="H253" s="78">
        <v>1386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-112</v>
      </c>
      <c r="H255" s="82">
        <v>-112</v>
      </c>
    </row>
    <row r="256" spans="1:8">
      <c r="A256" s="64" t="s">
        <v>173</v>
      </c>
      <c r="B256" s="65" t="s">
        <v>127</v>
      </c>
      <c r="C256" s="83">
        <v>-2257</v>
      </c>
      <c r="D256" s="83">
        <v>774</v>
      </c>
      <c r="E256" s="83">
        <v>1880</v>
      </c>
      <c r="F256" s="83">
        <v>1022</v>
      </c>
      <c r="G256" s="83">
        <v>79</v>
      </c>
      <c r="H256" s="83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1:H256"/>
  <sheetViews>
    <sheetView workbookViewId="0"/>
  </sheetViews>
  <sheetFormatPr baseColWidth="10" defaultColWidth="35.33203125" defaultRowHeight="14"/>
  <cols>
    <col min="1" max="2" width="50.33203125" style="15" customWidth="1"/>
    <col min="3" max="8" width="12.33203125" style="14" customWidth="1"/>
    <col min="9" max="16384" width="35.33203125" style="14"/>
  </cols>
  <sheetData>
    <row r="1" spans="1:4">
      <c r="A1" s="13" t="s">
        <v>365</v>
      </c>
    </row>
    <row r="2" spans="1:4">
      <c r="A2" s="13" t="s">
        <v>366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122</v>
      </c>
      <c r="D6" s="99" t="s">
        <v>123</v>
      </c>
    </row>
    <row r="7" spans="1:4">
      <c r="A7" s="18" t="s">
        <v>151</v>
      </c>
      <c r="B7" s="18" t="s">
        <v>0</v>
      </c>
      <c r="C7" s="85">
        <v>142172</v>
      </c>
      <c r="D7" s="85">
        <v>164040</v>
      </c>
    </row>
    <row r="8" spans="1:4">
      <c r="A8" s="19" t="s">
        <v>152</v>
      </c>
      <c r="B8" s="19" t="s">
        <v>1</v>
      </c>
      <c r="C8" s="79">
        <v>21989</v>
      </c>
      <c r="D8" s="79">
        <v>41641</v>
      </c>
    </row>
    <row r="9" spans="1:4">
      <c r="A9" s="19" t="s">
        <v>153</v>
      </c>
      <c r="B9" s="19" t="s">
        <v>2</v>
      </c>
      <c r="C9" s="79">
        <v>62220</v>
      </c>
      <c r="D9" s="79">
        <v>46756</v>
      </c>
    </row>
    <row r="10" spans="1:4">
      <c r="A10" s="19" t="s">
        <v>154</v>
      </c>
      <c r="B10" s="19" t="s">
        <v>3</v>
      </c>
      <c r="C10" s="79">
        <v>57963</v>
      </c>
      <c r="D10" s="79">
        <v>75643</v>
      </c>
    </row>
    <row r="11" spans="1:4">
      <c r="A11" s="18" t="s">
        <v>155</v>
      </c>
      <c r="B11" s="18" t="s">
        <v>4</v>
      </c>
      <c r="C11" s="85">
        <v>88827</v>
      </c>
      <c r="D11" s="85">
        <v>93264</v>
      </c>
    </row>
    <row r="12" spans="1:4">
      <c r="A12" s="19" t="s">
        <v>156</v>
      </c>
      <c r="B12" s="19" t="s">
        <v>5</v>
      </c>
      <c r="C12" s="79">
        <v>46029</v>
      </c>
      <c r="D12" s="79">
        <v>40954</v>
      </c>
    </row>
    <row r="13" spans="1:4">
      <c r="A13" s="19" t="s">
        <v>157</v>
      </c>
      <c r="B13" s="19" t="s">
        <v>6</v>
      </c>
      <c r="C13" s="79">
        <v>42798</v>
      </c>
      <c r="D13" s="79">
        <v>52310</v>
      </c>
    </row>
    <row r="14" spans="1:4">
      <c r="A14" s="20" t="s">
        <v>158</v>
      </c>
      <c r="B14" s="20" t="s">
        <v>7</v>
      </c>
      <c r="C14" s="85">
        <v>53345</v>
      </c>
      <c r="D14" s="85">
        <v>70776</v>
      </c>
    </row>
    <row r="15" spans="1:4">
      <c r="A15" s="21" t="s">
        <v>159</v>
      </c>
      <c r="B15" s="21" t="s">
        <v>8</v>
      </c>
      <c r="C15" s="79">
        <v>3420</v>
      </c>
      <c r="D15" s="79">
        <v>3056</v>
      </c>
    </row>
    <row r="16" spans="1:4">
      <c r="A16" s="21" t="s">
        <v>160</v>
      </c>
      <c r="B16" s="21" t="s">
        <v>9</v>
      </c>
      <c r="C16" s="79">
        <v>22377</v>
      </c>
      <c r="D16" s="79">
        <v>21597</v>
      </c>
    </row>
    <row r="17" spans="1:4">
      <c r="A17" s="21" t="s">
        <v>161</v>
      </c>
      <c r="B17" s="21" t="s">
        <v>10</v>
      </c>
      <c r="C17" s="79">
        <v>12856</v>
      </c>
      <c r="D17" s="79">
        <v>13063</v>
      </c>
    </row>
    <row r="18" spans="1:4">
      <c r="A18" s="21" t="s">
        <v>162</v>
      </c>
      <c r="B18" s="21" t="s">
        <v>11</v>
      </c>
      <c r="C18" s="79">
        <v>6658</v>
      </c>
      <c r="D18" s="79">
        <v>10805</v>
      </c>
    </row>
    <row r="19" spans="1:4">
      <c r="A19" s="20" t="s">
        <v>163</v>
      </c>
      <c r="B19" s="20" t="s">
        <v>12</v>
      </c>
      <c r="C19" s="85">
        <v>14874</v>
      </c>
      <c r="D19" s="85">
        <v>28367</v>
      </c>
    </row>
    <row r="20" spans="1:4">
      <c r="A20" s="21" t="s">
        <v>164</v>
      </c>
      <c r="B20" s="21" t="s">
        <v>13</v>
      </c>
      <c r="C20" s="79">
        <v>2995</v>
      </c>
      <c r="D20" s="79">
        <v>1887</v>
      </c>
    </row>
    <row r="21" spans="1:4">
      <c r="A21" s="21" t="s">
        <v>165</v>
      </c>
      <c r="B21" s="21" t="s">
        <v>14</v>
      </c>
      <c r="C21" s="79">
        <v>679</v>
      </c>
      <c r="D21" s="79">
        <v>1967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17190</v>
      </c>
      <c r="D23" s="85">
        <v>28287</v>
      </c>
    </row>
    <row r="24" spans="1:4">
      <c r="A24" s="21" t="s">
        <v>168</v>
      </c>
      <c r="B24" s="21" t="s">
        <v>17</v>
      </c>
      <c r="C24" s="79">
        <v>2339</v>
      </c>
      <c r="D24" s="79">
        <v>162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14851</v>
      </c>
      <c r="D26" s="85">
        <v>28125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14851</v>
      </c>
      <c r="D29" s="87">
        <v>28125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-49</v>
      </c>
      <c r="D31" s="85">
        <v>0</v>
      </c>
    </row>
    <row r="32" spans="1:4">
      <c r="A32" s="20" t="s">
        <v>173</v>
      </c>
      <c r="B32" s="20" t="s">
        <v>127</v>
      </c>
      <c r="C32" s="85">
        <v>14900</v>
      </c>
      <c r="D32" s="85">
        <v>28125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0.16</v>
      </c>
      <c r="D36" s="89">
        <v>0.3</v>
      </c>
    </row>
    <row r="37" spans="1:4">
      <c r="A37" s="29" t="s">
        <v>177</v>
      </c>
      <c r="B37" s="29" t="s">
        <v>24</v>
      </c>
      <c r="C37" s="89">
        <v>0.16</v>
      </c>
      <c r="D37" s="89">
        <v>0.3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0.16</v>
      </c>
      <c r="D39" s="89">
        <v>0.3</v>
      </c>
    </row>
    <row r="40" spans="1:4">
      <c r="A40" s="29" t="s">
        <v>177</v>
      </c>
      <c r="B40" s="29" t="s">
        <v>24</v>
      </c>
      <c r="C40" s="89">
        <v>0.16</v>
      </c>
      <c r="D40" s="89">
        <v>0.3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14851</v>
      </c>
      <c r="D46" s="85">
        <v>28125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47</v>
      </c>
      <c r="D48" s="79">
        <v>-559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14897</v>
      </c>
      <c r="D51" s="85">
        <v>27567</v>
      </c>
    </row>
    <row r="52" spans="1:4" ht="26">
      <c r="A52" s="28" t="s">
        <v>313</v>
      </c>
      <c r="B52" s="28" t="s">
        <v>310</v>
      </c>
      <c r="C52" s="79">
        <v>-49</v>
      </c>
      <c r="D52" s="79">
        <v>0</v>
      </c>
    </row>
    <row r="53" spans="1:4" ht="26">
      <c r="A53" s="27" t="s">
        <v>314</v>
      </c>
      <c r="B53" s="27" t="s">
        <v>311</v>
      </c>
      <c r="C53" s="85">
        <v>14946</v>
      </c>
      <c r="D53" s="85">
        <v>27567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124</v>
      </c>
      <c r="D57" s="99" t="s">
        <v>125</v>
      </c>
    </row>
    <row r="58" spans="1:4">
      <c r="A58" s="30" t="s">
        <v>181</v>
      </c>
      <c r="B58" s="30" t="s">
        <v>26</v>
      </c>
      <c r="C58" s="91">
        <v>95047</v>
      </c>
      <c r="D58" s="91">
        <v>94202</v>
      </c>
    </row>
    <row r="59" spans="1:4">
      <c r="A59" s="21" t="s">
        <v>182</v>
      </c>
      <c r="B59" s="21" t="s">
        <v>27</v>
      </c>
      <c r="C59" s="74">
        <v>11187</v>
      </c>
      <c r="D59" s="74">
        <v>10755</v>
      </c>
    </row>
    <row r="60" spans="1:4">
      <c r="A60" s="21" t="s">
        <v>183</v>
      </c>
      <c r="B60" s="21" t="s">
        <v>28</v>
      </c>
      <c r="C60" s="74">
        <v>36403</v>
      </c>
      <c r="D60" s="74">
        <v>34801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755</v>
      </c>
      <c r="D67" s="74">
        <v>1980</v>
      </c>
    </row>
    <row r="68" spans="1:4">
      <c r="A68" s="21" t="s">
        <v>191</v>
      </c>
      <c r="B68" s="21" t="s">
        <v>36</v>
      </c>
      <c r="C68" s="74">
        <v>285</v>
      </c>
      <c r="D68" s="74">
        <v>249</v>
      </c>
    </row>
    <row r="69" spans="1:4">
      <c r="A69" s="30" t="s">
        <v>192</v>
      </c>
      <c r="B69" s="30" t="s">
        <v>37</v>
      </c>
      <c r="C69" s="91">
        <v>122588</v>
      </c>
      <c r="D69" s="91">
        <v>108690</v>
      </c>
    </row>
    <row r="70" spans="1:4">
      <c r="A70" s="21" t="s">
        <v>193</v>
      </c>
      <c r="B70" s="21" t="s">
        <v>38</v>
      </c>
      <c r="C70" s="74">
        <v>51966</v>
      </c>
      <c r="D70" s="74">
        <v>33367</v>
      </c>
    </row>
    <row r="71" spans="1:4">
      <c r="A71" s="21" t="s">
        <v>194</v>
      </c>
      <c r="B71" s="21" t="s">
        <v>39</v>
      </c>
      <c r="C71" s="74">
        <v>17064</v>
      </c>
      <c r="D71" s="74">
        <v>31247</v>
      </c>
    </row>
    <row r="72" spans="1:4">
      <c r="A72" s="31" t="s">
        <v>195</v>
      </c>
      <c r="B72" s="31" t="s">
        <v>40</v>
      </c>
      <c r="C72" s="92">
        <v>901</v>
      </c>
      <c r="D72" s="92">
        <v>0</v>
      </c>
    </row>
    <row r="73" spans="1:4">
      <c r="A73" s="21" t="s">
        <v>196</v>
      </c>
      <c r="B73" s="21" t="s">
        <v>41</v>
      </c>
      <c r="C73" s="74">
        <v>3856</v>
      </c>
      <c r="D73" s="74">
        <v>4635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805</v>
      </c>
      <c r="D76" s="74">
        <v>855</v>
      </c>
    </row>
    <row r="77" spans="1:4">
      <c r="A77" s="21" t="s">
        <v>199</v>
      </c>
      <c r="B77" s="21" t="s">
        <v>44</v>
      </c>
      <c r="C77" s="74">
        <v>8312</v>
      </c>
      <c r="D77" s="74">
        <v>11720</v>
      </c>
    </row>
    <row r="78" spans="1:4">
      <c r="A78" s="21" t="s">
        <v>200</v>
      </c>
      <c r="B78" s="21" t="s">
        <v>45</v>
      </c>
      <c r="C78" s="74">
        <v>39684</v>
      </c>
      <c r="D78" s="74">
        <v>26866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217635</v>
      </c>
      <c r="D80" s="91">
        <v>202892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124</v>
      </c>
      <c r="D82" s="99" t="s">
        <v>125</v>
      </c>
    </row>
    <row r="83" spans="1:4">
      <c r="A83" s="30" t="s">
        <v>204</v>
      </c>
      <c r="B83" s="30" t="s">
        <v>49</v>
      </c>
      <c r="C83" s="91">
        <v>167368</v>
      </c>
      <c r="D83" s="91">
        <v>151530</v>
      </c>
    </row>
    <row r="84" spans="1:4">
      <c r="A84" s="30" t="s">
        <v>205</v>
      </c>
      <c r="B84" s="30" t="s">
        <v>50</v>
      </c>
      <c r="C84" s="91">
        <v>166500</v>
      </c>
      <c r="D84" s="91">
        <v>151530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989</v>
      </c>
      <c r="D88" s="74">
        <v>551</v>
      </c>
    </row>
    <row r="89" spans="1:4">
      <c r="A89" s="21" t="s">
        <v>210</v>
      </c>
      <c r="B89" s="21" t="s">
        <v>55</v>
      </c>
      <c r="C89" s="74">
        <v>-790</v>
      </c>
      <c r="D89" s="74">
        <v>-837</v>
      </c>
    </row>
    <row r="90" spans="1:4">
      <c r="A90" s="21" t="s">
        <v>211</v>
      </c>
      <c r="B90" s="21" t="s">
        <v>56</v>
      </c>
      <c r="C90" s="74">
        <v>-55987</v>
      </c>
      <c r="D90" s="74">
        <v>-76459</v>
      </c>
    </row>
    <row r="91" spans="1:4">
      <c r="A91" s="21" t="s">
        <v>212</v>
      </c>
      <c r="B91" s="21" t="s">
        <v>57</v>
      </c>
      <c r="C91" s="74">
        <v>14900</v>
      </c>
      <c r="D91" s="74">
        <v>28125</v>
      </c>
    </row>
    <row r="92" spans="1:4">
      <c r="A92" s="18" t="s">
        <v>213</v>
      </c>
      <c r="B92" s="18" t="s">
        <v>58</v>
      </c>
      <c r="C92" s="93">
        <v>868</v>
      </c>
      <c r="D92" s="93">
        <v>0</v>
      </c>
    </row>
    <row r="93" spans="1:4">
      <c r="A93" s="30" t="s">
        <v>214</v>
      </c>
      <c r="B93" s="30" t="s">
        <v>59</v>
      </c>
      <c r="C93" s="91">
        <v>5276</v>
      </c>
      <c r="D93" s="91">
        <v>7604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177</v>
      </c>
      <c r="D95" s="74">
        <v>235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3686</v>
      </c>
      <c r="D97" s="74">
        <v>6658</v>
      </c>
    </row>
    <row r="98" spans="1:4">
      <c r="A98" s="21" t="s">
        <v>219</v>
      </c>
      <c r="B98" s="21" t="s">
        <v>64</v>
      </c>
      <c r="C98" s="74">
        <v>1376</v>
      </c>
      <c r="D98" s="74">
        <v>679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6</v>
      </c>
    </row>
    <row r="101" spans="1:4">
      <c r="A101" s="30" t="s">
        <v>222</v>
      </c>
      <c r="B101" s="30" t="s">
        <v>67</v>
      </c>
      <c r="C101" s="91">
        <v>44991</v>
      </c>
      <c r="D101" s="91">
        <v>43758</v>
      </c>
    </row>
    <row r="102" spans="1:4">
      <c r="A102" s="21" t="s">
        <v>215</v>
      </c>
      <c r="B102" s="21" t="s">
        <v>60</v>
      </c>
      <c r="C102" s="74">
        <v>21</v>
      </c>
      <c r="D102" s="74">
        <v>4745</v>
      </c>
    </row>
    <row r="103" spans="1:4">
      <c r="A103" s="21" t="s">
        <v>216</v>
      </c>
      <c r="B103" s="21" t="s">
        <v>61</v>
      </c>
      <c r="C103" s="74">
        <v>260</v>
      </c>
      <c r="D103" s="74">
        <v>277</v>
      </c>
    </row>
    <row r="104" spans="1:4">
      <c r="A104" s="21" t="s">
        <v>223</v>
      </c>
      <c r="B104" s="21" t="s">
        <v>68</v>
      </c>
      <c r="C104" s="74">
        <v>24738</v>
      </c>
      <c r="D104" s="74">
        <v>33930</v>
      </c>
    </row>
    <row r="105" spans="1:4">
      <c r="A105" s="21" t="s">
        <v>224</v>
      </c>
      <c r="B105" s="21" t="s">
        <v>69</v>
      </c>
      <c r="C105" s="74">
        <v>1270</v>
      </c>
      <c r="D105" s="74">
        <v>184</v>
      </c>
    </row>
    <row r="106" spans="1:4">
      <c r="A106" s="21" t="s">
        <v>225</v>
      </c>
      <c r="B106" s="21" t="s">
        <v>70</v>
      </c>
      <c r="C106" s="74">
        <v>18218</v>
      </c>
      <c r="D106" s="74">
        <v>4020</v>
      </c>
    </row>
    <row r="107" spans="1:4">
      <c r="A107" s="21" t="s">
        <v>219</v>
      </c>
      <c r="B107" s="21" t="s">
        <v>64</v>
      </c>
      <c r="C107" s="74">
        <v>211</v>
      </c>
      <c r="D107" s="74">
        <v>197</v>
      </c>
    </row>
    <row r="108" spans="1:4">
      <c r="A108" s="21" t="s">
        <v>226</v>
      </c>
      <c r="B108" s="21" t="s">
        <v>65</v>
      </c>
      <c r="C108" s="74">
        <v>145</v>
      </c>
      <c r="D108" s="74">
        <v>238</v>
      </c>
    </row>
    <row r="109" spans="1:4">
      <c r="A109" s="21" t="s">
        <v>221</v>
      </c>
      <c r="B109" s="21" t="s">
        <v>66</v>
      </c>
      <c r="C109" s="74">
        <v>128</v>
      </c>
      <c r="D109" s="74">
        <v>167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217635</v>
      </c>
      <c r="D111" s="91">
        <v>202892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122</v>
      </c>
      <c r="D115" s="100" t="s">
        <v>123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14851</v>
      </c>
      <c r="D117" s="6">
        <v>28125</v>
      </c>
    </row>
    <row r="118" spans="1:4">
      <c r="A118" s="35" t="s">
        <v>233</v>
      </c>
      <c r="B118" s="35" t="s">
        <v>75</v>
      </c>
      <c r="C118" s="6">
        <v>8096</v>
      </c>
      <c r="D118" s="6">
        <v>-2170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3139</v>
      </c>
      <c r="D120" s="9">
        <v>2617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-262</v>
      </c>
      <c r="D122" s="9">
        <v>602</v>
      </c>
    </row>
    <row r="123" spans="1:4">
      <c r="A123" s="37" t="s">
        <v>237</v>
      </c>
      <c r="B123" s="37" t="s">
        <v>79</v>
      </c>
      <c r="C123" s="9">
        <v>-43</v>
      </c>
      <c r="D123" s="9">
        <v>-570</v>
      </c>
    </row>
    <row r="124" spans="1:4">
      <c r="A124" s="37" t="s">
        <v>238</v>
      </c>
      <c r="B124" s="37" t="s">
        <v>80</v>
      </c>
      <c r="C124" s="9">
        <v>-127</v>
      </c>
      <c r="D124" s="9">
        <v>-509</v>
      </c>
    </row>
    <row r="125" spans="1:4">
      <c r="A125" s="37" t="s">
        <v>239</v>
      </c>
      <c r="B125" s="37" t="s">
        <v>81</v>
      </c>
      <c r="C125" s="9">
        <v>-18600</v>
      </c>
      <c r="D125" s="9">
        <v>-2255</v>
      </c>
    </row>
    <row r="126" spans="1:4">
      <c r="A126" s="37" t="s">
        <v>240</v>
      </c>
      <c r="B126" s="37" t="s">
        <v>82</v>
      </c>
      <c r="C126" s="9">
        <v>14264</v>
      </c>
      <c r="D126" s="9">
        <v>-2586</v>
      </c>
    </row>
    <row r="127" spans="1:4">
      <c r="A127" s="37" t="s">
        <v>241</v>
      </c>
      <c r="B127" s="37" t="s">
        <v>83</v>
      </c>
      <c r="C127" s="9">
        <v>4990</v>
      </c>
      <c r="D127" s="9">
        <v>-2436</v>
      </c>
    </row>
    <row r="128" spans="1:4">
      <c r="A128" s="37" t="s">
        <v>242</v>
      </c>
      <c r="B128" s="37" t="s">
        <v>130</v>
      </c>
      <c r="C128" s="9">
        <v>4047</v>
      </c>
      <c r="D128" s="9">
        <v>2985</v>
      </c>
    </row>
    <row r="129" spans="1:4">
      <c r="A129" s="37" t="s">
        <v>243</v>
      </c>
      <c r="B129" s="37" t="s">
        <v>84</v>
      </c>
      <c r="C129" s="9">
        <v>688</v>
      </c>
      <c r="D129" s="9">
        <v>-18</v>
      </c>
    </row>
    <row r="130" spans="1:4">
      <c r="A130" s="35" t="s">
        <v>244</v>
      </c>
      <c r="B130" s="35" t="s">
        <v>85</v>
      </c>
      <c r="C130" s="6">
        <v>22947</v>
      </c>
      <c r="D130" s="6">
        <v>25955</v>
      </c>
    </row>
    <row r="131" spans="1:4">
      <c r="A131" s="38" t="s">
        <v>245</v>
      </c>
      <c r="B131" s="38" t="s">
        <v>131</v>
      </c>
      <c r="C131" s="10">
        <v>2339</v>
      </c>
      <c r="D131" s="10">
        <v>162</v>
      </c>
    </row>
    <row r="132" spans="1:4">
      <c r="A132" s="37" t="s">
        <v>246</v>
      </c>
      <c r="B132" s="37" t="s">
        <v>86</v>
      </c>
      <c r="C132" s="9">
        <v>-3232</v>
      </c>
      <c r="D132" s="9">
        <v>578</v>
      </c>
    </row>
    <row r="133" spans="1:4">
      <c r="A133" s="39" t="s">
        <v>247</v>
      </c>
      <c r="B133" s="39" t="s">
        <v>87</v>
      </c>
      <c r="C133" s="6">
        <v>22054</v>
      </c>
      <c r="D133" s="6">
        <v>26695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880</v>
      </c>
      <c r="D135" s="5">
        <v>4418</v>
      </c>
    </row>
    <row r="136" spans="1:4">
      <c r="A136" s="37" t="s">
        <v>250</v>
      </c>
      <c r="B136" s="37" t="s">
        <v>90</v>
      </c>
      <c r="C136" s="9">
        <v>67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143</v>
      </c>
      <c r="D138" s="9">
        <v>3512</v>
      </c>
    </row>
    <row r="139" spans="1:4">
      <c r="A139" s="37" t="s">
        <v>253</v>
      </c>
      <c r="B139" s="37" t="s">
        <v>142</v>
      </c>
      <c r="C139" s="9">
        <v>670</v>
      </c>
      <c r="D139" s="9">
        <v>700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5007</v>
      </c>
      <c r="D141" s="6">
        <v>4543</v>
      </c>
    </row>
    <row r="142" spans="1:4" ht="26">
      <c r="A142" s="37" t="s">
        <v>256</v>
      </c>
      <c r="B142" s="37" t="s">
        <v>95</v>
      </c>
      <c r="C142" s="9">
        <v>4175</v>
      </c>
      <c r="D142" s="9">
        <v>4145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832</v>
      </c>
      <c r="D145" s="9">
        <v>398</v>
      </c>
    </row>
    <row r="146" spans="1:4">
      <c r="A146" s="39" t="s">
        <v>260</v>
      </c>
      <c r="B146" s="39" t="s">
        <v>99</v>
      </c>
      <c r="C146" s="6">
        <v>-4127</v>
      </c>
      <c r="D146" s="6">
        <v>-125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1674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</v>
      </c>
      <c r="D150" s="9">
        <v>1250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70</v>
      </c>
      <c r="D152" s="9">
        <v>424</v>
      </c>
    </row>
    <row r="153" spans="1:4">
      <c r="A153" s="35" t="s">
        <v>255</v>
      </c>
      <c r="B153" s="35" t="s">
        <v>94</v>
      </c>
      <c r="C153" s="6">
        <v>5180</v>
      </c>
      <c r="D153" s="6">
        <v>11197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4725</v>
      </c>
      <c r="D157" s="9">
        <v>9909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299</v>
      </c>
      <c r="D160" s="9">
        <v>289</v>
      </c>
    </row>
    <row r="161" spans="1:8">
      <c r="A161" s="37" t="s">
        <v>271</v>
      </c>
      <c r="B161" s="37" t="s">
        <v>111</v>
      </c>
      <c r="C161" s="9">
        <v>156</v>
      </c>
      <c r="D161" s="9">
        <v>999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-5109</v>
      </c>
      <c r="D163" s="6">
        <v>-9523</v>
      </c>
    </row>
    <row r="164" spans="1:8">
      <c r="A164" s="41" t="s">
        <v>274</v>
      </c>
      <c r="B164" s="41" t="s">
        <v>114</v>
      </c>
      <c r="C164" s="7">
        <v>12818</v>
      </c>
      <c r="D164" s="7">
        <v>17047</v>
      </c>
    </row>
    <row r="165" spans="1:8">
      <c r="A165" s="41" t="s">
        <v>275</v>
      </c>
      <c r="B165" s="41" t="s">
        <v>115</v>
      </c>
      <c r="C165" s="7">
        <v>12818</v>
      </c>
      <c r="D165" s="7">
        <v>17047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39684</v>
      </c>
      <c r="D168" s="66">
        <v>26866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2451</v>
      </c>
      <c r="D174" s="73">
        <v>6161</v>
      </c>
      <c r="E174" s="73">
        <v>1237</v>
      </c>
      <c r="F174" s="73">
        <v>111767</v>
      </c>
      <c r="G174" s="73">
        <v>-26569</v>
      </c>
      <c r="H174" s="73">
        <v>95047</v>
      </c>
    </row>
    <row r="175" spans="1:8">
      <c r="A175" s="43" t="s">
        <v>182</v>
      </c>
      <c r="B175" s="43" t="s">
        <v>27</v>
      </c>
      <c r="C175" s="74">
        <v>1059</v>
      </c>
      <c r="D175" s="74">
        <v>3114</v>
      </c>
      <c r="E175" s="74">
        <v>924</v>
      </c>
      <c r="F175" s="74">
        <v>6090</v>
      </c>
      <c r="G175" s="74">
        <v>0</v>
      </c>
      <c r="H175" s="74">
        <v>11187</v>
      </c>
    </row>
    <row r="176" spans="1:8">
      <c r="A176" s="43" t="s">
        <v>183</v>
      </c>
      <c r="B176" s="43" t="s">
        <v>28</v>
      </c>
      <c r="C176" s="74">
        <v>872</v>
      </c>
      <c r="D176" s="74">
        <v>3017</v>
      </c>
      <c r="E176" s="74">
        <v>300</v>
      </c>
      <c r="F176" s="74">
        <v>57949</v>
      </c>
      <c r="G176" s="74">
        <v>-25735</v>
      </c>
      <c r="H176" s="74">
        <v>36403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493</v>
      </c>
      <c r="D183" s="74">
        <v>13</v>
      </c>
      <c r="E183" s="74">
        <v>13</v>
      </c>
      <c r="F183" s="74">
        <v>236</v>
      </c>
      <c r="G183" s="74">
        <v>0</v>
      </c>
      <c r="H183" s="74">
        <v>755</v>
      </c>
    </row>
    <row r="184" spans="1:8">
      <c r="A184" s="43" t="s">
        <v>191</v>
      </c>
      <c r="B184" s="43" t="s">
        <v>36</v>
      </c>
      <c r="C184" s="74">
        <v>27</v>
      </c>
      <c r="D184" s="74">
        <v>17</v>
      </c>
      <c r="E184" s="74">
        <v>0</v>
      </c>
      <c r="F184" s="74">
        <v>241</v>
      </c>
      <c r="G184" s="74">
        <v>0</v>
      </c>
      <c r="H184" s="74">
        <v>285</v>
      </c>
    </row>
    <row r="185" spans="1:8">
      <c r="A185" s="39" t="s">
        <v>192</v>
      </c>
      <c r="B185" s="39" t="s">
        <v>37</v>
      </c>
      <c r="C185" s="73">
        <v>35454</v>
      </c>
      <c r="D185" s="73">
        <v>57312</v>
      </c>
      <c r="E185" s="73">
        <v>23876</v>
      </c>
      <c r="F185" s="73">
        <v>18805</v>
      </c>
      <c r="G185" s="73">
        <v>-12859</v>
      </c>
      <c r="H185" s="73">
        <v>122588</v>
      </c>
    </row>
    <row r="186" spans="1:8">
      <c r="A186" s="43" t="s">
        <v>193</v>
      </c>
      <c r="B186" s="43" t="s">
        <v>38</v>
      </c>
      <c r="C186" s="74">
        <v>7452</v>
      </c>
      <c r="D186" s="74">
        <v>44514</v>
      </c>
      <c r="E186" s="74">
        <v>0</v>
      </c>
      <c r="F186" s="74">
        <v>0</v>
      </c>
      <c r="G186" s="74">
        <v>0</v>
      </c>
      <c r="H186" s="74">
        <v>51966</v>
      </c>
    </row>
    <row r="187" spans="1:8">
      <c r="A187" s="43" t="s">
        <v>194</v>
      </c>
      <c r="B187" s="43" t="s">
        <v>39</v>
      </c>
      <c r="C187" s="74">
        <v>19117</v>
      </c>
      <c r="D187" s="74">
        <v>3487</v>
      </c>
      <c r="E187" s="74">
        <v>4547</v>
      </c>
      <c r="F187" s="74">
        <v>69</v>
      </c>
      <c r="G187" s="74">
        <v>-10156</v>
      </c>
      <c r="H187" s="74">
        <v>17064</v>
      </c>
    </row>
    <row r="188" spans="1:8">
      <c r="A188" s="43" t="s">
        <v>195</v>
      </c>
      <c r="B188" s="43" t="s">
        <v>40</v>
      </c>
      <c r="C188" s="74">
        <v>0</v>
      </c>
      <c r="D188" s="74">
        <v>900</v>
      </c>
      <c r="E188" s="74">
        <v>0</v>
      </c>
      <c r="F188" s="74">
        <v>1</v>
      </c>
      <c r="G188" s="74">
        <v>0</v>
      </c>
      <c r="H188" s="74">
        <v>901</v>
      </c>
    </row>
    <row r="189" spans="1:8">
      <c r="A189" s="43" t="s">
        <v>196</v>
      </c>
      <c r="B189" s="43" t="s">
        <v>41</v>
      </c>
      <c r="C189" s="74">
        <v>432</v>
      </c>
      <c r="D189" s="74">
        <v>3035</v>
      </c>
      <c r="E189" s="74">
        <v>174</v>
      </c>
      <c r="F189" s="74">
        <v>2918</v>
      </c>
      <c r="G189" s="74">
        <v>-2703</v>
      </c>
      <c r="H189" s="74">
        <v>3856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805</v>
      </c>
      <c r="G192" s="74">
        <v>0</v>
      </c>
      <c r="H192" s="74">
        <v>805</v>
      </c>
    </row>
    <row r="193" spans="1:8">
      <c r="A193" s="43" t="s">
        <v>199</v>
      </c>
      <c r="B193" s="43" t="s">
        <v>44</v>
      </c>
      <c r="C193" s="74">
        <v>5261</v>
      </c>
      <c r="D193" s="74">
        <v>346</v>
      </c>
      <c r="E193" s="74">
        <v>2668</v>
      </c>
      <c r="F193" s="74">
        <v>37</v>
      </c>
      <c r="G193" s="74">
        <v>0</v>
      </c>
      <c r="H193" s="74">
        <v>8312</v>
      </c>
    </row>
    <row r="194" spans="1:8">
      <c r="A194" s="43" t="s">
        <v>200</v>
      </c>
      <c r="B194" s="43" t="s">
        <v>45</v>
      </c>
      <c r="C194" s="74">
        <v>3192</v>
      </c>
      <c r="D194" s="74">
        <v>5030</v>
      </c>
      <c r="E194" s="74">
        <v>16487</v>
      </c>
      <c r="F194" s="74">
        <v>14975</v>
      </c>
      <c r="G194" s="74">
        <v>0</v>
      </c>
      <c r="H194" s="74">
        <v>39684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37905</v>
      </c>
      <c r="D196" s="73">
        <v>63473</v>
      </c>
      <c r="E196" s="73">
        <v>25113</v>
      </c>
      <c r="F196" s="73">
        <v>130572</v>
      </c>
      <c r="G196" s="73">
        <v>-39428</v>
      </c>
      <c r="H196" s="73">
        <v>217635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17369</v>
      </c>
      <c r="D200" s="73">
        <v>44883</v>
      </c>
      <c r="E200" s="73">
        <v>14243</v>
      </c>
      <c r="F200" s="73">
        <v>120060</v>
      </c>
      <c r="G200" s="73">
        <v>-29187</v>
      </c>
      <c r="H200" s="73">
        <v>167368</v>
      </c>
    </row>
    <row r="201" spans="1:8">
      <c r="A201" s="47" t="s">
        <v>205</v>
      </c>
      <c r="B201" s="39" t="s">
        <v>50</v>
      </c>
      <c r="C201" s="73">
        <v>17369</v>
      </c>
      <c r="D201" s="73">
        <v>44883</v>
      </c>
      <c r="E201" s="73">
        <v>14243</v>
      </c>
      <c r="F201" s="73">
        <v>120060</v>
      </c>
      <c r="G201" s="73">
        <v>-30055</v>
      </c>
      <c r="H201" s="73">
        <v>166500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989</v>
      </c>
      <c r="G205" s="74">
        <v>0</v>
      </c>
      <c r="H205" s="74">
        <v>989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-329</v>
      </c>
      <c r="F206" s="76">
        <v>0</v>
      </c>
      <c r="G206" s="76">
        <v>-461</v>
      </c>
      <c r="H206" s="76">
        <v>-790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7859</v>
      </c>
      <c r="H207" s="74">
        <v>-55987</v>
      </c>
    </row>
    <row r="208" spans="1:8">
      <c r="A208" s="48" t="s">
        <v>212</v>
      </c>
      <c r="B208" s="43" t="s">
        <v>57</v>
      </c>
      <c r="C208" s="74">
        <v>7255</v>
      </c>
      <c r="D208" s="74">
        <v>5096</v>
      </c>
      <c r="E208" s="74">
        <v>9515</v>
      </c>
      <c r="F208" s="74">
        <v>13582</v>
      </c>
      <c r="G208" s="74">
        <v>-20548</v>
      </c>
      <c r="H208" s="74">
        <v>14900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868</v>
      </c>
      <c r="H209" s="77">
        <v>868</v>
      </c>
    </row>
    <row r="210" spans="1:8">
      <c r="A210" s="47" t="s">
        <v>214</v>
      </c>
      <c r="B210" s="39" t="s">
        <v>59</v>
      </c>
      <c r="C210" s="73">
        <v>480</v>
      </c>
      <c r="D210" s="73">
        <v>1280</v>
      </c>
      <c r="E210" s="73">
        <v>24</v>
      </c>
      <c r="F210" s="73">
        <v>874</v>
      </c>
      <c r="G210" s="73">
        <v>2618</v>
      </c>
      <c r="H210" s="73">
        <v>5276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77</v>
      </c>
      <c r="D212" s="74">
        <v>65</v>
      </c>
      <c r="E212" s="74">
        <v>0</v>
      </c>
      <c r="F212" s="74">
        <v>35</v>
      </c>
      <c r="G212" s="74">
        <v>0</v>
      </c>
      <c r="H212" s="74">
        <v>177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41</v>
      </c>
      <c r="D214" s="74">
        <v>708</v>
      </c>
      <c r="E214" s="74">
        <v>0</v>
      </c>
      <c r="F214" s="74">
        <v>319</v>
      </c>
      <c r="G214" s="74">
        <v>2618</v>
      </c>
      <c r="H214" s="74">
        <v>3686</v>
      </c>
    </row>
    <row r="215" spans="1:8">
      <c r="A215" s="48" t="s">
        <v>219</v>
      </c>
      <c r="B215" s="43" t="s">
        <v>64</v>
      </c>
      <c r="C215" s="74">
        <v>353</v>
      </c>
      <c r="D215" s="74">
        <v>501</v>
      </c>
      <c r="E215" s="74">
        <v>19</v>
      </c>
      <c r="F215" s="74">
        <v>503</v>
      </c>
      <c r="G215" s="74">
        <v>0</v>
      </c>
      <c r="H215" s="74">
        <v>1376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20056</v>
      </c>
      <c r="D218" s="73">
        <v>17310</v>
      </c>
      <c r="E218" s="73">
        <v>10846</v>
      </c>
      <c r="F218" s="73">
        <v>9638</v>
      </c>
      <c r="G218" s="73">
        <v>-12859</v>
      </c>
      <c r="H218" s="73">
        <v>44991</v>
      </c>
    </row>
    <row r="219" spans="1:8">
      <c r="A219" s="48" t="s">
        <v>215</v>
      </c>
      <c r="B219" s="43" t="s">
        <v>60</v>
      </c>
      <c r="C219" s="74">
        <v>19</v>
      </c>
      <c r="D219" s="74">
        <v>0</v>
      </c>
      <c r="E219" s="74">
        <v>1</v>
      </c>
      <c r="F219" s="74">
        <v>1</v>
      </c>
      <c r="G219" s="74">
        <v>0</v>
      </c>
      <c r="H219" s="74">
        <v>21</v>
      </c>
    </row>
    <row r="220" spans="1:8">
      <c r="A220" s="48" t="s">
        <v>216</v>
      </c>
      <c r="B220" s="43" t="s">
        <v>61</v>
      </c>
      <c r="C220" s="74">
        <v>132</v>
      </c>
      <c r="D220" s="74">
        <v>69</v>
      </c>
      <c r="E220" s="74">
        <v>0</v>
      </c>
      <c r="F220" s="74">
        <v>59</v>
      </c>
      <c r="G220" s="74">
        <v>0</v>
      </c>
      <c r="H220" s="74">
        <v>260</v>
      </c>
    </row>
    <row r="221" spans="1:8">
      <c r="A221" s="48" t="s">
        <v>223</v>
      </c>
      <c r="B221" s="43" t="s">
        <v>68</v>
      </c>
      <c r="C221" s="74">
        <v>16124</v>
      </c>
      <c r="D221" s="74">
        <v>963</v>
      </c>
      <c r="E221" s="74">
        <v>8512</v>
      </c>
      <c r="F221" s="74">
        <v>9295</v>
      </c>
      <c r="G221" s="74">
        <v>-10156</v>
      </c>
      <c r="H221" s="74">
        <v>24738</v>
      </c>
    </row>
    <row r="222" spans="1:8">
      <c r="A222" s="48" t="s">
        <v>224</v>
      </c>
      <c r="B222" s="43" t="s">
        <v>69</v>
      </c>
      <c r="C222" s="74">
        <v>1074</v>
      </c>
      <c r="D222" s="74">
        <v>0</v>
      </c>
      <c r="E222" s="74">
        <v>196</v>
      </c>
      <c r="F222" s="74">
        <v>0</v>
      </c>
      <c r="G222" s="74">
        <v>0</v>
      </c>
      <c r="H222" s="74">
        <v>1270</v>
      </c>
    </row>
    <row r="223" spans="1:8">
      <c r="A223" s="48" t="s">
        <v>225</v>
      </c>
      <c r="B223" s="43" t="s">
        <v>70</v>
      </c>
      <c r="C223" s="74">
        <v>2597</v>
      </c>
      <c r="D223" s="74">
        <v>16180</v>
      </c>
      <c r="E223" s="74">
        <v>2063</v>
      </c>
      <c r="F223" s="74">
        <v>81</v>
      </c>
      <c r="G223" s="74">
        <v>-2703</v>
      </c>
      <c r="H223" s="74">
        <v>18218</v>
      </c>
    </row>
    <row r="224" spans="1:8">
      <c r="A224" s="48" t="s">
        <v>219</v>
      </c>
      <c r="B224" s="43" t="s">
        <v>64</v>
      </c>
      <c r="C224" s="74">
        <v>87</v>
      </c>
      <c r="D224" s="74">
        <v>71</v>
      </c>
      <c r="E224" s="74">
        <v>17</v>
      </c>
      <c r="F224" s="74">
        <v>36</v>
      </c>
      <c r="G224" s="74">
        <v>0</v>
      </c>
      <c r="H224" s="74">
        <v>211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57</v>
      </c>
      <c r="F225" s="74">
        <v>67</v>
      </c>
      <c r="G225" s="74">
        <v>0</v>
      </c>
      <c r="H225" s="74">
        <v>145</v>
      </c>
    </row>
    <row r="226" spans="1:8">
      <c r="A226" s="48" t="s">
        <v>221</v>
      </c>
      <c r="B226" s="43" t="s">
        <v>66</v>
      </c>
      <c r="C226" s="74">
        <v>22</v>
      </c>
      <c r="D226" s="74">
        <v>7</v>
      </c>
      <c r="E226" s="74">
        <v>0</v>
      </c>
      <c r="F226" s="74">
        <v>99</v>
      </c>
      <c r="G226" s="74">
        <v>0</v>
      </c>
      <c r="H226" s="74">
        <v>128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37905</v>
      </c>
      <c r="D228" s="73">
        <v>63473</v>
      </c>
      <c r="E228" s="73">
        <v>25113</v>
      </c>
      <c r="F228" s="73">
        <v>130572</v>
      </c>
      <c r="G228" s="73">
        <v>-39428</v>
      </c>
      <c r="H228" s="73">
        <v>217635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61255</v>
      </c>
      <c r="D232" s="78">
        <v>23579</v>
      </c>
      <c r="E232" s="78">
        <v>63806</v>
      </c>
      <c r="F232" s="78">
        <v>6473</v>
      </c>
      <c r="G232" s="78">
        <v>-12941</v>
      </c>
      <c r="H232" s="78">
        <v>142172</v>
      </c>
    </row>
    <row r="233" spans="1:8">
      <c r="A233" s="54" t="s">
        <v>152</v>
      </c>
      <c r="B233" s="55" t="s">
        <v>1</v>
      </c>
      <c r="C233" s="79">
        <v>0</v>
      </c>
      <c r="D233" s="79">
        <v>23208</v>
      </c>
      <c r="E233" s="79">
        <v>0</v>
      </c>
      <c r="F233" s="79">
        <v>0</v>
      </c>
      <c r="G233" s="79">
        <v>-1219</v>
      </c>
      <c r="H233" s="79">
        <v>21989</v>
      </c>
    </row>
    <row r="234" spans="1:8">
      <c r="A234" s="54" t="s">
        <v>153</v>
      </c>
      <c r="B234" s="55" t="s">
        <v>2</v>
      </c>
      <c r="C234" s="79">
        <v>3571</v>
      </c>
      <c r="D234" s="79">
        <v>0</v>
      </c>
      <c r="E234" s="79">
        <v>63806</v>
      </c>
      <c r="F234" s="79">
        <v>6471</v>
      </c>
      <c r="G234" s="79">
        <v>-11628</v>
      </c>
      <c r="H234" s="79">
        <v>62220</v>
      </c>
    </row>
    <row r="235" spans="1:8">
      <c r="A235" s="54" t="s">
        <v>154</v>
      </c>
      <c r="B235" s="55" t="s">
        <v>3</v>
      </c>
      <c r="C235" s="79">
        <v>57684</v>
      </c>
      <c r="D235" s="79">
        <v>371</v>
      </c>
      <c r="E235" s="79">
        <v>0</v>
      </c>
      <c r="F235" s="79">
        <v>2</v>
      </c>
      <c r="G235" s="79">
        <v>-94</v>
      </c>
      <c r="H235" s="79">
        <v>57963</v>
      </c>
    </row>
    <row r="236" spans="1:8">
      <c r="A236" s="47" t="s">
        <v>155</v>
      </c>
      <c r="B236" s="39" t="s">
        <v>4</v>
      </c>
      <c r="C236" s="78">
        <v>43690</v>
      </c>
      <c r="D236" s="78">
        <v>6337</v>
      </c>
      <c r="E236" s="78">
        <v>45501</v>
      </c>
      <c r="F236" s="78">
        <v>654</v>
      </c>
      <c r="G236" s="78">
        <v>-7355</v>
      </c>
      <c r="H236" s="78">
        <v>88827</v>
      </c>
    </row>
    <row r="237" spans="1:8">
      <c r="A237" s="54" t="s">
        <v>156</v>
      </c>
      <c r="B237" s="55" t="s">
        <v>5</v>
      </c>
      <c r="C237" s="79">
        <v>940</v>
      </c>
      <c r="D237" s="79">
        <v>6133</v>
      </c>
      <c r="E237" s="79">
        <v>45501</v>
      </c>
      <c r="F237" s="79">
        <v>651</v>
      </c>
      <c r="G237" s="79">
        <v>-7196</v>
      </c>
      <c r="H237" s="79">
        <v>46029</v>
      </c>
    </row>
    <row r="238" spans="1:8">
      <c r="A238" s="54" t="s">
        <v>157</v>
      </c>
      <c r="B238" s="55" t="s">
        <v>6</v>
      </c>
      <c r="C238" s="79">
        <v>42750</v>
      </c>
      <c r="D238" s="79">
        <v>204</v>
      </c>
      <c r="E238" s="79">
        <v>0</v>
      </c>
      <c r="F238" s="79">
        <v>3</v>
      </c>
      <c r="G238" s="79">
        <v>-159</v>
      </c>
      <c r="H238" s="79">
        <v>42798</v>
      </c>
    </row>
    <row r="239" spans="1:8">
      <c r="A239" s="131" t="s">
        <v>158</v>
      </c>
      <c r="B239" s="132" t="s">
        <v>7</v>
      </c>
      <c r="C239" s="78">
        <v>17565</v>
      </c>
      <c r="D239" s="78">
        <v>17242</v>
      </c>
      <c r="E239" s="78">
        <v>18305</v>
      </c>
      <c r="F239" s="78">
        <v>5819</v>
      </c>
      <c r="G239" s="78">
        <v>-5586</v>
      </c>
      <c r="H239" s="78">
        <v>53345</v>
      </c>
    </row>
    <row r="240" spans="1:8">
      <c r="A240" s="48" t="s">
        <v>159</v>
      </c>
      <c r="B240" s="43" t="s">
        <v>8</v>
      </c>
      <c r="C240" s="79">
        <v>11156</v>
      </c>
      <c r="D240" s="79">
        <v>525</v>
      </c>
      <c r="E240" s="79">
        <v>64</v>
      </c>
      <c r="F240" s="79">
        <v>1085</v>
      </c>
      <c r="G240" s="79">
        <v>-9410</v>
      </c>
      <c r="H240" s="79">
        <v>3420</v>
      </c>
    </row>
    <row r="241" spans="1:8">
      <c r="A241" s="48" t="s">
        <v>160</v>
      </c>
      <c r="B241" s="43" t="s">
        <v>9</v>
      </c>
      <c r="C241" s="79">
        <v>11161</v>
      </c>
      <c r="D241" s="79">
        <v>6419</v>
      </c>
      <c r="E241" s="79">
        <v>4594</v>
      </c>
      <c r="F241" s="79">
        <v>1356</v>
      </c>
      <c r="G241" s="79">
        <v>-1153</v>
      </c>
      <c r="H241" s="79">
        <v>22377</v>
      </c>
    </row>
    <row r="242" spans="1:8">
      <c r="A242" s="48" t="s">
        <v>161</v>
      </c>
      <c r="B242" s="43" t="s">
        <v>10</v>
      </c>
      <c r="C242" s="79">
        <v>3943</v>
      </c>
      <c r="D242" s="79">
        <v>6779</v>
      </c>
      <c r="E242" s="79">
        <v>1966</v>
      </c>
      <c r="F242" s="79">
        <v>4601</v>
      </c>
      <c r="G242" s="79">
        <v>-4433</v>
      </c>
      <c r="H242" s="79">
        <v>12856</v>
      </c>
    </row>
    <row r="243" spans="1:8">
      <c r="A243" s="48" t="s">
        <v>162</v>
      </c>
      <c r="B243" s="43" t="s">
        <v>11</v>
      </c>
      <c r="C243" s="79">
        <v>5748</v>
      </c>
      <c r="D243" s="79">
        <v>133</v>
      </c>
      <c r="E243" s="79">
        <v>370</v>
      </c>
      <c r="F243" s="79">
        <v>635</v>
      </c>
      <c r="G243" s="79">
        <v>-228</v>
      </c>
      <c r="H243" s="79">
        <v>6658</v>
      </c>
    </row>
    <row r="244" spans="1:8">
      <c r="A244" s="131" t="s">
        <v>163</v>
      </c>
      <c r="B244" s="132" t="s">
        <v>12</v>
      </c>
      <c r="C244" s="78">
        <v>7869</v>
      </c>
      <c r="D244" s="78">
        <v>4436</v>
      </c>
      <c r="E244" s="78">
        <v>11439</v>
      </c>
      <c r="F244" s="78">
        <v>312</v>
      </c>
      <c r="G244" s="78">
        <v>-9182</v>
      </c>
      <c r="H244" s="78">
        <v>14874</v>
      </c>
    </row>
    <row r="245" spans="1:8">
      <c r="A245" s="48" t="s">
        <v>164</v>
      </c>
      <c r="B245" s="43" t="s">
        <v>13</v>
      </c>
      <c r="C245" s="79">
        <v>1271</v>
      </c>
      <c r="D245" s="79">
        <v>2017</v>
      </c>
      <c r="E245" s="79">
        <v>156</v>
      </c>
      <c r="F245" s="79">
        <v>13868</v>
      </c>
      <c r="G245" s="79">
        <v>-14317</v>
      </c>
      <c r="H245" s="79">
        <v>2995</v>
      </c>
    </row>
    <row r="246" spans="1:8">
      <c r="A246" s="48" t="s">
        <v>165</v>
      </c>
      <c r="B246" s="43" t="s">
        <v>14</v>
      </c>
      <c r="C246" s="79">
        <v>471</v>
      </c>
      <c r="D246" s="79">
        <v>385</v>
      </c>
      <c r="E246" s="79">
        <v>623</v>
      </c>
      <c r="F246" s="79">
        <v>345</v>
      </c>
      <c r="G246" s="79">
        <v>-1145</v>
      </c>
      <c r="H246" s="79">
        <v>679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8669</v>
      </c>
      <c r="D248" s="78">
        <v>6068</v>
      </c>
      <c r="E248" s="78">
        <v>10972</v>
      </c>
      <c r="F248" s="78">
        <v>13835</v>
      </c>
      <c r="G248" s="78">
        <v>-22354</v>
      </c>
      <c r="H248" s="78">
        <v>17190</v>
      </c>
    </row>
    <row r="249" spans="1:8">
      <c r="A249" s="48" t="s">
        <v>168</v>
      </c>
      <c r="B249" s="43" t="s">
        <v>17</v>
      </c>
      <c r="C249" s="79">
        <v>1414</v>
      </c>
      <c r="D249" s="79">
        <v>972</v>
      </c>
      <c r="E249" s="79">
        <v>1457</v>
      </c>
      <c r="F249" s="79">
        <v>253</v>
      </c>
      <c r="G249" s="79">
        <v>-1757</v>
      </c>
      <c r="H249" s="79">
        <v>2339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7255</v>
      </c>
      <c r="D251" s="78">
        <v>5096</v>
      </c>
      <c r="E251" s="78">
        <v>9515</v>
      </c>
      <c r="F251" s="78">
        <v>13582</v>
      </c>
      <c r="G251" s="78">
        <v>-20597</v>
      </c>
      <c r="H251" s="78">
        <v>14851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7255</v>
      </c>
      <c r="D253" s="78">
        <v>5096</v>
      </c>
      <c r="E253" s="78">
        <v>9515</v>
      </c>
      <c r="F253" s="78">
        <v>13582</v>
      </c>
      <c r="G253" s="78">
        <v>-20597</v>
      </c>
      <c r="H253" s="78">
        <v>14851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/>
      <c r="G255" s="82">
        <v>-49</v>
      </c>
      <c r="H255" s="82">
        <v>-49</v>
      </c>
    </row>
    <row r="256" spans="1:8">
      <c r="A256" s="64" t="s">
        <v>173</v>
      </c>
      <c r="B256" s="65" t="s">
        <v>127</v>
      </c>
      <c r="C256" s="83">
        <v>7255</v>
      </c>
      <c r="D256" s="83">
        <v>5096</v>
      </c>
      <c r="E256" s="83">
        <v>9515</v>
      </c>
      <c r="F256" s="83">
        <v>13582</v>
      </c>
      <c r="G256" s="83">
        <v>-20548</v>
      </c>
      <c r="H256" s="83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6">
      <c r="A1" s="13" t="s">
        <v>363</v>
      </c>
    </row>
    <row r="2" spans="1:6">
      <c r="A2" s="13" t="s">
        <v>364</v>
      </c>
    </row>
    <row r="3" spans="1:6">
      <c r="A3" s="13"/>
    </row>
    <row r="4" spans="1:6">
      <c r="A4" s="13"/>
    </row>
    <row r="5" spans="1:6" ht="26">
      <c r="A5" s="16" t="s">
        <v>302</v>
      </c>
      <c r="B5" s="17" t="s">
        <v>298</v>
      </c>
    </row>
    <row r="6" spans="1:6" ht="31" customHeight="1">
      <c r="A6" s="130" t="s">
        <v>404</v>
      </c>
      <c r="B6" s="130" t="s">
        <v>405</v>
      </c>
      <c r="C6" s="99" t="s">
        <v>180</v>
      </c>
      <c r="D6" s="99" t="s">
        <v>148</v>
      </c>
      <c r="E6" s="99" t="s">
        <v>321</v>
      </c>
      <c r="F6" s="99" t="s">
        <v>322</v>
      </c>
    </row>
    <row r="7" spans="1:6">
      <c r="A7" s="18" t="s">
        <v>151</v>
      </c>
      <c r="B7" s="18" t="s">
        <v>0</v>
      </c>
      <c r="C7" s="85">
        <v>40222</v>
      </c>
      <c r="D7" s="85">
        <v>103211</v>
      </c>
      <c r="E7" s="85">
        <v>42081</v>
      </c>
      <c r="F7" s="85">
        <v>113108</v>
      </c>
    </row>
    <row r="8" spans="1:6">
      <c r="A8" s="19" t="s">
        <v>152</v>
      </c>
      <c r="B8" s="19" t="s">
        <v>1</v>
      </c>
      <c r="C8" s="79">
        <v>7346</v>
      </c>
      <c r="D8" s="79">
        <v>17110</v>
      </c>
      <c r="E8" s="79">
        <v>6682</v>
      </c>
      <c r="F8" s="79">
        <v>26790</v>
      </c>
    </row>
    <row r="9" spans="1:6">
      <c r="A9" s="19" t="s">
        <v>153</v>
      </c>
      <c r="B9" s="19" t="s">
        <v>2</v>
      </c>
      <c r="C9" s="79">
        <v>12569</v>
      </c>
      <c r="D9" s="79">
        <v>45051</v>
      </c>
      <c r="E9" s="79">
        <v>10358</v>
      </c>
      <c r="F9" s="79">
        <v>27810</v>
      </c>
    </row>
    <row r="10" spans="1:6">
      <c r="A10" s="19" t="s">
        <v>154</v>
      </c>
      <c r="B10" s="19" t="s">
        <v>3</v>
      </c>
      <c r="C10" s="79">
        <v>20307</v>
      </c>
      <c r="D10" s="79">
        <v>41050</v>
      </c>
      <c r="E10" s="79">
        <v>25041</v>
      </c>
      <c r="F10" s="79">
        <v>58508</v>
      </c>
    </row>
    <row r="11" spans="1:6">
      <c r="A11" s="18" t="s">
        <v>155</v>
      </c>
      <c r="B11" s="18" t="s">
        <v>4</v>
      </c>
      <c r="C11" s="85">
        <v>25220</v>
      </c>
      <c r="D11" s="85">
        <v>63828</v>
      </c>
      <c r="E11" s="85">
        <v>26011</v>
      </c>
      <c r="F11" s="85">
        <v>65419</v>
      </c>
    </row>
    <row r="12" spans="1:6">
      <c r="A12" s="19" t="s">
        <v>156</v>
      </c>
      <c r="B12" s="19" t="s">
        <v>5</v>
      </c>
      <c r="C12" s="79">
        <v>10297</v>
      </c>
      <c r="D12" s="79">
        <v>33203</v>
      </c>
      <c r="E12" s="79">
        <v>9158</v>
      </c>
      <c r="F12" s="79">
        <v>24997</v>
      </c>
    </row>
    <row r="13" spans="1:6">
      <c r="A13" s="19" t="s">
        <v>157</v>
      </c>
      <c r="B13" s="19" t="s">
        <v>6</v>
      </c>
      <c r="C13" s="79">
        <v>14923</v>
      </c>
      <c r="D13" s="79">
        <v>30625</v>
      </c>
      <c r="E13" s="79">
        <v>16853</v>
      </c>
      <c r="F13" s="79">
        <v>40422</v>
      </c>
    </row>
    <row r="14" spans="1:6">
      <c r="A14" s="20" t="s">
        <v>158</v>
      </c>
      <c r="B14" s="20" t="s">
        <v>7</v>
      </c>
      <c r="C14" s="85">
        <v>15002</v>
      </c>
      <c r="D14" s="85">
        <v>39383</v>
      </c>
      <c r="E14" s="85">
        <v>16070</v>
      </c>
      <c r="F14" s="85">
        <v>47689</v>
      </c>
    </row>
    <row r="15" spans="1:6">
      <c r="A15" s="21" t="s">
        <v>159</v>
      </c>
      <c r="B15" s="21" t="s">
        <v>8</v>
      </c>
      <c r="C15" s="79">
        <v>336</v>
      </c>
      <c r="D15" s="79">
        <v>1993</v>
      </c>
      <c r="E15" s="79">
        <v>145</v>
      </c>
      <c r="F15" s="79">
        <v>1221</v>
      </c>
    </row>
    <row r="16" spans="1:6">
      <c r="A16" s="21" t="s">
        <v>160</v>
      </c>
      <c r="B16" s="21" t="s">
        <v>9</v>
      </c>
      <c r="C16" s="79">
        <v>5581</v>
      </c>
      <c r="D16" s="79">
        <v>16098</v>
      </c>
      <c r="E16" s="79">
        <v>5404</v>
      </c>
      <c r="F16" s="79">
        <v>14758</v>
      </c>
    </row>
    <row r="17" spans="1:6">
      <c r="A17" s="21" t="s">
        <v>161</v>
      </c>
      <c r="B17" s="21" t="s">
        <v>10</v>
      </c>
      <c r="C17" s="79">
        <v>3915</v>
      </c>
      <c r="D17" s="79">
        <v>10043</v>
      </c>
      <c r="E17" s="79">
        <v>2540</v>
      </c>
      <c r="F17" s="79">
        <v>10027</v>
      </c>
    </row>
    <row r="18" spans="1:6">
      <c r="A18" s="21" t="s">
        <v>162</v>
      </c>
      <c r="B18" s="21" t="s">
        <v>11</v>
      </c>
      <c r="C18" s="79">
        <v>896</v>
      </c>
      <c r="D18" s="79">
        <v>3332</v>
      </c>
      <c r="E18" s="79">
        <v>2494</v>
      </c>
      <c r="F18" s="79">
        <v>4548</v>
      </c>
    </row>
    <row r="19" spans="1:6">
      <c r="A19" s="20" t="s">
        <v>163</v>
      </c>
      <c r="B19" s="20" t="s">
        <v>12</v>
      </c>
      <c r="C19" s="85">
        <v>4946</v>
      </c>
      <c r="D19" s="85">
        <v>11903</v>
      </c>
      <c r="E19" s="85">
        <v>5777</v>
      </c>
      <c r="F19" s="85">
        <v>19577</v>
      </c>
    </row>
    <row r="20" spans="1:6">
      <c r="A20" s="21" t="s">
        <v>164</v>
      </c>
      <c r="B20" s="21" t="s">
        <v>13</v>
      </c>
      <c r="C20" s="79">
        <v>481</v>
      </c>
      <c r="D20" s="79">
        <v>1558</v>
      </c>
      <c r="E20" s="79">
        <v>685</v>
      </c>
      <c r="F20" s="79">
        <v>1766</v>
      </c>
    </row>
    <row r="21" spans="1:6">
      <c r="A21" s="21" t="s">
        <v>165</v>
      </c>
      <c r="B21" s="21" t="s">
        <v>14</v>
      </c>
      <c r="C21" s="79">
        <v>183</v>
      </c>
      <c r="D21" s="79">
        <v>597</v>
      </c>
      <c r="E21" s="79">
        <v>850</v>
      </c>
      <c r="F21" s="79">
        <v>1549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5244</v>
      </c>
      <c r="D23" s="85">
        <v>12864</v>
      </c>
      <c r="E23" s="85">
        <v>5612</v>
      </c>
      <c r="F23" s="85">
        <v>19794</v>
      </c>
    </row>
    <row r="24" spans="1:6">
      <c r="A24" s="21" t="s">
        <v>168</v>
      </c>
      <c r="B24" s="21" t="s">
        <v>17</v>
      </c>
      <c r="C24" s="79">
        <v>817</v>
      </c>
      <c r="D24" s="79">
        <v>726</v>
      </c>
      <c r="E24" s="79">
        <v>-164</v>
      </c>
      <c r="F24" s="79">
        <v>208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4427</v>
      </c>
      <c r="D26" s="85">
        <v>12138</v>
      </c>
      <c r="E26" s="85">
        <v>5776</v>
      </c>
      <c r="F26" s="85">
        <v>19586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4427</v>
      </c>
      <c r="D29" s="87">
        <v>12138</v>
      </c>
      <c r="E29" s="87">
        <v>5776</v>
      </c>
      <c r="F29" s="87">
        <v>19586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4427</v>
      </c>
      <c r="D32" s="85">
        <v>12138</v>
      </c>
      <c r="E32" s="85">
        <v>5776</v>
      </c>
      <c r="F32" s="85">
        <v>19586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0.05</v>
      </c>
      <c r="D36" s="89">
        <v>0.13</v>
      </c>
      <c r="E36" s="89">
        <v>0.06</v>
      </c>
      <c r="F36" s="89">
        <v>0.21</v>
      </c>
    </row>
    <row r="37" spans="1:6">
      <c r="A37" s="29" t="s">
        <v>177</v>
      </c>
      <c r="B37" s="29" t="s">
        <v>24</v>
      </c>
      <c r="C37" s="89">
        <v>0.05</v>
      </c>
      <c r="D37" s="89">
        <v>0.13</v>
      </c>
      <c r="E37" s="89">
        <v>0.06</v>
      </c>
      <c r="F37" s="89">
        <v>0.21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0.05</v>
      </c>
      <c r="D39" s="89">
        <v>0.13</v>
      </c>
      <c r="E39" s="89">
        <v>0.06</v>
      </c>
      <c r="F39" s="89">
        <v>0.21</v>
      </c>
    </row>
    <row r="40" spans="1:6">
      <c r="A40" s="29" t="s">
        <v>177</v>
      </c>
      <c r="B40" s="29" t="s">
        <v>24</v>
      </c>
      <c r="C40" s="89">
        <v>0.05</v>
      </c>
      <c r="D40" s="89">
        <v>0.13</v>
      </c>
      <c r="E40" s="89">
        <v>0.06</v>
      </c>
      <c r="F40" s="89">
        <v>0.21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4427</v>
      </c>
      <c r="D46" s="85">
        <v>12138</v>
      </c>
      <c r="E46" s="85">
        <v>5776</v>
      </c>
      <c r="F46" s="85">
        <v>19586</v>
      </c>
    </row>
    <row r="47" spans="1:6" ht="26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-287</v>
      </c>
      <c r="D48" s="79">
        <v>239</v>
      </c>
      <c r="E48" s="79">
        <v>-188</v>
      </c>
      <c r="F48" s="79">
        <v>-477</v>
      </c>
    </row>
    <row r="49" spans="1:6">
      <c r="A49" s="84" t="s">
        <v>316</v>
      </c>
      <c r="B49" s="84" t="s">
        <v>308</v>
      </c>
      <c r="C49" s="79"/>
      <c r="D49" s="79">
        <v>-1</v>
      </c>
      <c r="E49" s="79"/>
      <c r="F49" s="79">
        <v>1</v>
      </c>
    </row>
    <row r="50" spans="1:6" ht="26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4140</v>
      </c>
      <c r="D51" s="85">
        <v>12376</v>
      </c>
      <c r="E51" s="85">
        <v>5588</v>
      </c>
      <c r="F51" s="85">
        <v>19110</v>
      </c>
    </row>
    <row r="52" spans="1:6" ht="26">
      <c r="A52" s="28" t="s">
        <v>313</v>
      </c>
      <c r="B52" s="28" t="s">
        <v>310</v>
      </c>
      <c r="C52" s="79"/>
      <c r="D52" s="79"/>
      <c r="E52" s="79"/>
      <c r="F52" s="79"/>
    </row>
    <row r="53" spans="1:6" ht="26">
      <c r="A53" s="27" t="s">
        <v>314</v>
      </c>
      <c r="B53" s="27" t="s">
        <v>311</v>
      </c>
      <c r="C53" s="85">
        <v>4140</v>
      </c>
      <c r="D53" s="85">
        <v>12376</v>
      </c>
      <c r="E53" s="85">
        <v>5588</v>
      </c>
      <c r="F53" s="85">
        <v>19110</v>
      </c>
    </row>
    <row r="56" spans="1:6" ht="26">
      <c r="A56" s="16" t="s">
        <v>304</v>
      </c>
      <c r="B56" s="16" t="s">
        <v>299</v>
      </c>
    </row>
    <row r="57" spans="1:6" ht="31" customHeight="1">
      <c r="A57" s="98" t="s">
        <v>203</v>
      </c>
      <c r="B57" s="98" t="s">
        <v>73</v>
      </c>
      <c r="C57" s="99" t="s">
        <v>150</v>
      </c>
      <c r="D57" s="99" t="s">
        <v>323</v>
      </c>
    </row>
    <row r="58" spans="1:6">
      <c r="A58" s="30" t="s">
        <v>181</v>
      </c>
      <c r="B58" s="30" t="s">
        <v>26</v>
      </c>
      <c r="C58" s="91">
        <v>95412</v>
      </c>
      <c r="D58" s="91">
        <v>92224</v>
      </c>
    </row>
    <row r="59" spans="1:6">
      <c r="A59" s="21" t="s">
        <v>182</v>
      </c>
      <c r="B59" s="21" t="s">
        <v>27</v>
      </c>
      <c r="C59" s="74">
        <v>11301</v>
      </c>
      <c r="D59" s="74">
        <v>10615</v>
      </c>
    </row>
    <row r="60" spans="1:6">
      <c r="A60" s="21" t="s">
        <v>183</v>
      </c>
      <c r="B60" s="21" t="s">
        <v>28</v>
      </c>
      <c r="C60" s="74">
        <v>35245</v>
      </c>
      <c r="D60" s="74">
        <v>34592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2203</v>
      </c>
      <c r="D67" s="74">
        <v>290</v>
      </c>
    </row>
    <row r="68" spans="1:4">
      <c r="A68" s="21" t="s">
        <v>191</v>
      </c>
      <c r="B68" s="21" t="s">
        <v>36</v>
      </c>
      <c r="C68" s="74">
        <v>246</v>
      </c>
      <c r="D68" s="74">
        <v>310</v>
      </c>
    </row>
    <row r="69" spans="1:4">
      <c r="A69" s="30" t="s">
        <v>192</v>
      </c>
      <c r="B69" s="30" t="s">
        <v>37</v>
      </c>
      <c r="C69" s="91">
        <v>116716</v>
      </c>
      <c r="D69" s="91">
        <v>107312</v>
      </c>
    </row>
    <row r="70" spans="1:4">
      <c r="A70" s="21" t="s">
        <v>193</v>
      </c>
      <c r="B70" s="21" t="s">
        <v>38</v>
      </c>
      <c r="C70" s="74">
        <v>47102</v>
      </c>
      <c r="D70" s="74">
        <v>33591</v>
      </c>
    </row>
    <row r="71" spans="1:4">
      <c r="A71" s="21" t="s">
        <v>194</v>
      </c>
      <c r="B71" s="21" t="s">
        <v>39</v>
      </c>
      <c r="C71" s="74">
        <v>22503</v>
      </c>
      <c r="D71" s="74">
        <v>30715</v>
      </c>
    </row>
    <row r="72" spans="1:4">
      <c r="A72" s="31" t="s">
        <v>195</v>
      </c>
      <c r="B72" s="31" t="s">
        <v>40</v>
      </c>
      <c r="C72" s="92">
        <v>1</v>
      </c>
      <c r="D72" s="92">
        <v>7</v>
      </c>
    </row>
    <row r="73" spans="1:4">
      <c r="A73" s="21" t="s">
        <v>196</v>
      </c>
      <c r="B73" s="21" t="s">
        <v>41</v>
      </c>
      <c r="C73" s="74">
        <v>4741</v>
      </c>
      <c r="D73" s="74">
        <v>3200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843</v>
      </c>
      <c r="D76" s="74">
        <v>836</v>
      </c>
    </row>
    <row r="77" spans="1:4">
      <c r="A77" s="21" t="s">
        <v>199</v>
      </c>
      <c r="B77" s="21" t="s">
        <v>44</v>
      </c>
      <c r="C77" s="74">
        <v>11369</v>
      </c>
      <c r="D77" s="74">
        <v>16808</v>
      </c>
    </row>
    <row r="78" spans="1:4">
      <c r="A78" s="21" t="s">
        <v>200</v>
      </c>
      <c r="B78" s="21" t="s">
        <v>45</v>
      </c>
      <c r="C78" s="74">
        <v>30157</v>
      </c>
      <c r="D78" s="74">
        <v>22155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212128</v>
      </c>
      <c r="D80" s="91">
        <v>199536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150</v>
      </c>
      <c r="D82" s="99" t="s">
        <v>323</v>
      </c>
    </row>
    <row r="83" spans="1:4">
      <c r="A83" s="30" t="s">
        <v>204</v>
      </c>
      <c r="B83" s="30" t="s">
        <v>49</v>
      </c>
      <c r="C83" s="91">
        <v>164431</v>
      </c>
      <c r="D83" s="91">
        <v>142896</v>
      </c>
    </row>
    <row r="84" spans="1:4">
      <c r="A84" s="30" t="s">
        <v>205</v>
      </c>
      <c r="B84" s="30" t="s">
        <v>50</v>
      </c>
      <c r="C84" s="91">
        <v>164431</v>
      </c>
      <c r="D84" s="91">
        <v>142896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1076</v>
      </c>
      <c r="D88" s="74">
        <v>374</v>
      </c>
    </row>
    <row r="89" spans="1:4">
      <c r="A89" s="21" t="s">
        <v>210</v>
      </c>
      <c r="B89" s="21" t="s">
        <v>55</v>
      </c>
      <c r="C89" s="74">
        <v>-598</v>
      </c>
      <c r="D89" s="74">
        <v>-755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12138</v>
      </c>
      <c r="D91" s="74">
        <v>19586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5696</v>
      </c>
      <c r="D93" s="91">
        <v>7099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151</v>
      </c>
      <c r="D95" s="74">
        <v>320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4703</v>
      </c>
      <c r="D97" s="74">
        <v>6134</v>
      </c>
    </row>
    <row r="98" spans="1:4">
      <c r="A98" s="21" t="s">
        <v>219</v>
      </c>
      <c r="B98" s="21" t="s">
        <v>64</v>
      </c>
      <c r="C98" s="74">
        <v>566</v>
      </c>
      <c r="D98" s="74">
        <v>608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7</v>
      </c>
    </row>
    <row r="101" spans="1:4">
      <c r="A101" s="30" t="s">
        <v>222</v>
      </c>
      <c r="B101" s="30" t="s">
        <v>67</v>
      </c>
      <c r="C101" s="91">
        <v>42001</v>
      </c>
      <c r="D101" s="91">
        <v>49541</v>
      </c>
    </row>
    <row r="102" spans="1:4">
      <c r="A102" s="21" t="s">
        <v>215</v>
      </c>
      <c r="B102" s="21" t="s">
        <v>60</v>
      </c>
      <c r="C102" s="74">
        <v>16</v>
      </c>
      <c r="D102" s="74">
        <v>7154</v>
      </c>
    </row>
    <row r="103" spans="1:4">
      <c r="A103" s="21" t="s">
        <v>216</v>
      </c>
      <c r="B103" s="21" t="s">
        <v>61</v>
      </c>
      <c r="C103" s="74">
        <v>259</v>
      </c>
      <c r="D103" s="74">
        <v>284</v>
      </c>
    </row>
    <row r="104" spans="1:4">
      <c r="A104" s="21" t="s">
        <v>223</v>
      </c>
      <c r="B104" s="21" t="s">
        <v>68</v>
      </c>
      <c r="C104" s="74">
        <v>28489</v>
      </c>
      <c r="D104" s="74">
        <v>38126</v>
      </c>
    </row>
    <row r="105" spans="1:4">
      <c r="A105" s="21" t="s">
        <v>224</v>
      </c>
      <c r="B105" s="21" t="s">
        <v>69</v>
      </c>
      <c r="C105" s="74">
        <v>536</v>
      </c>
      <c r="D105" s="74">
        <v>66</v>
      </c>
    </row>
    <row r="106" spans="1:4">
      <c r="A106" s="21" t="s">
        <v>225</v>
      </c>
      <c r="B106" s="21" t="s">
        <v>70</v>
      </c>
      <c r="C106" s="74">
        <v>10840</v>
      </c>
      <c r="D106" s="74">
        <v>3301</v>
      </c>
    </row>
    <row r="107" spans="1:4">
      <c r="A107" s="21" t="s">
        <v>219</v>
      </c>
      <c r="B107" s="21" t="s">
        <v>64</v>
      </c>
      <c r="C107" s="74">
        <v>618</v>
      </c>
      <c r="D107" s="74">
        <v>200</v>
      </c>
    </row>
    <row r="108" spans="1:4">
      <c r="A108" s="21" t="s">
        <v>226</v>
      </c>
      <c r="B108" s="21" t="s">
        <v>65</v>
      </c>
      <c r="C108" s="74">
        <v>1034</v>
      </c>
      <c r="D108" s="74">
        <v>91</v>
      </c>
    </row>
    <row r="109" spans="1:4">
      <c r="A109" s="21" t="s">
        <v>221</v>
      </c>
      <c r="B109" s="21" t="s">
        <v>66</v>
      </c>
      <c r="C109" s="74">
        <v>209</v>
      </c>
      <c r="D109" s="74">
        <v>319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212128</v>
      </c>
      <c r="D111" s="91">
        <v>199536</v>
      </c>
    </row>
    <row r="114" spans="1:6" ht="26">
      <c r="A114" s="16" t="s">
        <v>303</v>
      </c>
      <c r="B114" s="16" t="s">
        <v>300</v>
      </c>
    </row>
    <row r="115" spans="1:6" ht="31" customHeight="1">
      <c r="A115" s="98" t="s">
        <v>280</v>
      </c>
      <c r="B115" s="98" t="s">
        <v>119</v>
      </c>
      <c r="C115" s="100" t="s">
        <v>180</v>
      </c>
      <c r="D115" s="100" t="s">
        <v>148</v>
      </c>
      <c r="E115" s="100" t="s">
        <v>321</v>
      </c>
      <c r="F115" s="100" t="s">
        <v>322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35" t="s">
        <v>233</v>
      </c>
      <c r="B118" s="35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6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37" t="s">
        <v>237</v>
      </c>
      <c r="B123" s="37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37" t="s">
        <v>238</v>
      </c>
      <c r="B124" s="37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37" t="s">
        <v>239</v>
      </c>
      <c r="B125" s="37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37" t="s">
        <v>240</v>
      </c>
      <c r="B126" s="37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37" t="s">
        <v>241</v>
      </c>
      <c r="B127" s="37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37" t="s">
        <v>242</v>
      </c>
      <c r="B128" s="37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37" t="s">
        <v>243</v>
      </c>
      <c r="B129" s="37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35" t="s">
        <v>244</v>
      </c>
      <c r="B130" s="35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38" t="s">
        <v>245</v>
      </c>
      <c r="B131" s="38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37" t="s">
        <v>246</v>
      </c>
      <c r="B132" s="37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39" t="s">
        <v>247</v>
      </c>
      <c r="B133" s="39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37" t="s">
        <v>250</v>
      </c>
      <c r="B136" s="37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37" t="s">
        <v>253</v>
      </c>
      <c r="B139" s="37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 ht="26">
      <c r="A142" s="37" t="s">
        <v>256</v>
      </c>
      <c r="B142" s="37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39" t="s">
        <v>260</v>
      </c>
      <c r="B146" s="39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35" t="s">
        <v>255</v>
      </c>
      <c r="B153" s="35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37" t="s">
        <v>271</v>
      </c>
      <c r="B161" s="37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37" t="s">
        <v>272</v>
      </c>
      <c r="B162" s="37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1" t="s">
        <v>274</v>
      </c>
      <c r="B164" s="41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1" t="s">
        <v>275</v>
      </c>
      <c r="B165" s="41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1" t="s">
        <v>278</v>
      </c>
      <c r="B168" s="41" t="s">
        <v>117</v>
      </c>
      <c r="C168" s="66">
        <v>30157</v>
      </c>
      <c r="D168" s="66">
        <v>30157</v>
      </c>
      <c r="E168" s="66">
        <v>22155</v>
      </c>
      <c r="F168" s="66">
        <v>22155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3801</v>
      </c>
      <c r="D174" s="73">
        <v>5212</v>
      </c>
      <c r="E174" s="73">
        <v>1047</v>
      </c>
      <c r="F174" s="73">
        <v>103536</v>
      </c>
      <c r="G174" s="73">
        <v>-18184</v>
      </c>
      <c r="H174" s="73">
        <v>95412</v>
      </c>
    </row>
    <row r="175" spans="1:8">
      <c r="A175" s="43" t="s">
        <v>182</v>
      </c>
      <c r="B175" s="43" t="s">
        <v>27</v>
      </c>
      <c r="C175" s="74">
        <v>1198</v>
      </c>
      <c r="D175" s="74">
        <v>2936</v>
      </c>
      <c r="E175" s="74">
        <v>904</v>
      </c>
      <c r="F175" s="74">
        <v>6263</v>
      </c>
      <c r="G175" s="74">
        <v>0</v>
      </c>
      <c r="H175" s="74">
        <v>11301</v>
      </c>
    </row>
    <row r="176" spans="1:8">
      <c r="A176" s="43" t="s">
        <v>183</v>
      </c>
      <c r="B176" s="43" t="s">
        <v>28</v>
      </c>
      <c r="C176" s="74">
        <v>825</v>
      </c>
      <c r="D176" s="74">
        <v>2066</v>
      </c>
      <c r="E176" s="74">
        <v>142</v>
      </c>
      <c r="F176" s="74">
        <v>48765</v>
      </c>
      <c r="G176" s="74">
        <v>-16553</v>
      </c>
      <c r="H176" s="74">
        <v>35245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48048</v>
      </c>
      <c r="G179" s="74">
        <v>-48048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1751</v>
      </c>
      <c r="D183" s="74">
        <v>194</v>
      </c>
      <c r="E183" s="74">
        <v>1</v>
      </c>
      <c r="F183" s="74">
        <v>257</v>
      </c>
      <c r="G183" s="74">
        <v>0</v>
      </c>
      <c r="H183" s="74">
        <v>2203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203</v>
      </c>
      <c r="G184" s="74">
        <v>0</v>
      </c>
      <c r="H184" s="74">
        <v>246</v>
      </c>
    </row>
    <row r="185" spans="1:8">
      <c r="A185" s="39" t="s">
        <v>192</v>
      </c>
      <c r="B185" s="39" t="s">
        <v>37</v>
      </c>
      <c r="C185" s="73">
        <v>37942</v>
      </c>
      <c r="D185" s="73">
        <v>49927</v>
      </c>
      <c r="E185" s="73">
        <v>19592</v>
      </c>
      <c r="F185" s="73">
        <v>17573</v>
      </c>
      <c r="G185" s="73">
        <v>-8318</v>
      </c>
      <c r="H185" s="73">
        <v>116716</v>
      </c>
    </row>
    <row r="186" spans="1:8">
      <c r="A186" s="43" t="s">
        <v>193</v>
      </c>
      <c r="B186" s="43" t="s">
        <v>38</v>
      </c>
      <c r="C186" s="74">
        <v>8393</v>
      </c>
      <c r="D186" s="74">
        <v>38644</v>
      </c>
      <c r="E186" s="74">
        <v>0</v>
      </c>
      <c r="F186" s="74">
        <v>65</v>
      </c>
      <c r="G186" s="74">
        <v>0</v>
      </c>
      <c r="H186" s="74">
        <v>47102</v>
      </c>
    </row>
    <row r="187" spans="1:8">
      <c r="A187" s="43" t="s">
        <v>194</v>
      </c>
      <c r="B187" s="43" t="s">
        <v>39</v>
      </c>
      <c r="C187" s="74">
        <v>19451</v>
      </c>
      <c r="D187" s="74">
        <v>1727</v>
      </c>
      <c r="E187" s="74">
        <v>1952</v>
      </c>
      <c r="F187" s="74">
        <v>78</v>
      </c>
      <c r="G187" s="74">
        <v>-705</v>
      </c>
      <c r="H187" s="74">
        <v>22503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1</v>
      </c>
      <c r="F188" s="74">
        <v>0</v>
      </c>
      <c r="G188" s="74">
        <v>0</v>
      </c>
      <c r="H188" s="74">
        <v>1</v>
      </c>
    </row>
    <row r="189" spans="1:8">
      <c r="A189" s="43" t="s">
        <v>196</v>
      </c>
      <c r="B189" s="43" t="s">
        <v>41</v>
      </c>
      <c r="C189" s="74">
        <v>1169</v>
      </c>
      <c r="D189" s="74">
        <v>3617</v>
      </c>
      <c r="E189" s="74">
        <v>180</v>
      </c>
      <c r="F189" s="74">
        <v>7388</v>
      </c>
      <c r="G189" s="74">
        <v>-7613</v>
      </c>
      <c r="H189" s="74">
        <v>4741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25</v>
      </c>
      <c r="D192" s="74">
        <v>0</v>
      </c>
      <c r="E192" s="74">
        <v>0</v>
      </c>
      <c r="F192" s="74">
        <v>818</v>
      </c>
      <c r="G192" s="74">
        <v>0</v>
      </c>
      <c r="H192" s="74">
        <v>843</v>
      </c>
    </row>
    <row r="193" spans="1:8">
      <c r="A193" s="43" t="s">
        <v>199</v>
      </c>
      <c r="B193" s="43" t="s">
        <v>44</v>
      </c>
      <c r="C193" s="74">
        <v>8019</v>
      </c>
      <c r="D193" s="74">
        <v>250</v>
      </c>
      <c r="E193" s="74">
        <v>3036</v>
      </c>
      <c r="F193" s="74">
        <v>64</v>
      </c>
      <c r="G193" s="74">
        <v>0</v>
      </c>
      <c r="H193" s="74">
        <v>11369</v>
      </c>
    </row>
    <row r="194" spans="1:8">
      <c r="A194" s="43" t="s">
        <v>200</v>
      </c>
      <c r="B194" s="43" t="s">
        <v>45</v>
      </c>
      <c r="C194" s="74">
        <v>885</v>
      </c>
      <c r="D194" s="74">
        <v>5689</v>
      </c>
      <c r="E194" s="74">
        <v>14423</v>
      </c>
      <c r="F194" s="74">
        <v>9160</v>
      </c>
      <c r="G194" s="74">
        <v>0</v>
      </c>
      <c r="H194" s="74">
        <v>30157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41743</v>
      </c>
      <c r="D196" s="73">
        <v>55139</v>
      </c>
      <c r="E196" s="73">
        <v>20639</v>
      </c>
      <c r="F196" s="73">
        <v>121109</v>
      </c>
      <c r="G196" s="73">
        <v>-26502</v>
      </c>
      <c r="H196" s="73">
        <v>212128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10287</v>
      </c>
      <c r="D200" s="73">
        <v>43513</v>
      </c>
      <c r="E200" s="73">
        <v>12702</v>
      </c>
      <c r="F200" s="73">
        <v>120476</v>
      </c>
      <c r="G200" s="73">
        <v>-22547</v>
      </c>
      <c r="H200" s="73">
        <v>164431</v>
      </c>
    </row>
    <row r="201" spans="1:8">
      <c r="A201" s="47" t="s">
        <v>205</v>
      </c>
      <c r="B201" s="39" t="s">
        <v>50</v>
      </c>
      <c r="C201" s="73">
        <v>10287</v>
      </c>
      <c r="D201" s="73">
        <v>43513</v>
      </c>
      <c r="E201" s="73">
        <v>12702</v>
      </c>
      <c r="F201" s="73">
        <v>120476</v>
      </c>
      <c r="G201" s="73">
        <v>-22547</v>
      </c>
      <c r="H201" s="73">
        <v>164431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1076</v>
      </c>
      <c r="G205" s="74">
        <v>0</v>
      </c>
      <c r="H205" s="74">
        <v>1076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-137</v>
      </c>
      <c r="F206" s="76">
        <v>0</v>
      </c>
      <c r="G206" s="76">
        <v>-461</v>
      </c>
      <c r="H206" s="76">
        <v>-598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173</v>
      </c>
      <c r="D208" s="74">
        <v>3726</v>
      </c>
      <c r="E208" s="74">
        <v>7782</v>
      </c>
      <c r="F208" s="74">
        <v>13911</v>
      </c>
      <c r="G208" s="74">
        <v>-13454</v>
      </c>
      <c r="H208" s="74">
        <v>12138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515</v>
      </c>
      <c r="D210" s="73">
        <v>672</v>
      </c>
      <c r="E210" s="73">
        <v>44</v>
      </c>
      <c r="F210" s="73">
        <v>102</v>
      </c>
      <c r="G210" s="73">
        <v>4363</v>
      </c>
      <c r="H210" s="73">
        <v>5696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102</v>
      </c>
      <c r="D212" s="74">
        <v>5</v>
      </c>
      <c r="E212" s="74">
        <v>0</v>
      </c>
      <c r="F212" s="74">
        <v>44</v>
      </c>
      <c r="G212" s="74">
        <v>0</v>
      </c>
      <c r="H212" s="74">
        <v>151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7</v>
      </c>
      <c r="D214" s="74">
        <v>312</v>
      </c>
      <c r="E214" s="74">
        <v>19</v>
      </c>
      <c r="F214" s="74">
        <v>2</v>
      </c>
      <c r="G214" s="74">
        <v>4363</v>
      </c>
      <c r="H214" s="74">
        <v>4703</v>
      </c>
    </row>
    <row r="215" spans="1:8">
      <c r="A215" s="48" t="s">
        <v>219</v>
      </c>
      <c r="B215" s="43" t="s">
        <v>64</v>
      </c>
      <c r="C215" s="74">
        <v>400</v>
      </c>
      <c r="D215" s="74">
        <v>101</v>
      </c>
      <c r="E215" s="74">
        <v>23</v>
      </c>
      <c r="F215" s="74">
        <v>42</v>
      </c>
      <c r="G215" s="74">
        <v>0</v>
      </c>
      <c r="H215" s="74">
        <v>566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30941</v>
      </c>
      <c r="D218" s="73">
        <v>10954</v>
      </c>
      <c r="E218" s="73">
        <v>7893</v>
      </c>
      <c r="F218" s="73">
        <v>531</v>
      </c>
      <c r="G218" s="73">
        <v>-8318</v>
      </c>
      <c r="H218" s="73">
        <v>42001</v>
      </c>
    </row>
    <row r="219" spans="1:8">
      <c r="A219" s="48" t="s">
        <v>215</v>
      </c>
      <c r="B219" s="43" t="s">
        <v>60</v>
      </c>
      <c r="C219" s="74">
        <v>7</v>
      </c>
      <c r="D219" s="74">
        <v>0</v>
      </c>
      <c r="E219" s="74">
        <v>0</v>
      </c>
      <c r="F219" s="74">
        <v>9</v>
      </c>
      <c r="G219" s="74">
        <v>0</v>
      </c>
      <c r="H219" s="74">
        <v>16</v>
      </c>
    </row>
    <row r="220" spans="1:8">
      <c r="A220" s="48" t="s">
        <v>216</v>
      </c>
      <c r="B220" s="43" t="s">
        <v>61</v>
      </c>
      <c r="C220" s="74">
        <v>147</v>
      </c>
      <c r="D220" s="74">
        <v>39</v>
      </c>
      <c r="E220" s="74">
        <v>0</v>
      </c>
      <c r="F220" s="74">
        <v>73</v>
      </c>
      <c r="G220" s="74">
        <v>0</v>
      </c>
      <c r="H220" s="74">
        <v>259</v>
      </c>
    </row>
    <row r="221" spans="1:8">
      <c r="A221" s="48" t="s">
        <v>223</v>
      </c>
      <c r="B221" s="43" t="s">
        <v>68</v>
      </c>
      <c r="C221" s="74">
        <v>21988</v>
      </c>
      <c r="D221" s="74">
        <v>1068</v>
      </c>
      <c r="E221" s="74">
        <v>5998</v>
      </c>
      <c r="F221" s="74">
        <v>140</v>
      </c>
      <c r="G221" s="74">
        <v>-705</v>
      </c>
      <c r="H221" s="74">
        <v>28489</v>
      </c>
    </row>
    <row r="222" spans="1:8">
      <c r="A222" s="48" t="s">
        <v>224</v>
      </c>
      <c r="B222" s="43" t="s">
        <v>69</v>
      </c>
      <c r="C222" s="74">
        <v>0</v>
      </c>
      <c r="D222" s="74">
        <v>280</v>
      </c>
      <c r="E222" s="74">
        <v>255</v>
      </c>
      <c r="F222" s="74">
        <v>1</v>
      </c>
      <c r="G222" s="74">
        <v>0</v>
      </c>
      <c r="H222" s="74">
        <v>536</v>
      </c>
    </row>
    <row r="223" spans="1:8">
      <c r="A223" s="48" t="s">
        <v>225</v>
      </c>
      <c r="B223" s="43" t="s">
        <v>70</v>
      </c>
      <c r="C223" s="74">
        <v>8720</v>
      </c>
      <c r="D223" s="74">
        <v>8084</v>
      </c>
      <c r="E223" s="74">
        <v>1542</v>
      </c>
      <c r="F223" s="74">
        <v>107</v>
      </c>
      <c r="G223" s="74">
        <v>-7613</v>
      </c>
      <c r="H223" s="74">
        <v>10840</v>
      </c>
    </row>
    <row r="224" spans="1:8">
      <c r="A224" s="48" t="s">
        <v>219</v>
      </c>
      <c r="B224" s="43" t="s">
        <v>64</v>
      </c>
      <c r="C224" s="74">
        <v>74</v>
      </c>
      <c r="D224" s="74">
        <v>491</v>
      </c>
      <c r="E224" s="74">
        <v>17</v>
      </c>
      <c r="F224" s="74">
        <v>36</v>
      </c>
      <c r="G224" s="74">
        <v>0</v>
      </c>
      <c r="H224" s="74">
        <v>618</v>
      </c>
    </row>
    <row r="225" spans="1:8">
      <c r="A225" s="48" t="s">
        <v>226</v>
      </c>
      <c r="B225" s="43" t="s">
        <v>65</v>
      </c>
      <c r="C225" s="74">
        <v>0</v>
      </c>
      <c r="D225" s="74">
        <v>970</v>
      </c>
      <c r="E225" s="74">
        <v>0</v>
      </c>
      <c r="F225" s="74">
        <v>64</v>
      </c>
      <c r="G225" s="74">
        <v>0</v>
      </c>
      <c r="H225" s="74">
        <v>1034</v>
      </c>
    </row>
    <row r="226" spans="1:8">
      <c r="A226" s="48" t="s">
        <v>221</v>
      </c>
      <c r="B226" s="43" t="s">
        <v>66</v>
      </c>
      <c r="C226" s="74">
        <v>5</v>
      </c>
      <c r="D226" s="74">
        <v>22</v>
      </c>
      <c r="E226" s="74">
        <v>81</v>
      </c>
      <c r="F226" s="74">
        <v>101</v>
      </c>
      <c r="G226" s="74">
        <v>0</v>
      </c>
      <c r="H226" s="74">
        <v>209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41743</v>
      </c>
      <c r="D228" s="73">
        <v>55139</v>
      </c>
      <c r="E228" s="73">
        <v>20639</v>
      </c>
      <c r="F228" s="73">
        <v>121109</v>
      </c>
      <c r="G228" s="73">
        <v>-26502</v>
      </c>
      <c r="H228" s="73">
        <v>212128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42877</v>
      </c>
      <c r="D232" s="78">
        <v>18231</v>
      </c>
      <c r="E232" s="78">
        <v>46630</v>
      </c>
      <c r="F232" s="78">
        <v>4817</v>
      </c>
      <c r="G232" s="78">
        <v>-9344</v>
      </c>
      <c r="H232" s="78">
        <v>103211</v>
      </c>
    </row>
    <row r="233" spans="1:8">
      <c r="A233" s="54" t="s">
        <v>152</v>
      </c>
      <c r="B233" s="55" t="s">
        <v>1</v>
      </c>
      <c r="C233" s="79">
        <v>0</v>
      </c>
      <c r="D233" s="79">
        <v>18055</v>
      </c>
      <c r="E233" s="79">
        <v>0</v>
      </c>
      <c r="F233" s="79">
        <v>0</v>
      </c>
      <c r="G233" s="79">
        <v>-945</v>
      </c>
      <c r="H233" s="79">
        <v>17110</v>
      </c>
    </row>
    <row r="234" spans="1:8">
      <c r="A234" s="54" t="s">
        <v>153</v>
      </c>
      <c r="B234" s="55" t="s">
        <v>2</v>
      </c>
      <c r="C234" s="79">
        <v>1985</v>
      </c>
      <c r="D234" s="79">
        <v>0</v>
      </c>
      <c r="E234" s="79">
        <v>46630</v>
      </c>
      <c r="F234" s="79">
        <v>4816</v>
      </c>
      <c r="G234" s="79">
        <v>-8380</v>
      </c>
      <c r="H234" s="79">
        <v>45051</v>
      </c>
    </row>
    <row r="235" spans="1:8">
      <c r="A235" s="54" t="s">
        <v>154</v>
      </c>
      <c r="B235" s="55" t="s">
        <v>3</v>
      </c>
      <c r="C235" s="79">
        <v>40892</v>
      </c>
      <c r="D235" s="79">
        <v>176</v>
      </c>
      <c r="E235" s="79">
        <v>0</v>
      </c>
      <c r="F235" s="79">
        <v>1</v>
      </c>
      <c r="G235" s="79">
        <v>-19</v>
      </c>
      <c r="H235" s="79">
        <v>41050</v>
      </c>
    </row>
    <row r="236" spans="1:8">
      <c r="A236" s="47" t="s">
        <v>155</v>
      </c>
      <c r="B236" s="39" t="s">
        <v>4</v>
      </c>
      <c r="C236" s="78">
        <v>31513</v>
      </c>
      <c r="D236" s="78">
        <v>5003</v>
      </c>
      <c r="E236" s="78">
        <v>32073</v>
      </c>
      <c r="F236" s="78">
        <v>469</v>
      </c>
      <c r="G236" s="78">
        <v>-5230</v>
      </c>
      <c r="H236" s="78">
        <v>63828</v>
      </c>
    </row>
    <row r="237" spans="1:8">
      <c r="A237" s="54" t="s">
        <v>156</v>
      </c>
      <c r="B237" s="55" t="s">
        <v>5</v>
      </c>
      <c r="C237" s="79">
        <v>897</v>
      </c>
      <c r="D237" s="79">
        <v>4912</v>
      </c>
      <c r="E237" s="79">
        <v>32073</v>
      </c>
      <c r="F237" s="79">
        <v>469</v>
      </c>
      <c r="G237" s="79">
        <v>-5148</v>
      </c>
      <c r="H237" s="79">
        <v>33203</v>
      </c>
    </row>
    <row r="238" spans="1:8">
      <c r="A238" s="54" t="s">
        <v>157</v>
      </c>
      <c r="B238" s="55" t="s">
        <v>6</v>
      </c>
      <c r="C238" s="79">
        <v>30616</v>
      </c>
      <c r="D238" s="79">
        <v>91</v>
      </c>
      <c r="E238" s="79">
        <v>0</v>
      </c>
      <c r="F238" s="79">
        <v>0</v>
      </c>
      <c r="G238" s="79">
        <v>-82</v>
      </c>
      <c r="H238" s="79">
        <v>30625</v>
      </c>
    </row>
    <row r="239" spans="1:8">
      <c r="A239" s="56" t="s">
        <v>158</v>
      </c>
      <c r="B239" s="57" t="s">
        <v>7</v>
      </c>
      <c r="C239" s="80">
        <v>11364</v>
      </c>
      <c r="D239" s="80">
        <v>13228</v>
      </c>
      <c r="E239" s="80">
        <v>14557</v>
      </c>
      <c r="F239" s="80">
        <v>4348</v>
      </c>
      <c r="G239" s="80">
        <v>-4114</v>
      </c>
      <c r="H239" s="80">
        <v>39383</v>
      </c>
    </row>
    <row r="240" spans="1:8">
      <c r="A240" s="48" t="s">
        <v>159</v>
      </c>
      <c r="B240" s="43" t="s">
        <v>8</v>
      </c>
      <c r="C240" s="79">
        <v>813</v>
      </c>
      <c r="D240" s="79">
        <v>432</v>
      </c>
      <c r="E240" s="79">
        <v>37</v>
      </c>
      <c r="F240" s="79">
        <v>796</v>
      </c>
      <c r="G240" s="79">
        <v>-85</v>
      </c>
      <c r="H240" s="79">
        <v>1993</v>
      </c>
    </row>
    <row r="241" spans="1:8">
      <c r="A241" s="48" t="s">
        <v>160</v>
      </c>
      <c r="B241" s="43" t="s">
        <v>9</v>
      </c>
      <c r="C241" s="79">
        <v>7604</v>
      </c>
      <c r="D241" s="79">
        <v>4939</v>
      </c>
      <c r="E241" s="79">
        <v>3385</v>
      </c>
      <c r="F241" s="79">
        <v>997</v>
      </c>
      <c r="G241" s="79">
        <v>-827</v>
      </c>
      <c r="H241" s="79">
        <v>16098</v>
      </c>
    </row>
    <row r="242" spans="1:8">
      <c r="A242" s="48" t="s">
        <v>161</v>
      </c>
      <c r="B242" s="43" t="s">
        <v>10</v>
      </c>
      <c r="C242" s="79">
        <v>2916</v>
      </c>
      <c r="D242" s="79">
        <v>5287</v>
      </c>
      <c r="E242" s="79">
        <v>1546</v>
      </c>
      <c r="F242" s="79">
        <v>3581</v>
      </c>
      <c r="G242" s="79">
        <v>-3287</v>
      </c>
      <c r="H242" s="79">
        <v>10043</v>
      </c>
    </row>
    <row r="243" spans="1:8">
      <c r="A243" s="48" t="s">
        <v>162</v>
      </c>
      <c r="B243" s="43" t="s">
        <v>11</v>
      </c>
      <c r="C243" s="79">
        <v>2907</v>
      </c>
      <c r="D243" s="79">
        <v>88</v>
      </c>
      <c r="E243" s="79">
        <v>17</v>
      </c>
      <c r="F243" s="79">
        <v>405</v>
      </c>
      <c r="G243" s="79">
        <v>-85</v>
      </c>
      <c r="H243" s="79">
        <v>3332</v>
      </c>
    </row>
    <row r="244" spans="1:8">
      <c r="A244" s="56" t="s">
        <v>163</v>
      </c>
      <c r="B244" s="57" t="s">
        <v>12</v>
      </c>
      <c r="C244" s="80">
        <v>-1250</v>
      </c>
      <c r="D244" s="80">
        <v>3346</v>
      </c>
      <c r="E244" s="80">
        <v>9646</v>
      </c>
      <c r="F244" s="80">
        <v>161</v>
      </c>
      <c r="G244" s="80">
        <v>0</v>
      </c>
      <c r="H244" s="80">
        <v>11903</v>
      </c>
    </row>
    <row r="245" spans="1:8">
      <c r="A245" s="48" t="s">
        <v>164</v>
      </c>
      <c r="B245" s="43" t="s">
        <v>13</v>
      </c>
      <c r="C245" s="79">
        <v>876</v>
      </c>
      <c r="D245" s="79">
        <v>1331</v>
      </c>
      <c r="E245" s="79">
        <v>155</v>
      </c>
      <c r="F245" s="79">
        <v>13787</v>
      </c>
      <c r="G245" s="79">
        <v>-14591</v>
      </c>
      <c r="H245" s="79">
        <v>1558</v>
      </c>
    </row>
    <row r="246" spans="1:8">
      <c r="A246" s="48" t="s">
        <v>165</v>
      </c>
      <c r="B246" s="43" t="s">
        <v>14</v>
      </c>
      <c r="C246" s="79">
        <v>406</v>
      </c>
      <c r="D246" s="79">
        <v>318</v>
      </c>
      <c r="E246" s="79">
        <v>877</v>
      </c>
      <c r="F246" s="79">
        <v>121</v>
      </c>
      <c r="G246" s="79">
        <v>-1125</v>
      </c>
      <c r="H246" s="79">
        <v>597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-780</v>
      </c>
      <c r="D248" s="80">
        <v>4359</v>
      </c>
      <c r="E248" s="80">
        <v>8924</v>
      </c>
      <c r="F248" s="80">
        <v>13827</v>
      </c>
      <c r="G248" s="80">
        <v>-13466</v>
      </c>
      <c r="H248" s="80">
        <v>12864</v>
      </c>
    </row>
    <row r="249" spans="1:8">
      <c r="A249" s="48" t="s">
        <v>168</v>
      </c>
      <c r="B249" s="43" t="s">
        <v>17</v>
      </c>
      <c r="C249" s="79">
        <v>-953</v>
      </c>
      <c r="D249" s="79">
        <v>633</v>
      </c>
      <c r="E249" s="79">
        <v>1142</v>
      </c>
      <c r="F249" s="79">
        <v>-84</v>
      </c>
      <c r="G249" s="79">
        <v>-12</v>
      </c>
      <c r="H249" s="79">
        <v>726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173</v>
      </c>
      <c r="D251" s="80">
        <v>3726</v>
      </c>
      <c r="E251" s="80">
        <v>7782</v>
      </c>
      <c r="F251" s="80">
        <v>13911</v>
      </c>
      <c r="G251" s="80">
        <v>-13454</v>
      </c>
      <c r="H251" s="80">
        <v>12138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173</v>
      </c>
      <c r="D253" s="80">
        <v>3726</v>
      </c>
      <c r="E253" s="80">
        <v>7782</v>
      </c>
      <c r="F253" s="80">
        <v>13911</v>
      </c>
      <c r="G253" s="80">
        <v>-13454</v>
      </c>
      <c r="H253" s="80">
        <v>12138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173</v>
      </c>
      <c r="D256" s="83">
        <v>3726</v>
      </c>
      <c r="E256" s="83">
        <v>7782</v>
      </c>
      <c r="F256" s="83">
        <v>13911</v>
      </c>
      <c r="G256" s="83">
        <v>-13454</v>
      </c>
      <c r="H256" s="83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361</v>
      </c>
    </row>
    <row r="2" spans="1:4">
      <c r="A2" s="13" t="s">
        <v>362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144</v>
      </c>
      <c r="D6" s="99" t="s">
        <v>324</v>
      </c>
    </row>
    <row r="7" spans="1:4">
      <c r="A7" s="18" t="s">
        <v>151</v>
      </c>
      <c r="B7" s="18" t="s">
        <v>0</v>
      </c>
      <c r="C7" s="85">
        <v>63058</v>
      </c>
      <c r="D7" s="85">
        <v>71442</v>
      </c>
    </row>
    <row r="8" spans="1:4">
      <c r="A8" s="19" t="s">
        <v>152</v>
      </c>
      <c r="B8" s="19" t="s">
        <v>1</v>
      </c>
      <c r="C8" s="79">
        <v>40605</v>
      </c>
      <c r="D8" s="79">
        <v>36109</v>
      </c>
    </row>
    <row r="9" spans="1:4">
      <c r="A9" s="19" t="s">
        <v>153</v>
      </c>
      <c r="B9" s="19" t="s">
        <v>2</v>
      </c>
      <c r="C9" s="79">
        <v>1710</v>
      </c>
      <c r="D9" s="79">
        <v>1867</v>
      </c>
    </row>
    <row r="10" spans="1:4">
      <c r="A10" s="19" t="s">
        <v>154</v>
      </c>
      <c r="B10" s="19" t="s">
        <v>3</v>
      </c>
      <c r="C10" s="79">
        <v>20743</v>
      </c>
      <c r="D10" s="79">
        <v>33466</v>
      </c>
    </row>
    <row r="11" spans="1:4">
      <c r="A11" s="18" t="s">
        <v>155</v>
      </c>
      <c r="B11" s="18" t="s">
        <v>4</v>
      </c>
      <c r="C11" s="85">
        <v>38704</v>
      </c>
      <c r="D11" s="85">
        <v>39636</v>
      </c>
    </row>
    <row r="12" spans="1:4">
      <c r="A12" s="19" t="s">
        <v>156</v>
      </c>
      <c r="B12" s="19" t="s">
        <v>5</v>
      </c>
      <c r="C12" s="79">
        <v>23002</v>
      </c>
      <c r="D12" s="79">
        <v>16067</v>
      </c>
    </row>
    <row r="13" spans="1:4">
      <c r="A13" s="19" t="s">
        <v>157</v>
      </c>
      <c r="B13" s="19" t="s">
        <v>6</v>
      </c>
      <c r="C13" s="79">
        <v>15702</v>
      </c>
      <c r="D13" s="79">
        <v>23569</v>
      </c>
    </row>
    <row r="14" spans="1:4">
      <c r="A14" s="20" t="s">
        <v>158</v>
      </c>
      <c r="B14" s="20" t="s">
        <v>7</v>
      </c>
      <c r="C14" s="85">
        <v>24354</v>
      </c>
      <c r="D14" s="85">
        <v>31806</v>
      </c>
    </row>
    <row r="15" spans="1:4">
      <c r="A15" s="21" t="s">
        <v>159</v>
      </c>
      <c r="B15" s="21" t="s">
        <v>8</v>
      </c>
      <c r="C15" s="79">
        <v>1657</v>
      </c>
      <c r="D15" s="79">
        <v>1083</v>
      </c>
    </row>
    <row r="16" spans="1:4">
      <c r="A16" s="21" t="s">
        <v>160</v>
      </c>
      <c r="B16" s="21" t="s">
        <v>9</v>
      </c>
      <c r="C16" s="79">
        <v>10497</v>
      </c>
      <c r="D16" s="79">
        <v>9380</v>
      </c>
    </row>
    <row r="17" spans="1:4">
      <c r="A17" s="21" t="s">
        <v>161</v>
      </c>
      <c r="B17" s="21" t="s">
        <v>10</v>
      </c>
      <c r="C17" s="79">
        <v>6098</v>
      </c>
      <c r="D17" s="79">
        <v>7466</v>
      </c>
    </row>
    <row r="18" spans="1:4">
      <c r="A18" s="21" t="s">
        <v>162</v>
      </c>
      <c r="B18" s="21" t="s">
        <v>11</v>
      </c>
      <c r="C18" s="79">
        <v>2436</v>
      </c>
      <c r="D18" s="79">
        <v>2181</v>
      </c>
    </row>
    <row r="19" spans="1:4">
      <c r="A19" s="20" t="s">
        <v>163</v>
      </c>
      <c r="B19" s="20" t="s">
        <v>12</v>
      </c>
      <c r="C19" s="85">
        <v>6980</v>
      </c>
      <c r="D19" s="85">
        <v>13862</v>
      </c>
    </row>
    <row r="20" spans="1:4">
      <c r="A20" s="21" t="s">
        <v>164</v>
      </c>
      <c r="B20" s="21" t="s">
        <v>13</v>
      </c>
      <c r="C20" s="79">
        <v>1089</v>
      </c>
      <c r="D20" s="79">
        <v>1282</v>
      </c>
    </row>
    <row r="21" spans="1:4">
      <c r="A21" s="21" t="s">
        <v>165</v>
      </c>
      <c r="B21" s="21" t="s">
        <v>14</v>
      </c>
      <c r="C21" s="79">
        <v>450</v>
      </c>
      <c r="D21" s="79">
        <v>963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7619</v>
      </c>
      <c r="D23" s="85">
        <v>14181</v>
      </c>
    </row>
    <row r="24" spans="1:4">
      <c r="A24" s="21" t="s">
        <v>168</v>
      </c>
      <c r="B24" s="21" t="s">
        <v>17</v>
      </c>
      <c r="C24" s="79">
        <v>-92</v>
      </c>
      <c r="D24" s="79">
        <v>371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7711</v>
      </c>
      <c r="D26" s="85">
        <v>13810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7711</v>
      </c>
      <c r="D29" s="87">
        <v>13810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7711</v>
      </c>
      <c r="D32" s="85">
        <v>13810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0.08</v>
      </c>
      <c r="D36" s="89">
        <v>0.15</v>
      </c>
    </row>
    <row r="37" spans="1:4">
      <c r="A37" s="29" t="s">
        <v>177</v>
      </c>
      <c r="B37" s="29" t="s">
        <v>24</v>
      </c>
      <c r="C37" s="89">
        <v>0.08</v>
      </c>
      <c r="D37" s="89">
        <v>0.15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0.08</v>
      </c>
      <c r="D39" s="89">
        <v>0.15</v>
      </c>
    </row>
    <row r="40" spans="1:4">
      <c r="A40" s="29" t="s">
        <v>177</v>
      </c>
      <c r="B40" s="29" t="s">
        <v>24</v>
      </c>
      <c r="C40" s="89">
        <v>0.08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7711</v>
      </c>
      <c r="D46" s="85">
        <v>13810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526</v>
      </c>
      <c r="D48" s="79">
        <v>-289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8236</v>
      </c>
      <c r="D51" s="85">
        <v>13522</v>
      </c>
    </row>
    <row r="52" spans="1:4" ht="26">
      <c r="A52" s="28" t="s">
        <v>313</v>
      </c>
      <c r="B52" s="28" t="s">
        <v>310</v>
      </c>
      <c r="C52" s="79"/>
      <c r="D52" s="79"/>
    </row>
    <row r="53" spans="1:4" ht="26">
      <c r="A53" s="27" t="s">
        <v>314</v>
      </c>
      <c r="B53" s="27" t="s">
        <v>311</v>
      </c>
      <c r="C53" s="85">
        <v>8236</v>
      </c>
      <c r="D53" s="85">
        <v>13522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146</v>
      </c>
      <c r="D57" s="99" t="s">
        <v>325</v>
      </c>
    </row>
    <row r="58" spans="1:4">
      <c r="A58" s="30" t="s">
        <v>181</v>
      </c>
      <c r="B58" s="30" t="s">
        <v>26</v>
      </c>
      <c r="C58" s="91">
        <v>94679</v>
      </c>
      <c r="D58" s="91">
        <v>93229</v>
      </c>
    </row>
    <row r="59" spans="1:4">
      <c r="A59" s="21" t="s">
        <v>182</v>
      </c>
      <c r="B59" s="21" t="s">
        <v>27</v>
      </c>
      <c r="C59" s="74">
        <v>11006</v>
      </c>
      <c r="D59" s="74">
        <v>10048</v>
      </c>
    </row>
    <row r="60" spans="1:4">
      <c r="A60" s="21" t="s">
        <v>183</v>
      </c>
      <c r="B60" s="21" t="s">
        <v>28</v>
      </c>
      <c r="C60" s="74">
        <v>35015</v>
      </c>
      <c r="D60" s="74">
        <v>34558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1999</v>
      </c>
      <c r="D67" s="74">
        <v>1896</v>
      </c>
    </row>
    <row r="68" spans="1:4">
      <c r="A68" s="21" t="s">
        <v>191</v>
      </c>
      <c r="B68" s="21" t="s">
        <v>36</v>
      </c>
      <c r="C68" s="74">
        <v>242</v>
      </c>
      <c r="D68" s="74">
        <v>310</v>
      </c>
    </row>
    <row r="69" spans="1:4">
      <c r="A69" s="30" t="s">
        <v>192</v>
      </c>
      <c r="B69" s="30" t="s">
        <v>37</v>
      </c>
      <c r="C69" s="91">
        <v>106140</v>
      </c>
      <c r="D69" s="91">
        <v>96096</v>
      </c>
    </row>
    <row r="70" spans="1:4">
      <c r="A70" s="21" t="s">
        <v>193</v>
      </c>
      <c r="B70" s="21" t="s">
        <v>38</v>
      </c>
      <c r="C70" s="74">
        <v>41166</v>
      </c>
      <c r="D70" s="74">
        <v>31668</v>
      </c>
    </row>
    <row r="71" spans="1:4">
      <c r="A71" s="21" t="s">
        <v>194</v>
      </c>
      <c r="B71" s="21" t="s">
        <v>39</v>
      </c>
      <c r="C71" s="74">
        <v>20043</v>
      </c>
      <c r="D71" s="74">
        <v>34377</v>
      </c>
    </row>
    <row r="72" spans="1:4">
      <c r="A72" s="31" t="s">
        <v>195</v>
      </c>
      <c r="B72" s="31" t="s">
        <v>40</v>
      </c>
      <c r="C72" s="92">
        <v>452</v>
      </c>
      <c r="D72" s="92">
        <v>7</v>
      </c>
    </row>
    <row r="73" spans="1:4">
      <c r="A73" s="21" t="s">
        <v>196</v>
      </c>
      <c r="B73" s="21" t="s">
        <v>41</v>
      </c>
      <c r="C73" s="74">
        <v>3646</v>
      </c>
      <c r="D73" s="74">
        <v>2071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817</v>
      </c>
      <c r="D76" s="74">
        <v>4608</v>
      </c>
    </row>
    <row r="77" spans="1:4">
      <c r="A77" s="21" t="s">
        <v>199</v>
      </c>
      <c r="B77" s="21" t="s">
        <v>44</v>
      </c>
      <c r="C77" s="74">
        <v>13505</v>
      </c>
      <c r="D77" s="74">
        <v>15025</v>
      </c>
    </row>
    <row r="78" spans="1:4">
      <c r="A78" s="21" t="s">
        <v>200</v>
      </c>
      <c r="B78" s="21" t="s">
        <v>45</v>
      </c>
      <c r="C78" s="74">
        <v>26511</v>
      </c>
      <c r="D78" s="74">
        <v>8340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200819</v>
      </c>
      <c r="D80" s="91">
        <v>189325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146</v>
      </c>
      <c r="D82" s="99" t="s">
        <v>325</v>
      </c>
    </row>
    <row r="83" spans="1:4">
      <c r="A83" s="30" t="s">
        <v>204</v>
      </c>
      <c r="B83" s="30" t="s">
        <v>49</v>
      </c>
      <c r="C83" s="91">
        <v>160114</v>
      </c>
      <c r="D83" s="91">
        <v>137148</v>
      </c>
    </row>
    <row r="84" spans="1:4">
      <c r="A84" s="30" t="s">
        <v>205</v>
      </c>
      <c r="B84" s="30" t="s">
        <v>50</v>
      </c>
      <c r="C84" s="91">
        <v>160114</v>
      </c>
      <c r="D84" s="91">
        <v>137148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899</v>
      </c>
      <c r="D88" s="74">
        <v>214</v>
      </c>
    </row>
    <row r="89" spans="1:4">
      <c r="A89" s="21" t="s">
        <v>210</v>
      </c>
      <c r="B89" s="21" t="s">
        <v>55</v>
      </c>
      <c r="C89" s="74">
        <v>-311</v>
      </c>
      <c r="D89" s="74">
        <v>-567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7711</v>
      </c>
      <c r="D91" s="74">
        <v>13810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6071</v>
      </c>
      <c r="D93" s="91">
        <v>9059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110</v>
      </c>
      <c r="D95" s="74">
        <v>398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5095</v>
      </c>
      <c r="D97" s="74">
        <v>8128</v>
      </c>
    </row>
    <row r="98" spans="1:4">
      <c r="A98" s="21" t="s">
        <v>219</v>
      </c>
      <c r="B98" s="21" t="s">
        <v>64</v>
      </c>
      <c r="C98" s="74">
        <v>590</v>
      </c>
      <c r="D98" s="74">
        <v>495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8</v>
      </c>
    </row>
    <row r="101" spans="1:4">
      <c r="A101" s="30" t="s">
        <v>222</v>
      </c>
      <c r="B101" s="30" t="s">
        <v>67</v>
      </c>
      <c r="C101" s="91">
        <v>34634</v>
      </c>
      <c r="D101" s="91">
        <v>43118</v>
      </c>
    </row>
    <row r="102" spans="1:4">
      <c r="A102" s="21" t="s">
        <v>215</v>
      </c>
      <c r="B102" s="21" t="s">
        <v>60</v>
      </c>
      <c r="C102" s="74">
        <v>59</v>
      </c>
      <c r="D102" s="74">
        <v>6958</v>
      </c>
    </row>
    <row r="103" spans="1:4">
      <c r="A103" s="21" t="s">
        <v>216</v>
      </c>
      <c r="B103" s="21" t="s">
        <v>61</v>
      </c>
      <c r="C103" s="74">
        <v>239</v>
      </c>
      <c r="D103" s="74">
        <v>2931</v>
      </c>
    </row>
    <row r="104" spans="1:4">
      <c r="A104" s="21" t="s">
        <v>223</v>
      </c>
      <c r="B104" s="21" t="s">
        <v>68</v>
      </c>
      <c r="C104" s="74">
        <v>28870</v>
      </c>
      <c r="D104" s="74">
        <v>26736</v>
      </c>
    </row>
    <row r="105" spans="1:4">
      <c r="A105" s="21" t="s">
        <v>224</v>
      </c>
      <c r="B105" s="21" t="s">
        <v>69</v>
      </c>
      <c r="C105" s="74">
        <v>1079</v>
      </c>
      <c r="D105" s="74">
        <v>504</v>
      </c>
    </row>
    <row r="106" spans="1:4">
      <c r="A106" s="21" t="s">
        <v>225</v>
      </c>
      <c r="B106" s="21" t="s">
        <v>70</v>
      </c>
      <c r="C106" s="74">
        <v>2978</v>
      </c>
      <c r="D106" s="74">
        <v>3100</v>
      </c>
    </row>
    <row r="107" spans="1:4">
      <c r="A107" s="21" t="s">
        <v>219</v>
      </c>
      <c r="B107" s="21" t="s">
        <v>64</v>
      </c>
      <c r="C107" s="74">
        <v>271</v>
      </c>
      <c r="D107" s="74">
        <v>177</v>
      </c>
    </row>
    <row r="108" spans="1:4">
      <c r="A108" s="21" t="s">
        <v>226</v>
      </c>
      <c r="B108" s="21" t="s">
        <v>65</v>
      </c>
      <c r="C108" s="74">
        <v>317</v>
      </c>
      <c r="D108" s="74">
        <v>2481</v>
      </c>
    </row>
    <row r="109" spans="1:4">
      <c r="A109" s="21" t="s">
        <v>221</v>
      </c>
      <c r="B109" s="21" t="s">
        <v>66</v>
      </c>
      <c r="C109" s="74">
        <v>821</v>
      </c>
      <c r="D109" s="74">
        <v>231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200819</v>
      </c>
      <c r="D111" s="91">
        <v>189325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144</v>
      </c>
      <c r="D115" s="100" t="s">
        <v>324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7711</v>
      </c>
      <c r="D117" s="6">
        <v>13810</v>
      </c>
    </row>
    <row r="118" spans="1:4">
      <c r="A118" s="35" t="s">
        <v>233</v>
      </c>
      <c r="B118" s="35" t="s">
        <v>75</v>
      </c>
      <c r="C118" s="6">
        <v>-474</v>
      </c>
      <c r="D118" s="6">
        <v>-11315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1534</v>
      </c>
      <c r="D120" s="9">
        <v>1148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165</v>
      </c>
      <c r="D122" s="9">
        <v>289</v>
      </c>
    </row>
    <row r="123" spans="1:4">
      <c r="A123" s="37" t="s">
        <v>237</v>
      </c>
      <c r="B123" s="37" t="s">
        <v>79</v>
      </c>
      <c r="C123" s="9">
        <v>-25</v>
      </c>
      <c r="D123" s="9">
        <v>-248</v>
      </c>
    </row>
    <row r="124" spans="1:4">
      <c r="A124" s="37" t="s">
        <v>238</v>
      </c>
      <c r="B124" s="37" t="s">
        <v>80</v>
      </c>
      <c r="C124" s="9">
        <v>727</v>
      </c>
      <c r="D124" s="9">
        <v>1890</v>
      </c>
    </row>
    <row r="125" spans="1:4">
      <c r="A125" s="37" t="s">
        <v>239</v>
      </c>
      <c r="B125" s="37" t="s">
        <v>81</v>
      </c>
      <c r="C125" s="9">
        <v>-7799</v>
      </c>
      <c r="D125" s="9">
        <v>-556</v>
      </c>
    </row>
    <row r="126" spans="1:4">
      <c r="A126" s="37" t="s">
        <v>240</v>
      </c>
      <c r="B126" s="37" t="s">
        <v>82</v>
      </c>
      <c r="C126" s="9">
        <v>11977</v>
      </c>
      <c r="D126" s="9">
        <v>-7260</v>
      </c>
    </row>
    <row r="127" spans="1:4">
      <c r="A127" s="37" t="s">
        <v>241</v>
      </c>
      <c r="B127" s="37" t="s">
        <v>83</v>
      </c>
      <c r="C127" s="9">
        <v>-6119</v>
      </c>
      <c r="D127" s="9">
        <v>-8859</v>
      </c>
    </row>
    <row r="128" spans="1:4">
      <c r="A128" s="37" t="s">
        <v>242</v>
      </c>
      <c r="B128" s="37" t="s">
        <v>130</v>
      </c>
      <c r="C128" s="9">
        <v>-1842</v>
      </c>
      <c r="D128" s="9">
        <v>2968</v>
      </c>
    </row>
    <row r="129" spans="1:4">
      <c r="A129" s="37" t="s">
        <v>243</v>
      </c>
      <c r="B129" s="37" t="s">
        <v>84</v>
      </c>
      <c r="C129" s="9">
        <v>908</v>
      </c>
      <c r="D129" s="9">
        <v>-687</v>
      </c>
    </row>
    <row r="130" spans="1:4">
      <c r="A130" s="35" t="s">
        <v>244</v>
      </c>
      <c r="B130" s="35" t="s">
        <v>85</v>
      </c>
      <c r="C130" s="6">
        <v>7237</v>
      </c>
      <c r="D130" s="6">
        <v>2495</v>
      </c>
    </row>
    <row r="131" spans="1:4">
      <c r="A131" s="38" t="s">
        <v>245</v>
      </c>
      <c r="B131" s="38" t="s">
        <v>131</v>
      </c>
      <c r="C131" s="10">
        <v>-92</v>
      </c>
      <c r="D131" s="10">
        <v>371</v>
      </c>
    </row>
    <row r="132" spans="1:4">
      <c r="A132" s="37" t="s">
        <v>246</v>
      </c>
      <c r="B132" s="37" t="s">
        <v>86</v>
      </c>
      <c r="C132" s="9">
        <v>-859</v>
      </c>
      <c r="D132" s="9">
        <v>1535</v>
      </c>
    </row>
    <row r="133" spans="1:4">
      <c r="A133" s="39" t="s">
        <v>247</v>
      </c>
      <c r="B133" s="39" t="s">
        <v>87</v>
      </c>
      <c r="C133" s="6">
        <v>6286</v>
      </c>
      <c r="D133" s="6">
        <v>4401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186</v>
      </c>
      <c r="D135" s="5">
        <v>2749</v>
      </c>
    </row>
    <row r="136" spans="1:4">
      <c r="A136" s="37" t="s">
        <v>250</v>
      </c>
      <c r="B136" s="37" t="s">
        <v>90</v>
      </c>
      <c r="C136" s="9">
        <v>24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116</v>
      </c>
      <c r="D139" s="9">
        <v>43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2028</v>
      </c>
      <c r="D141" s="6">
        <v>2066</v>
      </c>
    </row>
    <row r="142" spans="1:4" ht="26">
      <c r="A142" s="37" t="s">
        <v>256</v>
      </c>
      <c r="B142" s="37" t="s">
        <v>95</v>
      </c>
      <c r="C142" s="9">
        <v>1639</v>
      </c>
      <c r="D142" s="9">
        <v>2050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389</v>
      </c>
      <c r="D145" s="9">
        <v>16</v>
      </c>
    </row>
    <row r="146" spans="1:4">
      <c r="A146" s="39" t="s">
        <v>260</v>
      </c>
      <c r="B146" s="39" t="s">
        <v>99</v>
      </c>
      <c r="C146" s="6">
        <v>-1842</v>
      </c>
      <c r="D146" s="6">
        <v>683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3327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29</v>
      </c>
      <c r="D150" s="9">
        <v>2900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</v>
      </c>
      <c r="D152" s="9">
        <v>427</v>
      </c>
    </row>
    <row r="153" spans="1:4">
      <c r="A153" s="35" t="s">
        <v>255</v>
      </c>
      <c r="B153" s="35" t="s">
        <v>94</v>
      </c>
      <c r="C153" s="6">
        <v>4870</v>
      </c>
      <c r="D153" s="6">
        <v>9890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4465</v>
      </c>
      <c r="D157" s="9">
        <v>9349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123</v>
      </c>
      <c r="D160" s="9">
        <v>125</v>
      </c>
    </row>
    <row r="161" spans="1:8">
      <c r="A161" s="37" t="s">
        <v>271</v>
      </c>
      <c r="B161" s="37" t="s">
        <v>111</v>
      </c>
      <c r="C161" s="9">
        <v>282</v>
      </c>
      <c r="D161" s="9">
        <v>341</v>
      </c>
    </row>
    <row r="162" spans="1:8">
      <c r="A162" s="37" t="s">
        <v>272</v>
      </c>
      <c r="B162" s="37" t="s">
        <v>112</v>
      </c>
      <c r="C162" s="9">
        <v>0</v>
      </c>
      <c r="D162" s="9">
        <v>75</v>
      </c>
    </row>
    <row r="163" spans="1:8">
      <c r="A163" s="39" t="s">
        <v>273</v>
      </c>
      <c r="B163" s="39" t="s">
        <v>113</v>
      </c>
      <c r="C163" s="6">
        <v>-4799</v>
      </c>
      <c r="D163" s="6">
        <v>-6563</v>
      </c>
    </row>
    <row r="164" spans="1:8">
      <c r="A164" s="41" t="s">
        <v>274</v>
      </c>
      <c r="B164" s="41" t="s">
        <v>114</v>
      </c>
      <c r="C164" s="7">
        <v>-355</v>
      </c>
      <c r="D164" s="7">
        <v>-1479</v>
      </c>
    </row>
    <row r="165" spans="1:8">
      <c r="A165" s="41" t="s">
        <v>275</v>
      </c>
      <c r="B165" s="41" t="s">
        <v>115</v>
      </c>
      <c r="C165" s="7">
        <v>-355</v>
      </c>
      <c r="D165" s="7">
        <v>-1479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26511</v>
      </c>
      <c r="D168" s="66">
        <v>8340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3774</v>
      </c>
      <c r="D174" s="73">
        <v>4720</v>
      </c>
      <c r="E174" s="73">
        <v>865</v>
      </c>
      <c r="F174" s="73">
        <v>103499</v>
      </c>
      <c r="G174" s="73">
        <v>-18179</v>
      </c>
      <c r="H174" s="73">
        <v>94679</v>
      </c>
    </row>
    <row r="175" spans="1:8">
      <c r="A175" s="43" t="s">
        <v>182</v>
      </c>
      <c r="B175" s="43" t="s">
        <v>27</v>
      </c>
      <c r="C175" s="74">
        <v>1143</v>
      </c>
      <c r="D175" s="74">
        <v>2801</v>
      </c>
      <c r="E175" s="74">
        <v>793</v>
      </c>
      <c r="F175" s="74">
        <v>6269</v>
      </c>
      <c r="G175" s="74">
        <v>0</v>
      </c>
      <c r="H175" s="74">
        <v>11006</v>
      </c>
    </row>
    <row r="176" spans="1:8">
      <c r="A176" s="43" t="s">
        <v>183</v>
      </c>
      <c r="B176" s="43" t="s">
        <v>28</v>
      </c>
      <c r="C176" s="74">
        <v>855</v>
      </c>
      <c r="D176" s="74">
        <v>1877</v>
      </c>
      <c r="E176" s="74">
        <v>71</v>
      </c>
      <c r="F176" s="74">
        <v>48765</v>
      </c>
      <c r="G176" s="74">
        <v>-16553</v>
      </c>
      <c r="H176" s="74">
        <v>35015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1749</v>
      </c>
      <c r="D183" s="74">
        <v>26</v>
      </c>
      <c r="E183" s="74">
        <v>1</v>
      </c>
      <c r="F183" s="74">
        <v>223</v>
      </c>
      <c r="G183" s="74">
        <v>0</v>
      </c>
      <c r="H183" s="74">
        <v>1999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199</v>
      </c>
      <c r="G184" s="74">
        <v>0</v>
      </c>
      <c r="H184" s="74">
        <v>242</v>
      </c>
    </row>
    <row r="185" spans="1:8">
      <c r="A185" s="39" t="s">
        <v>192</v>
      </c>
      <c r="B185" s="39" t="s">
        <v>37</v>
      </c>
      <c r="C185" s="73">
        <v>26997</v>
      </c>
      <c r="D185" s="73">
        <v>42050</v>
      </c>
      <c r="E185" s="73">
        <v>25915</v>
      </c>
      <c r="F185" s="73">
        <v>18141</v>
      </c>
      <c r="G185" s="73">
        <v>-6963</v>
      </c>
      <c r="H185" s="73">
        <v>106140</v>
      </c>
    </row>
    <row r="186" spans="1:8">
      <c r="A186" s="43" t="s">
        <v>193</v>
      </c>
      <c r="B186" s="43" t="s">
        <v>38</v>
      </c>
      <c r="C186" s="74">
        <v>8066</v>
      </c>
      <c r="D186" s="74">
        <v>33035</v>
      </c>
      <c r="E186" s="74">
        <v>0</v>
      </c>
      <c r="F186" s="74">
        <v>65</v>
      </c>
      <c r="G186" s="74">
        <v>0</v>
      </c>
      <c r="H186" s="74">
        <v>41166</v>
      </c>
    </row>
    <row r="187" spans="1:8">
      <c r="A187" s="43" t="s">
        <v>194</v>
      </c>
      <c r="B187" s="43" t="s">
        <v>39</v>
      </c>
      <c r="C187" s="74">
        <v>8965</v>
      </c>
      <c r="D187" s="74">
        <v>4647</v>
      </c>
      <c r="E187" s="74">
        <v>7281</v>
      </c>
      <c r="F187" s="74">
        <v>27</v>
      </c>
      <c r="G187" s="74">
        <v>-877</v>
      </c>
      <c r="H187" s="74">
        <v>20043</v>
      </c>
    </row>
    <row r="188" spans="1:8">
      <c r="A188" s="43" t="s">
        <v>195</v>
      </c>
      <c r="B188" s="43" t="s">
        <v>40</v>
      </c>
      <c r="C188" s="74">
        <v>222</v>
      </c>
      <c r="D188" s="74">
        <v>229</v>
      </c>
      <c r="E188" s="74">
        <v>1</v>
      </c>
      <c r="F188" s="74">
        <v>0</v>
      </c>
      <c r="G188" s="74">
        <v>0</v>
      </c>
      <c r="H188" s="74">
        <v>452</v>
      </c>
    </row>
    <row r="189" spans="1:8">
      <c r="A189" s="43" t="s">
        <v>196</v>
      </c>
      <c r="B189" s="43" t="s">
        <v>41</v>
      </c>
      <c r="C189" s="74">
        <v>103</v>
      </c>
      <c r="D189" s="74">
        <v>3418</v>
      </c>
      <c r="E189" s="74">
        <v>1007</v>
      </c>
      <c r="F189" s="74">
        <v>5204</v>
      </c>
      <c r="G189" s="74">
        <v>-6086</v>
      </c>
      <c r="H189" s="74">
        <v>3646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817</v>
      </c>
      <c r="G192" s="74">
        <v>0</v>
      </c>
      <c r="H192" s="74">
        <v>817</v>
      </c>
    </row>
    <row r="193" spans="1:8">
      <c r="A193" s="43" t="s">
        <v>199</v>
      </c>
      <c r="B193" s="43" t="s">
        <v>44</v>
      </c>
      <c r="C193" s="74">
        <v>9126</v>
      </c>
      <c r="D193" s="74">
        <v>256</v>
      </c>
      <c r="E193" s="74">
        <v>4026</v>
      </c>
      <c r="F193" s="74">
        <v>97</v>
      </c>
      <c r="G193" s="74">
        <v>0</v>
      </c>
      <c r="H193" s="74">
        <v>13505</v>
      </c>
    </row>
    <row r="194" spans="1:8">
      <c r="A194" s="43" t="s">
        <v>200</v>
      </c>
      <c r="B194" s="43" t="s">
        <v>45</v>
      </c>
      <c r="C194" s="74">
        <v>515</v>
      </c>
      <c r="D194" s="74">
        <v>465</v>
      </c>
      <c r="E194" s="74">
        <v>13600</v>
      </c>
      <c r="F194" s="74">
        <v>11931</v>
      </c>
      <c r="G194" s="74">
        <v>0</v>
      </c>
      <c r="H194" s="74">
        <v>26511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30771</v>
      </c>
      <c r="D196" s="73">
        <v>46770</v>
      </c>
      <c r="E196" s="73">
        <v>26780</v>
      </c>
      <c r="F196" s="73">
        <v>121640</v>
      </c>
      <c r="G196" s="73">
        <v>-25142</v>
      </c>
      <c r="H196" s="73">
        <v>200819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9033</v>
      </c>
      <c r="D200" s="73">
        <v>41970</v>
      </c>
      <c r="E200" s="73">
        <v>11556</v>
      </c>
      <c r="F200" s="73">
        <v>120095</v>
      </c>
      <c r="G200" s="73">
        <v>-22540</v>
      </c>
      <c r="H200" s="73">
        <v>160114</v>
      </c>
    </row>
    <row r="201" spans="1:8">
      <c r="A201" s="47" t="s">
        <v>205</v>
      </c>
      <c r="B201" s="39" t="s">
        <v>50</v>
      </c>
      <c r="C201" s="73">
        <v>9033</v>
      </c>
      <c r="D201" s="73">
        <v>41970</v>
      </c>
      <c r="E201" s="73">
        <v>11556</v>
      </c>
      <c r="F201" s="73">
        <v>120095</v>
      </c>
      <c r="G201" s="73">
        <v>-22540</v>
      </c>
      <c r="H201" s="73">
        <v>160114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899</v>
      </c>
      <c r="G205" s="74">
        <v>0</v>
      </c>
      <c r="H205" s="74">
        <v>899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150</v>
      </c>
      <c r="F206" s="76">
        <v>0</v>
      </c>
      <c r="G206" s="76">
        <v>-461</v>
      </c>
      <c r="H206" s="76">
        <v>-311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-1081</v>
      </c>
      <c r="D208" s="74">
        <v>2183</v>
      </c>
      <c r="E208" s="74">
        <v>6349</v>
      </c>
      <c r="F208" s="74">
        <v>13712</v>
      </c>
      <c r="G208" s="74">
        <v>-13452</v>
      </c>
      <c r="H208" s="74">
        <v>7711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470</v>
      </c>
      <c r="D210" s="73">
        <v>1072</v>
      </c>
      <c r="E210" s="73">
        <v>50</v>
      </c>
      <c r="F210" s="73">
        <v>118</v>
      </c>
      <c r="G210" s="73">
        <v>4361</v>
      </c>
      <c r="H210" s="73">
        <v>6071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41</v>
      </c>
      <c r="D212" s="74">
        <v>16</v>
      </c>
      <c r="E212" s="74">
        <v>0</v>
      </c>
      <c r="F212" s="74">
        <v>53</v>
      </c>
      <c r="G212" s="74">
        <v>0</v>
      </c>
      <c r="H212" s="74">
        <v>110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709</v>
      </c>
      <c r="E214" s="74">
        <v>20</v>
      </c>
      <c r="F214" s="74">
        <v>1</v>
      </c>
      <c r="G214" s="74">
        <v>4361</v>
      </c>
      <c r="H214" s="74">
        <v>5095</v>
      </c>
    </row>
    <row r="215" spans="1:8">
      <c r="A215" s="48" t="s">
        <v>219</v>
      </c>
      <c r="B215" s="43" t="s">
        <v>64</v>
      </c>
      <c r="C215" s="74">
        <v>419</v>
      </c>
      <c r="D215" s="74">
        <v>93</v>
      </c>
      <c r="E215" s="74">
        <v>28</v>
      </c>
      <c r="F215" s="74">
        <v>50</v>
      </c>
      <c r="G215" s="74">
        <v>0</v>
      </c>
      <c r="H215" s="74">
        <v>590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21268</v>
      </c>
      <c r="D218" s="73">
        <v>3728</v>
      </c>
      <c r="E218" s="73">
        <v>15174</v>
      </c>
      <c r="F218" s="73">
        <v>1427</v>
      </c>
      <c r="G218" s="73">
        <v>-6963</v>
      </c>
      <c r="H218" s="73">
        <v>34634</v>
      </c>
    </row>
    <row r="219" spans="1:8">
      <c r="A219" s="48" t="s">
        <v>215</v>
      </c>
      <c r="B219" s="43" t="s">
        <v>60</v>
      </c>
      <c r="C219" s="74">
        <v>29</v>
      </c>
      <c r="D219" s="74">
        <v>3</v>
      </c>
      <c r="E219" s="74">
        <v>24</v>
      </c>
      <c r="F219" s="74">
        <v>3</v>
      </c>
      <c r="G219" s="74">
        <v>0</v>
      </c>
      <c r="H219" s="74">
        <v>59</v>
      </c>
    </row>
    <row r="220" spans="1:8">
      <c r="A220" s="48" t="s">
        <v>216</v>
      </c>
      <c r="B220" s="43" t="s">
        <v>61</v>
      </c>
      <c r="C220" s="74">
        <v>116</v>
      </c>
      <c r="D220" s="74">
        <v>37</v>
      </c>
      <c r="E220" s="74">
        <v>0</v>
      </c>
      <c r="F220" s="74">
        <v>86</v>
      </c>
      <c r="G220" s="74">
        <v>0</v>
      </c>
      <c r="H220" s="74">
        <v>239</v>
      </c>
    </row>
    <row r="221" spans="1:8">
      <c r="A221" s="48" t="s">
        <v>223</v>
      </c>
      <c r="B221" s="43" t="s">
        <v>68</v>
      </c>
      <c r="C221" s="74">
        <v>16410</v>
      </c>
      <c r="D221" s="74">
        <v>1560</v>
      </c>
      <c r="E221" s="74">
        <v>11652</v>
      </c>
      <c r="F221" s="74">
        <v>125</v>
      </c>
      <c r="G221" s="74">
        <v>-877</v>
      </c>
      <c r="H221" s="74">
        <v>28870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1079</v>
      </c>
      <c r="F222" s="74">
        <v>0</v>
      </c>
      <c r="G222" s="74">
        <v>0</v>
      </c>
      <c r="H222" s="74">
        <v>1079</v>
      </c>
    </row>
    <row r="223" spans="1:8">
      <c r="A223" s="48" t="s">
        <v>225</v>
      </c>
      <c r="B223" s="43" t="s">
        <v>70</v>
      </c>
      <c r="C223" s="74">
        <v>4623</v>
      </c>
      <c r="D223" s="74">
        <v>1901</v>
      </c>
      <c r="E223" s="74">
        <v>1534</v>
      </c>
      <c r="F223" s="74">
        <v>1006</v>
      </c>
      <c r="G223" s="74">
        <v>-6086</v>
      </c>
      <c r="H223" s="74">
        <v>2978</v>
      </c>
    </row>
    <row r="224" spans="1:8">
      <c r="A224" s="48" t="s">
        <v>219</v>
      </c>
      <c r="B224" s="43" t="s">
        <v>64</v>
      </c>
      <c r="C224" s="74">
        <v>74</v>
      </c>
      <c r="D224" s="74">
        <v>78</v>
      </c>
      <c r="E224" s="74">
        <v>83</v>
      </c>
      <c r="F224" s="74">
        <v>36</v>
      </c>
      <c r="G224" s="74">
        <v>0</v>
      </c>
      <c r="H224" s="74">
        <v>271</v>
      </c>
    </row>
    <row r="225" spans="1:8">
      <c r="A225" s="48" t="s">
        <v>226</v>
      </c>
      <c r="B225" s="43" t="s">
        <v>65</v>
      </c>
      <c r="C225" s="74">
        <v>0</v>
      </c>
      <c r="D225" s="74">
        <v>55</v>
      </c>
      <c r="E225" s="74">
        <v>195</v>
      </c>
      <c r="F225" s="74">
        <v>67</v>
      </c>
      <c r="G225" s="74">
        <v>0</v>
      </c>
      <c r="H225" s="74">
        <v>317</v>
      </c>
    </row>
    <row r="226" spans="1:8">
      <c r="A226" s="48" t="s">
        <v>221</v>
      </c>
      <c r="B226" s="43" t="s">
        <v>66</v>
      </c>
      <c r="C226" s="74">
        <v>16</v>
      </c>
      <c r="D226" s="74">
        <v>94</v>
      </c>
      <c r="E226" s="74">
        <v>607</v>
      </c>
      <c r="F226" s="74">
        <v>104</v>
      </c>
      <c r="G226" s="74">
        <v>0</v>
      </c>
      <c r="H226" s="74">
        <v>821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30771</v>
      </c>
      <c r="D228" s="73">
        <v>46770</v>
      </c>
      <c r="E228" s="73">
        <v>26780</v>
      </c>
      <c r="F228" s="73">
        <v>121640</v>
      </c>
      <c r="G228" s="73">
        <v>-25142</v>
      </c>
      <c r="H228" s="73">
        <v>200819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21850</v>
      </c>
      <c r="D232" s="78">
        <v>10674</v>
      </c>
      <c r="E232" s="78">
        <v>33328</v>
      </c>
      <c r="F232" s="78">
        <v>3183</v>
      </c>
      <c r="G232" s="78">
        <v>-5977</v>
      </c>
      <c r="H232" s="78">
        <v>63058</v>
      </c>
    </row>
    <row r="233" spans="1:8">
      <c r="A233" s="54" t="s">
        <v>152</v>
      </c>
      <c r="B233" s="55" t="s">
        <v>1</v>
      </c>
      <c r="C233" s="79">
        <v>0</v>
      </c>
      <c r="D233" s="79">
        <v>10529</v>
      </c>
      <c r="E233" s="79">
        <v>30768</v>
      </c>
      <c r="F233" s="79">
        <v>0</v>
      </c>
      <c r="G233" s="79">
        <v>-692</v>
      </c>
      <c r="H233" s="79">
        <v>40605</v>
      </c>
    </row>
    <row r="234" spans="1:8">
      <c r="A234" s="54" t="s">
        <v>153</v>
      </c>
      <c r="B234" s="55" t="s">
        <v>2</v>
      </c>
      <c r="C234" s="79">
        <v>1234</v>
      </c>
      <c r="D234" s="79">
        <v>0</v>
      </c>
      <c r="E234" s="79">
        <v>2560</v>
      </c>
      <c r="F234" s="79">
        <v>3182</v>
      </c>
      <c r="G234" s="79">
        <v>-5266</v>
      </c>
      <c r="H234" s="79">
        <v>1710</v>
      </c>
    </row>
    <row r="235" spans="1:8">
      <c r="A235" s="54" t="s">
        <v>154</v>
      </c>
      <c r="B235" s="55" t="s">
        <v>3</v>
      </c>
      <c r="C235" s="79">
        <v>20616</v>
      </c>
      <c r="D235" s="79">
        <v>145</v>
      </c>
      <c r="E235" s="79">
        <v>0</v>
      </c>
      <c r="F235" s="79">
        <v>1</v>
      </c>
      <c r="G235" s="79">
        <v>-19</v>
      </c>
      <c r="H235" s="79">
        <v>20743</v>
      </c>
    </row>
    <row r="236" spans="1:8">
      <c r="A236" s="47" t="s">
        <v>155</v>
      </c>
      <c r="B236" s="39" t="s">
        <v>4</v>
      </c>
      <c r="C236" s="78">
        <v>16333</v>
      </c>
      <c r="D236" s="78">
        <v>2895</v>
      </c>
      <c r="E236" s="78">
        <v>22393</v>
      </c>
      <c r="F236" s="78">
        <v>318</v>
      </c>
      <c r="G236" s="78">
        <v>-3235</v>
      </c>
      <c r="H236" s="78">
        <v>38704</v>
      </c>
    </row>
    <row r="237" spans="1:8">
      <c r="A237" s="54" t="s">
        <v>156</v>
      </c>
      <c r="B237" s="55" t="s">
        <v>5</v>
      </c>
      <c r="C237" s="79">
        <v>621</v>
      </c>
      <c r="D237" s="79">
        <v>2812</v>
      </c>
      <c r="E237" s="79">
        <v>22393</v>
      </c>
      <c r="F237" s="79">
        <v>318</v>
      </c>
      <c r="G237" s="79">
        <v>-3142</v>
      </c>
      <c r="H237" s="79">
        <v>23002</v>
      </c>
    </row>
    <row r="238" spans="1:8">
      <c r="A238" s="54" t="s">
        <v>157</v>
      </c>
      <c r="B238" s="55" t="s">
        <v>6</v>
      </c>
      <c r="C238" s="79">
        <v>15712</v>
      </c>
      <c r="D238" s="79">
        <v>83</v>
      </c>
      <c r="E238" s="79">
        <v>0</v>
      </c>
      <c r="F238" s="79">
        <v>0</v>
      </c>
      <c r="G238" s="79">
        <v>-93</v>
      </c>
      <c r="H238" s="79">
        <v>15702</v>
      </c>
    </row>
    <row r="239" spans="1:8">
      <c r="A239" s="56" t="s">
        <v>158</v>
      </c>
      <c r="B239" s="57" t="s">
        <v>7</v>
      </c>
      <c r="C239" s="80">
        <v>5517</v>
      </c>
      <c r="D239" s="80">
        <v>7779</v>
      </c>
      <c r="E239" s="80">
        <v>10935</v>
      </c>
      <c r="F239" s="80">
        <v>2865</v>
      </c>
      <c r="G239" s="80">
        <v>-2742</v>
      </c>
      <c r="H239" s="80">
        <v>24354</v>
      </c>
    </row>
    <row r="240" spans="1:8">
      <c r="A240" s="48" t="s">
        <v>159</v>
      </c>
      <c r="B240" s="43" t="s">
        <v>8</v>
      </c>
      <c r="C240" s="79">
        <v>746</v>
      </c>
      <c r="D240" s="79">
        <v>273</v>
      </c>
      <c r="E240" s="79">
        <v>23</v>
      </c>
      <c r="F240" s="79">
        <v>656</v>
      </c>
      <c r="G240" s="79">
        <v>-41</v>
      </c>
      <c r="H240" s="79">
        <v>1657</v>
      </c>
    </row>
    <row r="241" spans="1:8">
      <c r="A241" s="48" t="s">
        <v>160</v>
      </c>
      <c r="B241" s="43" t="s">
        <v>9</v>
      </c>
      <c r="C241" s="79">
        <v>4623</v>
      </c>
      <c r="D241" s="79">
        <v>3354</v>
      </c>
      <c r="E241" s="79">
        <v>2409</v>
      </c>
      <c r="F241" s="79">
        <v>678</v>
      </c>
      <c r="G241" s="79">
        <v>-567</v>
      </c>
      <c r="H241" s="79">
        <v>10497</v>
      </c>
    </row>
    <row r="242" spans="1:8">
      <c r="A242" s="48" t="s">
        <v>161</v>
      </c>
      <c r="B242" s="43" t="s">
        <v>10</v>
      </c>
      <c r="C242" s="79">
        <v>1941</v>
      </c>
      <c r="D242" s="79">
        <v>2855</v>
      </c>
      <c r="E242" s="79">
        <v>1093</v>
      </c>
      <c r="F242" s="79">
        <v>2384</v>
      </c>
      <c r="G242" s="79">
        <v>-2175</v>
      </c>
      <c r="H242" s="79">
        <v>6098</v>
      </c>
    </row>
    <row r="243" spans="1:8">
      <c r="A243" s="48" t="s">
        <v>162</v>
      </c>
      <c r="B243" s="43" t="s">
        <v>11</v>
      </c>
      <c r="C243" s="79">
        <v>2020</v>
      </c>
      <c r="D243" s="79">
        <v>88</v>
      </c>
      <c r="E243" s="79">
        <v>10</v>
      </c>
      <c r="F243" s="79">
        <v>359</v>
      </c>
      <c r="G243" s="79">
        <v>-41</v>
      </c>
      <c r="H243" s="79">
        <v>2436</v>
      </c>
    </row>
    <row r="244" spans="1:8">
      <c r="A244" s="56" t="s">
        <v>163</v>
      </c>
      <c r="B244" s="57" t="s">
        <v>12</v>
      </c>
      <c r="C244" s="80">
        <v>-2321</v>
      </c>
      <c r="D244" s="80">
        <v>1755</v>
      </c>
      <c r="E244" s="80">
        <v>7446</v>
      </c>
      <c r="F244" s="80">
        <v>100</v>
      </c>
      <c r="G244" s="80">
        <v>0</v>
      </c>
      <c r="H244" s="80">
        <v>6980</v>
      </c>
    </row>
    <row r="245" spans="1:8">
      <c r="A245" s="48" t="s">
        <v>164</v>
      </c>
      <c r="B245" s="43" t="s">
        <v>13</v>
      </c>
      <c r="C245" s="79">
        <v>540</v>
      </c>
      <c r="D245" s="79">
        <v>657</v>
      </c>
      <c r="E245" s="79">
        <v>114</v>
      </c>
      <c r="F245" s="79">
        <v>13649</v>
      </c>
      <c r="G245" s="79">
        <v>-13871</v>
      </c>
      <c r="H245" s="79">
        <v>1089</v>
      </c>
    </row>
    <row r="246" spans="1:8">
      <c r="A246" s="48" t="s">
        <v>165</v>
      </c>
      <c r="B246" s="43" t="s">
        <v>14</v>
      </c>
      <c r="C246" s="79">
        <v>253</v>
      </c>
      <c r="D246" s="79">
        <v>234</v>
      </c>
      <c r="E246" s="79">
        <v>269</v>
      </c>
      <c r="F246" s="79">
        <v>99</v>
      </c>
      <c r="G246" s="79">
        <v>-405</v>
      </c>
      <c r="H246" s="79">
        <v>450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-2034</v>
      </c>
      <c r="D248" s="80">
        <v>2178</v>
      </c>
      <c r="E248" s="80">
        <v>7291</v>
      </c>
      <c r="F248" s="80">
        <v>13650</v>
      </c>
      <c r="G248" s="80">
        <v>-13466</v>
      </c>
      <c r="H248" s="80">
        <v>7619</v>
      </c>
    </row>
    <row r="249" spans="1:8">
      <c r="A249" s="48" t="s">
        <v>168</v>
      </c>
      <c r="B249" s="43" t="s">
        <v>17</v>
      </c>
      <c r="C249" s="79">
        <v>-953</v>
      </c>
      <c r="D249" s="79">
        <v>-5</v>
      </c>
      <c r="E249" s="79">
        <v>942</v>
      </c>
      <c r="F249" s="79">
        <v>-62</v>
      </c>
      <c r="G249" s="79">
        <v>-14</v>
      </c>
      <c r="H249" s="79">
        <v>-92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-1081</v>
      </c>
      <c r="D251" s="80">
        <v>2183</v>
      </c>
      <c r="E251" s="80">
        <v>6349</v>
      </c>
      <c r="F251" s="80">
        <v>13712</v>
      </c>
      <c r="G251" s="80">
        <v>-13452</v>
      </c>
      <c r="H251" s="80">
        <v>7711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-1081</v>
      </c>
      <c r="D253" s="80">
        <v>2183</v>
      </c>
      <c r="E253" s="80">
        <v>6349</v>
      </c>
      <c r="F253" s="80">
        <v>13712</v>
      </c>
      <c r="G253" s="80">
        <v>-13452</v>
      </c>
      <c r="H253" s="80">
        <v>7711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-1081</v>
      </c>
      <c r="D256" s="83">
        <v>2183</v>
      </c>
      <c r="E256" s="83">
        <v>6349</v>
      </c>
      <c r="F256" s="83">
        <v>13712</v>
      </c>
      <c r="G256" s="83">
        <v>-13452</v>
      </c>
      <c r="H256" s="83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152-A0AF-1E40-AE79-278687E85B25}">
  <sheetPr>
    <tabColor rgb="FF76D6FF"/>
  </sheetPr>
  <dimension ref="A1:T338"/>
  <sheetViews>
    <sheetView zoomScaleNormal="100"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752</v>
      </c>
    </row>
    <row r="2" spans="1:4">
      <c r="A2" s="154" t="s">
        <v>757</v>
      </c>
    </row>
    <row r="3" spans="1:4">
      <c r="A3" s="154"/>
    </row>
    <row r="4" spans="1:4">
      <c r="A4" s="154"/>
    </row>
    <row r="5" spans="1:4" ht="26">
      <c r="A5" s="149" t="s">
        <v>758</v>
      </c>
      <c r="B5" s="150" t="s">
        <v>432</v>
      </c>
    </row>
    <row r="6" spans="1:4" ht="24">
      <c r="A6" s="230" t="s">
        <v>404</v>
      </c>
      <c r="B6" s="230" t="s">
        <v>405</v>
      </c>
      <c r="C6" s="100" t="s">
        <v>753</v>
      </c>
      <c r="D6" s="100" t="s">
        <v>672</v>
      </c>
    </row>
    <row r="7" spans="1:4">
      <c r="A7" s="158" t="s">
        <v>151</v>
      </c>
      <c r="B7" s="158" t="s">
        <v>0</v>
      </c>
      <c r="C7" s="159">
        <v>521272</v>
      </c>
      <c r="D7" s="159">
        <v>362901</v>
      </c>
    </row>
    <row r="8" spans="1:4">
      <c r="A8" s="160" t="s">
        <v>152</v>
      </c>
      <c r="B8" s="160" t="s">
        <v>1</v>
      </c>
      <c r="C8" s="161">
        <v>304475</v>
      </c>
      <c r="D8" s="161">
        <v>235919</v>
      </c>
    </row>
    <row r="9" spans="1:4">
      <c r="A9" s="160" t="s">
        <v>153</v>
      </c>
      <c r="B9" s="160" t="s">
        <v>2</v>
      </c>
      <c r="C9" s="161">
        <v>38304</v>
      </c>
      <c r="D9" s="161">
        <v>108</v>
      </c>
    </row>
    <row r="10" spans="1:4">
      <c r="A10" s="160" t="s">
        <v>154</v>
      </c>
      <c r="B10" s="160" t="s">
        <v>492</v>
      </c>
      <c r="C10" s="161">
        <v>178493</v>
      </c>
      <c r="D10" s="161">
        <v>126874</v>
      </c>
    </row>
    <row r="11" spans="1:4">
      <c r="A11" s="158" t="s">
        <v>631</v>
      </c>
      <c r="B11" s="158" t="s">
        <v>630</v>
      </c>
      <c r="C11" s="159">
        <v>161308</v>
      </c>
      <c r="D11" s="159">
        <v>106254</v>
      </c>
    </row>
    <row r="12" spans="1:4">
      <c r="A12" s="160" t="s">
        <v>156</v>
      </c>
      <c r="B12" s="160" t="s">
        <v>494</v>
      </c>
      <c r="C12" s="161">
        <v>31657</v>
      </c>
      <c r="D12" s="161">
        <v>12692</v>
      </c>
    </row>
    <row r="13" spans="1:4">
      <c r="A13" s="160" t="s">
        <v>687</v>
      </c>
      <c r="B13" s="160" t="s">
        <v>495</v>
      </c>
      <c r="C13" s="161">
        <v>129651</v>
      </c>
      <c r="D13" s="161">
        <v>93562</v>
      </c>
    </row>
    <row r="14" spans="1:4">
      <c r="A14" s="162" t="s">
        <v>158</v>
      </c>
      <c r="B14" s="162" t="s">
        <v>735</v>
      </c>
      <c r="C14" s="159">
        <v>359964</v>
      </c>
      <c r="D14" s="159">
        <v>256647</v>
      </c>
    </row>
    <row r="15" spans="1:4">
      <c r="A15" s="163" t="s">
        <v>160</v>
      </c>
      <c r="B15" s="163" t="s">
        <v>9</v>
      </c>
      <c r="C15" s="161">
        <v>125341</v>
      </c>
      <c r="D15" s="161">
        <v>107183</v>
      </c>
    </row>
    <row r="16" spans="1:4">
      <c r="A16" s="163" t="s">
        <v>161</v>
      </c>
      <c r="B16" s="163" t="s">
        <v>10</v>
      </c>
      <c r="C16" s="161">
        <v>57113</v>
      </c>
      <c r="D16" s="161">
        <v>36602</v>
      </c>
    </row>
    <row r="17" spans="1:4">
      <c r="A17" s="163" t="s">
        <v>159</v>
      </c>
      <c r="B17" s="163" t="s">
        <v>8</v>
      </c>
      <c r="C17" s="161">
        <v>8274</v>
      </c>
      <c r="D17" s="161">
        <v>2480</v>
      </c>
    </row>
    <row r="18" spans="1:4">
      <c r="A18" s="163" t="s">
        <v>162</v>
      </c>
      <c r="B18" s="163" t="s">
        <v>11</v>
      </c>
      <c r="C18" s="161">
        <v>5503</v>
      </c>
      <c r="D18" s="161">
        <v>3134</v>
      </c>
    </row>
    <row r="19" spans="1:4">
      <c r="A19" s="163" t="s">
        <v>688</v>
      </c>
      <c r="B19" s="163" t="s">
        <v>639</v>
      </c>
      <c r="C19" s="161">
        <v>5</v>
      </c>
      <c r="D19" s="161">
        <v>184</v>
      </c>
    </row>
    <row r="20" spans="1:4">
      <c r="A20" s="162" t="s">
        <v>163</v>
      </c>
      <c r="B20" s="162" t="s">
        <v>736</v>
      </c>
      <c r="C20" s="159">
        <v>180286</v>
      </c>
      <c r="D20" s="159">
        <v>112392</v>
      </c>
    </row>
    <row r="21" spans="1:4">
      <c r="A21" s="163" t="s">
        <v>164</v>
      </c>
      <c r="B21" s="163" t="s">
        <v>13</v>
      </c>
      <c r="C21" s="161">
        <v>9463</v>
      </c>
      <c r="D21" s="161">
        <v>10771</v>
      </c>
    </row>
    <row r="22" spans="1:4">
      <c r="A22" s="163" t="s">
        <v>165</v>
      </c>
      <c r="B22" s="163" t="s">
        <v>14</v>
      </c>
      <c r="C22" s="161">
        <v>587</v>
      </c>
      <c r="D22" s="161">
        <v>130</v>
      </c>
    </row>
    <row r="23" spans="1:4">
      <c r="A23" s="162" t="s">
        <v>503</v>
      </c>
      <c r="B23" s="162" t="s">
        <v>737</v>
      </c>
      <c r="C23" s="159">
        <v>189162</v>
      </c>
      <c r="D23" s="159">
        <v>123033</v>
      </c>
    </row>
    <row r="24" spans="1:4">
      <c r="A24" s="163" t="s">
        <v>168</v>
      </c>
      <c r="B24" s="163" t="s">
        <v>17</v>
      </c>
      <c r="C24" s="161">
        <v>13847</v>
      </c>
      <c r="D24" s="161">
        <v>13699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175315</v>
      </c>
      <c r="D26" s="159">
        <v>109334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175315</v>
      </c>
      <c r="D28" s="159">
        <v>109334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1.8239185523414543</v>
      </c>
      <c r="D32" s="199">
        <v>1.1374711462458982</v>
      </c>
    </row>
    <row r="33" spans="1:4">
      <c r="A33" s="172" t="s">
        <v>177</v>
      </c>
      <c r="B33" s="172" t="s">
        <v>24</v>
      </c>
      <c r="C33" s="199">
        <v>1.7416169400422887</v>
      </c>
      <c r="D33" s="199">
        <v>1.0873480680998875</v>
      </c>
    </row>
    <row r="34" spans="1:4">
      <c r="A34" s="154"/>
    </row>
    <row r="36" spans="1:4">
      <c r="A36" s="169" t="s">
        <v>232</v>
      </c>
      <c r="B36" s="169" t="s">
        <v>738</v>
      </c>
      <c r="C36" s="159">
        <v>175315</v>
      </c>
      <c r="D36" s="159">
        <v>109334</v>
      </c>
    </row>
    <row r="37" spans="1:4">
      <c r="A37" s="173" t="s">
        <v>510</v>
      </c>
      <c r="B37" s="173" t="s">
        <v>513</v>
      </c>
      <c r="C37" s="174">
        <v>-114</v>
      </c>
      <c r="D37" s="174">
        <v>100</v>
      </c>
    </row>
    <row r="38" spans="1:4">
      <c r="A38" s="175" t="s">
        <v>315</v>
      </c>
      <c r="B38" s="175" t="s">
        <v>640</v>
      </c>
      <c r="C38" s="161">
        <v>-114</v>
      </c>
      <c r="D38" s="161">
        <v>100</v>
      </c>
    </row>
    <row r="39" spans="1:4">
      <c r="A39" s="84" t="s">
        <v>316</v>
      </c>
      <c r="B39" s="175" t="s">
        <v>308</v>
      </c>
      <c r="C39" s="207"/>
      <c r="D39" s="207"/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175201</v>
      </c>
      <c r="D41" s="159">
        <v>109434</v>
      </c>
    </row>
    <row r="42" spans="1:4">
      <c r="A42" s="175" t="s">
        <v>689</v>
      </c>
      <c r="B42" s="175" t="s">
        <v>480</v>
      </c>
      <c r="C42" s="161"/>
      <c r="D42" s="161"/>
    </row>
    <row r="43" spans="1:4" ht="26">
      <c r="A43" s="169" t="s">
        <v>512</v>
      </c>
      <c r="B43" s="169" t="s">
        <v>697</v>
      </c>
      <c r="C43" s="159">
        <v>175201</v>
      </c>
      <c r="D43" s="159">
        <v>109434</v>
      </c>
    </row>
    <row r="44" spans="1:4">
      <c r="A44" s="176"/>
    </row>
    <row r="46" spans="1:4" ht="26">
      <c r="A46" s="149" t="s">
        <v>759</v>
      </c>
      <c r="B46" s="149" t="s">
        <v>434</v>
      </c>
    </row>
    <row r="47" spans="1:4">
      <c r="A47" s="230" t="s">
        <v>203</v>
      </c>
      <c r="B47" s="230" t="s">
        <v>73</v>
      </c>
      <c r="C47" s="202" t="s">
        <v>754</v>
      </c>
      <c r="D47" s="202" t="s">
        <v>726</v>
      </c>
    </row>
    <row r="48" spans="1:4">
      <c r="A48" s="177" t="s">
        <v>526</v>
      </c>
      <c r="B48" s="177" t="s">
        <v>488</v>
      </c>
      <c r="C48" s="178">
        <v>679097</v>
      </c>
      <c r="D48" s="178">
        <v>396431</v>
      </c>
    </row>
    <row r="49" spans="1:8">
      <c r="A49" s="163" t="s">
        <v>182</v>
      </c>
      <c r="B49" s="163" t="s">
        <v>27</v>
      </c>
      <c r="C49" s="179">
        <v>105267</v>
      </c>
      <c r="D49" s="179">
        <v>19241</v>
      </c>
    </row>
    <row r="50" spans="1:8">
      <c r="A50" s="163" t="s">
        <v>527</v>
      </c>
      <c r="B50" s="163" t="s">
        <v>475</v>
      </c>
      <c r="C50" s="179">
        <v>59763</v>
      </c>
      <c r="D50" s="179">
        <v>50210</v>
      </c>
    </row>
    <row r="51" spans="1:8">
      <c r="A51" s="180" t="s">
        <v>528</v>
      </c>
      <c r="B51" s="180" t="s">
        <v>416</v>
      </c>
      <c r="C51" s="181">
        <v>385848</v>
      </c>
      <c r="D51" s="181">
        <v>242816</v>
      </c>
    </row>
    <row r="52" spans="1:8">
      <c r="A52" s="163" t="s">
        <v>184</v>
      </c>
      <c r="B52" s="163" t="s">
        <v>29</v>
      </c>
      <c r="C52" s="179">
        <v>56438</v>
      </c>
      <c r="D52" s="179">
        <v>56438</v>
      </c>
    </row>
    <row r="53" spans="1:8">
      <c r="A53" s="163" t="s">
        <v>679</v>
      </c>
      <c r="B53" s="163" t="s">
        <v>30</v>
      </c>
      <c r="C53" s="179">
        <v>44960</v>
      </c>
      <c r="D53" s="179">
        <v>9553</v>
      </c>
    </row>
    <row r="54" spans="1:8">
      <c r="A54" s="163" t="s">
        <v>680</v>
      </c>
      <c r="B54" s="163" t="s">
        <v>674</v>
      </c>
      <c r="C54" s="179">
        <v>0</v>
      </c>
      <c r="D54" s="179">
        <v>3478</v>
      </c>
    </row>
    <row r="55" spans="1:8">
      <c r="A55" s="163" t="s">
        <v>187</v>
      </c>
      <c r="B55" s="163" t="s">
        <v>632</v>
      </c>
      <c r="C55" s="179">
        <v>8025</v>
      </c>
      <c r="D55" s="179">
        <v>3183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225" t="s">
        <v>199</v>
      </c>
      <c r="B57" s="209" t="s">
        <v>44</v>
      </c>
      <c r="C57" s="222">
        <v>18730</v>
      </c>
      <c r="D57" s="222">
        <v>8622</v>
      </c>
      <c r="E57" s="258" t="s">
        <v>656</v>
      </c>
      <c r="F57" s="259"/>
      <c r="G57" s="259"/>
      <c r="H57" s="259"/>
    </row>
    <row r="58" spans="1:8">
      <c r="A58" s="163" t="s">
        <v>529</v>
      </c>
      <c r="B58" s="163" t="s">
        <v>35</v>
      </c>
      <c r="C58" s="179">
        <v>0</v>
      </c>
      <c r="D58" s="179">
        <v>2320</v>
      </c>
    </row>
    <row r="59" spans="1:8">
      <c r="A59" s="163" t="s">
        <v>466</v>
      </c>
      <c r="B59" s="163" t="s">
        <v>465</v>
      </c>
      <c r="C59" s="179">
        <v>66</v>
      </c>
      <c r="D59" s="179">
        <v>570</v>
      </c>
    </row>
    <row r="60" spans="1:8">
      <c r="A60" s="177" t="s">
        <v>530</v>
      </c>
      <c r="B60" s="177" t="s">
        <v>489</v>
      </c>
      <c r="C60" s="178">
        <v>725011</v>
      </c>
      <c r="D60" s="178">
        <v>730407</v>
      </c>
    </row>
    <row r="61" spans="1:8">
      <c r="A61" s="163" t="s">
        <v>193</v>
      </c>
      <c r="B61" s="163" t="s">
        <v>38</v>
      </c>
      <c r="C61" s="179">
        <v>12862</v>
      </c>
      <c r="D61" s="179">
        <v>258</v>
      </c>
    </row>
    <row r="62" spans="1:8">
      <c r="A62" s="163" t="s">
        <v>194</v>
      </c>
      <c r="B62" s="163" t="s">
        <v>39</v>
      </c>
      <c r="C62" s="179">
        <v>129573</v>
      </c>
      <c r="D62" s="179">
        <v>37008</v>
      </c>
    </row>
    <row r="63" spans="1:8">
      <c r="A63" s="163" t="s">
        <v>531</v>
      </c>
      <c r="B63" s="163" t="s">
        <v>40</v>
      </c>
      <c r="C63" s="179">
        <v>20349</v>
      </c>
      <c r="D63" s="179">
        <v>1611</v>
      </c>
    </row>
    <row r="64" spans="1:8">
      <c r="A64" s="163" t="s">
        <v>196</v>
      </c>
      <c r="B64" s="163" t="s">
        <v>490</v>
      </c>
      <c r="C64" s="179">
        <v>60370</v>
      </c>
      <c r="D64" s="179">
        <v>19231</v>
      </c>
    </row>
    <row r="65" spans="1:4">
      <c r="A65" s="163" t="s">
        <v>189</v>
      </c>
      <c r="B65" s="163" t="s">
        <v>34</v>
      </c>
      <c r="C65" s="179">
        <v>0</v>
      </c>
      <c r="D65" s="179">
        <v>0</v>
      </c>
    </row>
    <row r="66" spans="1:4">
      <c r="A66" s="163" t="s">
        <v>199</v>
      </c>
      <c r="B66" s="163" t="s">
        <v>44</v>
      </c>
      <c r="C66" s="179">
        <v>19556</v>
      </c>
      <c r="D66" s="179">
        <v>12880</v>
      </c>
    </row>
    <row r="67" spans="1:4">
      <c r="A67" s="182" t="s">
        <v>200</v>
      </c>
      <c r="B67" s="182" t="s">
        <v>482</v>
      </c>
      <c r="C67" s="183">
        <v>49406</v>
      </c>
      <c r="D67" s="183">
        <v>104378</v>
      </c>
    </row>
    <row r="68" spans="1:4">
      <c r="A68" s="163" t="s">
        <v>486</v>
      </c>
      <c r="B68" s="163" t="s">
        <v>483</v>
      </c>
      <c r="C68" s="179">
        <v>432895</v>
      </c>
      <c r="D68" s="179">
        <v>554992</v>
      </c>
    </row>
    <row r="69" spans="1:4">
      <c r="A69" s="163" t="s">
        <v>681</v>
      </c>
      <c r="B69" s="163" t="s">
        <v>675</v>
      </c>
      <c r="C69" s="179">
        <v>0</v>
      </c>
      <c r="D69" s="179">
        <v>49</v>
      </c>
    </row>
    <row r="70" spans="1:4">
      <c r="A70" s="177" t="s">
        <v>532</v>
      </c>
      <c r="B70" s="177" t="s">
        <v>491</v>
      </c>
      <c r="C70" s="178">
        <v>1404108</v>
      </c>
      <c r="D70" s="178">
        <v>1126838</v>
      </c>
    </row>
    <row r="71" spans="1:4">
      <c r="C71" s="184"/>
      <c r="D71" s="184"/>
    </row>
    <row r="72" spans="1:4">
      <c r="A72" s="230" t="s">
        <v>229</v>
      </c>
      <c r="B72" s="230" t="s">
        <v>48</v>
      </c>
      <c r="C72" s="202" t="s">
        <v>754</v>
      </c>
      <c r="D72" s="202" t="s">
        <v>726</v>
      </c>
    </row>
    <row r="73" spans="1:4">
      <c r="A73" s="177" t="s">
        <v>533</v>
      </c>
      <c r="B73" s="177" t="s">
        <v>518</v>
      </c>
      <c r="C73" s="178">
        <v>1105651</v>
      </c>
      <c r="D73" s="178">
        <v>1002864</v>
      </c>
    </row>
    <row r="74" spans="1:4">
      <c r="A74" s="177" t="s">
        <v>690</v>
      </c>
      <c r="B74" s="177" t="s">
        <v>50</v>
      </c>
      <c r="C74" s="178">
        <v>1105651</v>
      </c>
      <c r="D74" s="178">
        <v>1002864</v>
      </c>
    </row>
    <row r="75" spans="1:4">
      <c r="A75" s="163" t="s">
        <v>206</v>
      </c>
      <c r="B75" s="163" t="s">
        <v>51</v>
      </c>
      <c r="C75" s="179">
        <v>96120</v>
      </c>
      <c r="D75" s="179">
        <v>96120</v>
      </c>
    </row>
    <row r="76" spans="1:4">
      <c r="A76" s="163" t="s">
        <v>470</v>
      </c>
      <c r="B76" s="163" t="s">
        <v>519</v>
      </c>
      <c r="C76" s="179">
        <v>780951</v>
      </c>
      <c r="D76" s="179">
        <v>739724</v>
      </c>
    </row>
    <row r="77" spans="1:4">
      <c r="A77" s="163" t="s">
        <v>209</v>
      </c>
      <c r="B77" s="163" t="s">
        <v>54</v>
      </c>
      <c r="C77" s="179">
        <v>54657</v>
      </c>
      <c r="D77" s="179">
        <v>26145</v>
      </c>
    </row>
    <row r="78" spans="1:4">
      <c r="A78" s="163" t="s">
        <v>210</v>
      </c>
      <c r="B78" s="163" t="s">
        <v>520</v>
      </c>
      <c r="C78" s="179">
        <v>898</v>
      </c>
      <c r="D78" s="179">
        <v>1012</v>
      </c>
    </row>
    <row r="79" spans="1:4">
      <c r="A79" s="163" t="s">
        <v>211</v>
      </c>
      <c r="B79" s="163" t="s">
        <v>56</v>
      </c>
      <c r="C79" s="179">
        <v>-2290</v>
      </c>
      <c r="D79" s="179">
        <v>30529</v>
      </c>
    </row>
    <row r="80" spans="1:4">
      <c r="A80" s="163" t="s">
        <v>212</v>
      </c>
      <c r="B80" s="163" t="s">
        <v>57</v>
      </c>
      <c r="C80" s="179">
        <v>175315</v>
      </c>
      <c r="D80" s="179">
        <v>109334</v>
      </c>
    </row>
    <row r="81" spans="1:8">
      <c r="A81" s="158" t="s">
        <v>535</v>
      </c>
      <c r="B81" s="158" t="s">
        <v>58</v>
      </c>
      <c r="C81" s="185">
        <v>0</v>
      </c>
      <c r="D81" s="185">
        <v>0</v>
      </c>
    </row>
    <row r="82" spans="1:8">
      <c r="A82" s="177" t="s">
        <v>536</v>
      </c>
      <c r="B82" s="177" t="s">
        <v>521</v>
      </c>
      <c r="C82" s="178">
        <v>25158</v>
      </c>
      <c r="D82" s="178">
        <v>6691</v>
      </c>
    </row>
    <row r="83" spans="1:8">
      <c r="A83" s="163" t="s">
        <v>216</v>
      </c>
      <c r="B83" s="163" t="s">
        <v>61</v>
      </c>
      <c r="C83" s="179">
        <v>17751</v>
      </c>
      <c r="D83" s="179">
        <v>163</v>
      </c>
    </row>
    <row r="84" spans="1:8">
      <c r="A84" s="209" t="s">
        <v>755</v>
      </c>
      <c r="B84" s="209" t="s">
        <v>62</v>
      </c>
      <c r="C84" s="222">
        <v>3340</v>
      </c>
      <c r="D84" s="222">
        <v>0</v>
      </c>
      <c r="E84" s="258" t="s">
        <v>656</v>
      </c>
      <c r="F84" s="259"/>
      <c r="G84" s="259"/>
      <c r="H84" s="259"/>
    </row>
    <row r="85" spans="1:8">
      <c r="A85" s="163" t="s">
        <v>218</v>
      </c>
      <c r="B85" s="163" t="s">
        <v>63</v>
      </c>
      <c r="C85" s="179">
        <v>2935</v>
      </c>
      <c r="D85" s="179">
        <v>0</v>
      </c>
    </row>
    <row r="86" spans="1:8">
      <c r="A86" s="163" t="s">
        <v>219</v>
      </c>
      <c r="B86" s="163" t="s">
        <v>64</v>
      </c>
      <c r="C86" s="179">
        <v>364</v>
      </c>
      <c r="D86" s="179">
        <v>6338</v>
      </c>
    </row>
    <row r="87" spans="1:8">
      <c r="A87" s="163" t="s">
        <v>220</v>
      </c>
      <c r="B87" s="163" t="s">
        <v>522</v>
      </c>
      <c r="C87" s="179">
        <v>255</v>
      </c>
      <c r="D87" s="179">
        <v>190</v>
      </c>
    </row>
    <row r="88" spans="1:8">
      <c r="A88" s="225" t="s">
        <v>539</v>
      </c>
      <c r="B88" s="209" t="s">
        <v>66</v>
      </c>
      <c r="C88" s="222">
        <v>513</v>
      </c>
      <c r="D88" s="222">
        <v>0</v>
      </c>
      <c r="E88" s="258" t="s">
        <v>656</v>
      </c>
      <c r="F88" s="259"/>
      <c r="G88" s="259"/>
      <c r="H88" s="259"/>
    </row>
    <row r="89" spans="1:8">
      <c r="A89" s="177" t="s">
        <v>537</v>
      </c>
      <c r="B89" s="177" t="s">
        <v>523</v>
      </c>
      <c r="C89" s="178">
        <v>273299</v>
      </c>
      <c r="D89" s="178">
        <v>117283</v>
      </c>
    </row>
    <row r="90" spans="1:8">
      <c r="A90" s="163" t="s">
        <v>215</v>
      </c>
      <c r="B90" s="163" t="s">
        <v>60</v>
      </c>
      <c r="C90" s="179">
        <v>0</v>
      </c>
      <c r="D90" s="179">
        <v>0</v>
      </c>
    </row>
    <row r="91" spans="1:8">
      <c r="A91" s="163" t="s">
        <v>216</v>
      </c>
      <c r="B91" s="163" t="s">
        <v>61</v>
      </c>
      <c r="C91" s="179">
        <v>2154</v>
      </c>
      <c r="D91" s="179">
        <v>246</v>
      </c>
    </row>
    <row r="92" spans="1:8">
      <c r="A92" s="163" t="s">
        <v>223</v>
      </c>
      <c r="B92" s="163" t="s">
        <v>68</v>
      </c>
      <c r="C92" s="179">
        <v>59866</v>
      </c>
      <c r="D92" s="179">
        <v>49914</v>
      </c>
    </row>
    <row r="93" spans="1:8">
      <c r="A93" s="163" t="s">
        <v>538</v>
      </c>
      <c r="B93" s="163" t="s">
        <v>69</v>
      </c>
      <c r="C93" s="179">
        <v>118</v>
      </c>
      <c r="D93" s="179">
        <v>0</v>
      </c>
    </row>
    <row r="94" spans="1:8">
      <c r="A94" s="163" t="s">
        <v>225</v>
      </c>
      <c r="B94" s="163" t="s">
        <v>524</v>
      </c>
      <c r="C94" s="179">
        <v>11122</v>
      </c>
      <c r="D94" s="179">
        <v>17785</v>
      </c>
    </row>
    <row r="95" spans="1:8">
      <c r="A95" s="163" t="s">
        <v>219</v>
      </c>
      <c r="B95" s="163" t="s">
        <v>64</v>
      </c>
      <c r="C95" s="179">
        <v>161364</v>
      </c>
      <c r="D95" s="179">
        <v>26172</v>
      </c>
    </row>
    <row r="96" spans="1:8">
      <c r="A96" s="163" t="s">
        <v>220</v>
      </c>
      <c r="B96" s="163" t="s">
        <v>522</v>
      </c>
      <c r="C96" s="179">
        <v>2</v>
      </c>
      <c r="D96" s="179">
        <v>2</v>
      </c>
    </row>
    <row r="97" spans="1:4">
      <c r="A97" s="163" t="s">
        <v>539</v>
      </c>
      <c r="B97" s="163" t="s">
        <v>66</v>
      </c>
      <c r="C97" s="179">
        <v>38673</v>
      </c>
      <c r="D97" s="179">
        <v>23164</v>
      </c>
    </row>
    <row r="98" spans="1:4">
      <c r="A98" s="177" t="s">
        <v>540</v>
      </c>
      <c r="B98" s="177" t="s">
        <v>525</v>
      </c>
      <c r="C98" s="178">
        <v>1404108</v>
      </c>
      <c r="D98" s="178">
        <v>1126838</v>
      </c>
    </row>
    <row r="99" spans="1:4">
      <c r="A99" s="176" t="s">
        <v>541</v>
      </c>
    </row>
    <row r="101" spans="1:4" ht="26">
      <c r="A101" s="149" t="s">
        <v>760</v>
      </c>
      <c r="B101" s="149" t="s">
        <v>436</v>
      </c>
    </row>
    <row r="102" spans="1:4" ht="24">
      <c r="A102" s="230" t="s">
        <v>280</v>
      </c>
      <c r="B102" s="230" t="s">
        <v>119</v>
      </c>
      <c r="C102" s="100" t="s">
        <v>753</v>
      </c>
      <c r="D102" s="100" t="s">
        <v>756</v>
      </c>
    </row>
    <row r="103" spans="1:4">
      <c r="A103" s="151" t="s">
        <v>542</v>
      </c>
      <c r="B103" s="151" t="s">
        <v>74</v>
      </c>
      <c r="C103" s="5"/>
      <c r="D103" s="5"/>
    </row>
    <row r="104" spans="1:4">
      <c r="A104" s="152" t="s">
        <v>543</v>
      </c>
      <c r="B104" s="152" t="s">
        <v>738</v>
      </c>
      <c r="C104" s="5">
        <v>175315</v>
      </c>
      <c r="D104" s="5">
        <v>109334</v>
      </c>
    </row>
    <row r="105" spans="1:4">
      <c r="A105" s="152" t="s">
        <v>233</v>
      </c>
      <c r="B105" s="152" t="s">
        <v>75</v>
      </c>
      <c r="C105" s="5">
        <v>54769</v>
      </c>
      <c r="D105" s="5">
        <v>32600</v>
      </c>
    </row>
    <row r="106" spans="1:4">
      <c r="A106" s="187" t="s">
        <v>746</v>
      </c>
      <c r="B106" s="187" t="s">
        <v>745</v>
      </c>
      <c r="C106" s="186">
        <v>8117</v>
      </c>
      <c r="D106" s="186">
        <v>4768</v>
      </c>
    </row>
    <row r="107" spans="1:4">
      <c r="A107" s="187" t="s">
        <v>677</v>
      </c>
      <c r="B107" s="187" t="s">
        <v>684</v>
      </c>
      <c r="C107" s="186">
        <v>29370</v>
      </c>
      <c r="D107" s="186">
        <v>11867</v>
      </c>
    </row>
    <row r="108" spans="1:4">
      <c r="A108" s="188" t="s">
        <v>546</v>
      </c>
      <c r="B108" s="188" t="s">
        <v>78</v>
      </c>
      <c r="C108" s="186">
        <v>-8788</v>
      </c>
      <c r="D108" s="186">
        <v>-10706</v>
      </c>
    </row>
    <row r="109" spans="1:4">
      <c r="A109" s="187" t="s">
        <v>547</v>
      </c>
      <c r="B109" s="187" t="s">
        <v>564</v>
      </c>
      <c r="C109" s="186">
        <v>-1283</v>
      </c>
      <c r="D109" s="186">
        <v>545</v>
      </c>
    </row>
    <row r="110" spans="1:4">
      <c r="A110" s="187" t="s">
        <v>237</v>
      </c>
      <c r="B110" s="187" t="s">
        <v>80</v>
      </c>
      <c r="C110" s="186">
        <v>10585</v>
      </c>
      <c r="D110" s="186">
        <v>-27312</v>
      </c>
    </row>
    <row r="111" spans="1:4">
      <c r="A111" s="187" t="s">
        <v>238</v>
      </c>
      <c r="B111" s="187" t="s">
        <v>81</v>
      </c>
      <c r="C111" s="186">
        <v>-12604</v>
      </c>
      <c r="D111" s="186">
        <v>65</v>
      </c>
    </row>
    <row r="112" spans="1:4">
      <c r="A112" s="187" t="s">
        <v>239</v>
      </c>
      <c r="B112" s="187" t="s">
        <v>82</v>
      </c>
      <c r="C112" s="186">
        <v>-126397</v>
      </c>
      <c r="D112" s="186">
        <v>8310</v>
      </c>
    </row>
    <row r="113" spans="1:20">
      <c r="A113" s="187" t="s">
        <v>240</v>
      </c>
      <c r="B113" s="187" t="s">
        <v>565</v>
      </c>
      <c r="C113" s="186">
        <v>11421</v>
      </c>
      <c r="D113" s="186">
        <v>15290</v>
      </c>
    </row>
    <row r="114" spans="1:20">
      <c r="A114" s="187" t="s">
        <v>241</v>
      </c>
      <c r="B114" s="187" t="s">
        <v>566</v>
      </c>
      <c r="C114" s="186">
        <v>115774</v>
      </c>
      <c r="D114" s="186">
        <v>20027</v>
      </c>
    </row>
    <row r="115" spans="1:20">
      <c r="A115" s="187" t="s">
        <v>242</v>
      </c>
      <c r="B115" s="187" t="s">
        <v>84</v>
      </c>
      <c r="C115" s="186">
        <v>28574</v>
      </c>
      <c r="D115" s="186">
        <v>9746</v>
      </c>
    </row>
    <row r="116" spans="1:20">
      <c r="A116" s="152" t="s">
        <v>548</v>
      </c>
      <c r="B116" s="152" t="s">
        <v>85</v>
      </c>
      <c r="C116" s="5">
        <v>230084</v>
      </c>
      <c r="D116" s="5">
        <v>141934</v>
      </c>
    </row>
    <row r="117" spans="1:20">
      <c r="A117" s="187" t="s">
        <v>691</v>
      </c>
      <c r="B117" s="187" t="s">
        <v>747</v>
      </c>
      <c r="C117" s="186">
        <v>13847</v>
      </c>
      <c r="D117" s="186">
        <v>13699</v>
      </c>
    </row>
    <row r="118" spans="1:20">
      <c r="A118" s="187" t="s">
        <v>749</v>
      </c>
      <c r="B118" s="187" t="s">
        <v>748</v>
      </c>
      <c r="C118" s="186">
        <v>-27225</v>
      </c>
      <c r="D118" s="186">
        <v>-23042</v>
      </c>
    </row>
    <row r="119" spans="1:20">
      <c r="A119" s="151" t="s">
        <v>549</v>
      </c>
      <c r="B119" s="151" t="s">
        <v>569</v>
      </c>
      <c r="C119" s="5">
        <v>216706</v>
      </c>
      <c r="D119" s="5">
        <v>132591</v>
      </c>
    </row>
    <row r="120" spans="1:20">
      <c r="A120" s="151" t="s">
        <v>248</v>
      </c>
      <c r="B120" s="151" t="s">
        <v>88</v>
      </c>
      <c r="C120" s="5"/>
      <c r="D120" s="5"/>
    </row>
    <row r="121" spans="1:20">
      <c r="A121" s="152" t="s">
        <v>249</v>
      </c>
      <c r="B121" s="152" t="s">
        <v>89</v>
      </c>
      <c r="C121" s="5">
        <v>881888</v>
      </c>
      <c r="D121" s="5">
        <v>1136419</v>
      </c>
    </row>
    <row r="122" spans="1:20">
      <c r="A122" s="187" t="s">
        <v>692</v>
      </c>
      <c r="B122" s="187" t="s">
        <v>487</v>
      </c>
      <c r="C122" s="186">
        <v>136</v>
      </c>
      <c r="D122" s="186">
        <v>230</v>
      </c>
      <c r="M122" s="220"/>
      <c r="N122" s="220"/>
    </row>
    <row r="123" spans="1:20">
      <c r="A123" s="187" t="s">
        <v>657</v>
      </c>
      <c r="B123" s="187" t="s">
        <v>654</v>
      </c>
      <c r="C123" s="186">
        <v>0</v>
      </c>
      <c r="D123" s="186">
        <v>26</v>
      </c>
    </row>
    <row r="124" spans="1:20">
      <c r="A124" s="188" t="s">
        <v>710</v>
      </c>
      <c r="B124" s="188" t="s">
        <v>705</v>
      </c>
      <c r="C124" s="186">
        <v>1667</v>
      </c>
      <c r="D124" s="186">
        <v>0</v>
      </c>
      <c r="L124" s="220"/>
      <c r="M124" s="220"/>
      <c r="N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220"/>
      <c r="N125" s="220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870742</v>
      </c>
      <c r="D126" s="186">
        <v>1125444</v>
      </c>
      <c r="L126" s="220"/>
      <c r="M126" s="220"/>
      <c r="N126" s="220"/>
      <c r="O126" s="220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9343</v>
      </c>
      <c r="D127" s="186">
        <v>10719</v>
      </c>
      <c r="H127" s="220"/>
      <c r="I127" s="220"/>
      <c r="L127" s="220"/>
      <c r="M127" s="220"/>
      <c r="N127" s="220"/>
      <c r="O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1046386</v>
      </c>
      <c r="D128" s="5">
        <v>1230913</v>
      </c>
      <c r="H128" s="220"/>
      <c r="I128" s="220"/>
      <c r="L128" s="220"/>
      <c r="M128" s="220"/>
      <c r="N128" s="220"/>
      <c r="O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91509</v>
      </c>
      <c r="D129" s="186">
        <v>15176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164990</v>
      </c>
      <c r="D130" s="186">
        <v>98475</v>
      </c>
      <c r="E130" s="156"/>
      <c r="F130" s="156"/>
      <c r="G130" s="156"/>
      <c r="K130" s="156"/>
      <c r="L130" s="156"/>
      <c r="M130" s="156"/>
      <c r="N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10550</v>
      </c>
      <c r="E131" s="156"/>
      <c r="F131" s="156"/>
      <c r="G131" s="156"/>
      <c r="K131" s="156"/>
      <c r="L131" s="156"/>
      <c r="M131" s="155"/>
      <c r="N131" s="156"/>
    </row>
    <row r="132" spans="1:20" s="220" customFormat="1">
      <c r="A132" s="187" t="s">
        <v>711</v>
      </c>
      <c r="B132" s="187" t="s">
        <v>706</v>
      </c>
      <c r="C132" s="186">
        <v>36743</v>
      </c>
      <c r="D132" s="186">
        <v>4078</v>
      </c>
      <c r="E132" s="156"/>
      <c r="F132" s="156"/>
      <c r="G132" s="156"/>
      <c r="K132" s="156"/>
      <c r="L132" s="156"/>
      <c r="M132" s="155"/>
      <c r="N132" s="156"/>
    </row>
    <row r="133" spans="1:20" s="220" customFormat="1">
      <c r="A133" s="187" t="s">
        <v>694</v>
      </c>
      <c r="B133" s="187" t="s">
        <v>628</v>
      </c>
      <c r="C133" s="186">
        <v>4500</v>
      </c>
      <c r="D133" s="186">
        <v>2000</v>
      </c>
      <c r="E133" s="156"/>
      <c r="F133" s="156"/>
      <c r="K133" s="156"/>
      <c r="L133" s="156"/>
      <c r="M133" s="155"/>
      <c r="N133" s="156"/>
    </row>
    <row r="134" spans="1:20" s="220" customFormat="1">
      <c r="A134" s="187" t="s">
        <v>712</v>
      </c>
      <c r="B134" s="187" t="s">
        <v>713</v>
      </c>
      <c r="C134" s="186">
        <v>0</v>
      </c>
      <c r="D134" s="186">
        <v>727</v>
      </c>
      <c r="E134" s="156"/>
      <c r="F134" s="156"/>
      <c r="K134" s="156"/>
      <c r="L134" s="156"/>
      <c r="M134" s="155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748644</v>
      </c>
      <c r="D135" s="186">
        <v>1099907</v>
      </c>
      <c r="E135" s="156"/>
      <c r="F135" s="156"/>
      <c r="K135" s="156"/>
      <c r="L135" s="156"/>
      <c r="M135" s="155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-164498</v>
      </c>
      <c r="D136" s="5">
        <v>-94494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0</v>
      </c>
      <c r="E138" s="156"/>
      <c r="F138" s="156"/>
      <c r="K138" s="156"/>
      <c r="L138" s="156"/>
      <c r="M138" s="156"/>
      <c r="N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0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107180</v>
      </c>
      <c r="D143" s="5">
        <v>706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100926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5708</v>
      </c>
      <c r="D146" s="186">
        <v>693</v>
      </c>
    </row>
    <row r="147" spans="1:12">
      <c r="A147" s="187" t="s">
        <v>659</v>
      </c>
      <c r="B147" s="187" t="s">
        <v>111</v>
      </c>
      <c r="C147" s="186">
        <v>546</v>
      </c>
      <c r="D147" s="186">
        <v>13</v>
      </c>
    </row>
    <row r="148" spans="1:12">
      <c r="A148" s="151" t="s">
        <v>558</v>
      </c>
      <c r="B148" s="151" t="s">
        <v>575</v>
      </c>
      <c r="C148" s="5">
        <v>-107180</v>
      </c>
      <c r="D148" s="5">
        <v>-706</v>
      </c>
    </row>
    <row r="149" spans="1:12">
      <c r="A149" s="151" t="s">
        <v>559</v>
      </c>
      <c r="B149" s="151" t="s">
        <v>576</v>
      </c>
      <c r="C149" s="5">
        <v>-54972</v>
      </c>
      <c r="D149" s="5">
        <v>37391</v>
      </c>
    </row>
    <row r="150" spans="1:12">
      <c r="A150" s="151" t="s">
        <v>560</v>
      </c>
      <c r="B150" s="151" t="s">
        <v>577</v>
      </c>
      <c r="C150" s="5">
        <v>-54972</v>
      </c>
      <c r="D150" s="5">
        <v>37391</v>
      </c>
    </row>
    <row r="151" spans="1:12">
      <c r="A151" s="151" t="s">
        <v>561</v>
      </c>
      <c r="B151" s="151" t="s">
        <v>578</v>
      </c>
      <c r="C151" s="5">
        <v>104378</v>
      </c>
      <c r="D151" s="5">
        <v>66987</v>
      </c>
    </row>
    <row r="152" spans="1:12">
      <c r="A152" s="151" t="s">
        <v>562</v>
      </c>
      <c r="B152" s="151" t="s">
        <v>579</v>
      </c>
      <c r="C152" s="5">
        <v>49406</v>
      </c>
      <c r="D152" s="5">
        <v>104378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6">
      <c r="A155" s="149" t="s">
        <v>761</v>
      </c>
      <c r="B155" s="150" t="s">
        <v>604</v>
      </c>
      <c r="C155" s="249" t="s">
        <v>753</v>
      </c>
      <c r="D155" s="250"/>
      <c r="E155" s="250"/>
      <c r="F155" s="251"/>
      <c r="H155" s="249" t="s">
        <v>672</v>
      </c>
      <c r="I155" s="250"/>
      <c r="J155" s="250"/>
      <c r="K155" s="251"/>
    </row>
    <row r="156" spans="1:12" ht="52">
      <c r="A156" s="256" t="s">
        <v>403</v>
      </c>
      <c r="B156" s="257" t="s">
        <v>118</v>
      </c>
      <c r="C156" s="254" t="s">
        <v>413</v>
      </c>
      <c r="D156" s="254" t="s">
        <v>414</v>
      </c>
      <c r="E156" s="153" t="s">
        <v>120</v>
      </c>
      <c r="F156" s="153" t="s">
        <v>121</v>
      </c>
      <c r="H156" s="254" t="s">
        <v>413</v>
      </c>
      <c r="I156" s="254" t="s">
        <v>414</v>
      </c>
      <c r="J156" s="153" t="s">
        <v>120</v>
      </c>
      <c r="K156" s="153" t="s">
        <v>121</v>
      </c>
    </row>
    <row r="157" spans="1:12" ht="65">
      <c r="A157" s="256"/>
      <c r="B157" s="257"/>
      <c r="C157" s="255"/>
      <c r="D157" s="255"/>
      <c r="E157" s="153" t="s">
        <v>586</v>
      </c>
      <c r="F157" s="153" t="s">
        <v>285</v>
      </c>
      <c r="H157" s="255"/>
      <c r="I157" s="255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369332</v>
      </c>
      <c r="D158" s="194">
        <v>162256</v>
      </c>
      <c r="E158" s="194">
        <v>-10316</v>
      </c>
      <c r="F158" s="194">
        <v>521272</v>
      </c>
      <c r="H158" s="194">
        <v>227830</v>
      </c>
      <c r="I158" s="194">
        <v>144317</v>
      </c>
      <c r="J158" s="194">
        <v>-9246</v>
      </c>
      <c r="K158" s="194">
        <v>362901</v>
      </c>
      <c r="L158" s="155"/>
    </row>
    <row r="159" spans="1:12">
      <c r="A159" s="195" t="s">
        <v>152</v>
      </c>
      <c r="B159" s="160" t="s">
        <v>1</v>
      </c>
      <c r="C159" s="179">
        <v>292386</v>
      </c>
      <c r="D159" s="179">
        <v>7633</v>
      </c>
      <c r="E159" s="179">
        <v>4456</v>
      </c>
      <c r="F159" s="179">
        <v>304475</v>
      </c>
      <c r="H159" s="161">
        <v>220641</v>
      </c>
      <c r="I159" s="161">
        <v>12782</v>
      </c>
      <c r="J159" s="161">
        <v>2496</v>
      </c>
      <c r="K159" s="179">
        <v>235919</v>
      </c>
      <c r="L159" s="155"/>
    </row>
    <row r="160" spans="1:12">
      <c r="A160" s="195" t="s">
        <v>153</v>
      </c>
      <c r="B160" s="160" t="s">
        <v>2</v>
      </c>
      <c r="C160" s="179">
        <v>41945</v>
      </c>
      <c r="D160" s="179">
        <v>250</v>
      </c>
      <c r="E160" s="179">
        <v>-3891</v>
      </c>
      <c r="F160" s="179">
        <v>38304</v>
      </c>
      <c r="H160" s="161">
        <v>4409</v>
      </c>
      <c r="I160" s="161">
        <v>15</v>
      </c>
      <c r="J160" s="161">
        <v>-4316</v>
      </c>
      <c r="K160" s="179">
        <v>108</v>
      </c>
      <c r="L160" s="155"/>
    </row>
    <row r="161" spans="1:16">
      <c r="A161" s="195" t="s">
        <v>154</v>
      </c>
      <c r="B161" s="160" t="s">
        <v>492</v>
      </c>
      <c r="C161" s="179">
        <v>35001</v>
      </c>
      <c r="D161" s="179">
        <v>154373</v>
      </c>
      <c r="E161" s="179">
        <v>-10881</v>
      </c>
      <c r="F161" s="179">
        <v>178493</v>
      </c>
      <c r="H161" s="161">
        <v>2780</v>
      </c>
      <c r="I161" s="161">
        <v>131520</v>
      </c>
      <c r="J161" s="161">
        <v>-7426</v>
      </c>
      <c r="K161" s="179">
        <v>126874</v>
      </c>
      <c r="L161" s="155"/>
    </row>
    <row r="162" spans="1:16">
      <c r="A162" s="192" t="s">
        <v>155</v>
      </c>
      <c r="B162" s="151" t="s">
        <v>630</v>
      </c>
      <c r="C162" s="194">
        <v>53763</v>
      </c>
      <c r="D162" s="194">
        <v>114275</v>
      </c>
      <c r="E162" s="194">
        <v>-6730</v>
      </c>
      <c r="F162" s="194">
        <v>161308</v>
      </c>
      <c r="H162" s="194">
        <v>13752</v>
      </c>
      <c r="I162" s="194">
        <v>98766</v>
      </c>
      <c r="J162" s="194">
        <v>-6264</v>
      </c>
      <c r="K162" s="194">
        <v>106254</v>
      </c>
      <c r="L162" s="155"/>
    </row>
    <row r="163" spans="1:16">
      <c r="A163" s="195" t="s">
        <v>156</v>
      </c>
      <c r="B163" s="160" t="s">
        <v>494</v>
      </c>
      <c r="C163" s="179">
        <v>25606</v>
      </c>
      <c r="D163" s="179">
        <v>6361</v>
      </c>
      <c r="E163" s="179">
        <v>-310</v>
      </c>
      <c r="F163" s="179">
        <v>31657</v>
      </c>
      <c r="H163" s="161">
        <v>11132</v>
      </c>
      <c r="I163" s="161">
        <v>2896</v>
      </c>
      <c r="J163" s="161">
        <v>-1336</v>
      </c>
      <c r="K163" s="179">
        <v>12692</v>
      </c>
    </row>
    <row r="164" spans="1:16">
      <c r="A164" s="195" t="s">
        <v>687</v>
      </c>
      <c r="B164" s="160" t="s">
        <v>495</v>
      </c>
      <c r="C164" s="179">
        <v>28157</v>
      </c>
      <c r="D164" s="179">
        <v>107914</v>
      </c>
      <c r="E164" s="179">
        <v>-6420</v>
      </c>
      <c r="F164" s="179">
        <v>129651</v>
      </c>
      <c r="H164" s="161">
        <v>2620</v>
      </c>
      <c r="I164" s="161">
        <v>95870</v>
      </c>
      <c r="J164" s="161">
        <v>-4928</v>
      </c>
      <c r="K164" s="179">
        <v>93562</v>
      </c>
    </row>
    <row r="165" spans="1:16">
      <c r="A165" s="196" t="s">
        <v>158</v>
      </c>
      <c r="B165" s="197" t="s">
        <v>735</v>
      </c>
      <c r="C165" s="194">
        <v>315569</v>
      </c>
      <c r="D165" s="194">
        <v>47981</v>
      </c>
      <c r="E165" s="194">
        <v>-3586</v>
      </c>
      <c r="F165" s="194">
        <v>359964</v>
      </c>
      <c r="H165" s="194">
        <v>214078</v>
      </c>
      <c r="I165" s="194">
        <v>45551</v>
      </c>
      <c r="J165" s="194">
        <v>-2982</v>
      </c>
      <c r="K165" s="194">
        <v>256647</v>
      </c>
    </row>
    <row r="166" spans="1:16">
      <c r="A166" s="193" t="s">
        <v>160</v>
      </c>
      <c r="B166" s="163" t="s">
        <v>9</v>
      </c>
      <c r="C166" s="179">
        <v>86476</v>
      </c>
      <c r="D166" s="179">
        <v>41029</v>
      </c>
      <c r="E166" s="179">
        <v>-2164</v>
      </c>
      <c r="F166" s="179">
        <v>125341</v>
      </c>
      <c r="G166" s="228"/>
      <c r="H166" s="161">
        <v>69750</v>
      </c>
      <c r="I166" s="161">
        <v>40185</v>
      </c>
      <c r="J166" s="161">
        <v>-2752</v>
      </c>
      <c r="K166" s="179">
        <v>107183</v>
      </c>
    </row>
    <row r="167" spans="1:16">
      <c r="A167" s="193" t="s">
        <v>161</v>
      </c>
      <c r="B167" s="163" t="s">
        <v>10</v>
      </c>
      <c r="C167" s="179">
        <v>54132</v>
      </c>
      <c r="D167" s="179">
        <v>4400</v>
      </c>
      <c r="E167" s="179">
        <v>-1419</v>
      </c>
      <c r="F167" s="179">
        <v>57113</v>
      </c>
      <c r="G167" s="228"/>
      <c r="H167" s="161">
        <v>30794</v>
      </c>
      <c r="I167" s="161">
        <v>6035</v>
      </c>
      <c r="J167" s="161">
        <v>-227</v>
      </c>
      <c r="K167" s="179">
        <v>36602</v>
      </c>
    </row>
    <row r="168" spans="1:16">
      <c r="A168" s="193" t="s">
        <v>159</v>
      </c>
      <c r="B168" s="163" t="s">
        <v>8</v>
      </c>
      <c r="C168" s="179">
        <v>8085</v>
      </c>
      <c r="D168" s="179">
        <v>1424</v>
      </c>
      <c r="E168" s="179">
        <v>-1235</v>
      </c>
      <c r="F168" s="179">
        <v>8274</v>
      </c>
      <c r="G168" s="228"/>
      <c r="H168" s="161">
        <v>3442</v>
      </c>
      <c r="I168" s="161">
        <v>428</v>
      </c>
      <c r="J168" s="161">
        <v>-1390</v>
      </c>
      <c r="K168" s="179">
        <v>2480</v>
      </c>
    </row>
    <row r="169" spans="1:16">
      <c r="A169" s="193" t="s">
        <v>162</v>
      </c>
      <c r="B169" s="163" t="s">
        <v>11</v>
      </c>
      <c r="C169" s="179">
        <v>6308</v>
      </c>
      <c r="D169" s="179">
        <v>399</v>
      </c>
      <c r="E169" s="179">
        <v>-1204</v>
      </c>
      <c r="F169" s="179">
        <v>5503</v>
      </c>
      <c r="H169" s="161">
        <v>3628</v>
      </c>
      <c r="I169" s="161">
        <v>896</v>
      </c>
      <c r="J169" s="161">
        <v>-1390</v>
      </c>
      <c r="K169" s="179">
        <v>3134</v>
      </c>
    </row>
    <row r="170" spans="1:16">
      <c r="A170" s="193" t="s">
        <v>688</v>
      </c>
      <c r="B170" s="163" t="s">
        <v>639</v>
      </c>
      <c r="C170" s="179">
        <v>5</v>
      </c>
      <c r="D170" s="179">
        <v>0</v>
      </c>
      <c r="E170" s="179">
        <v>0</v>
      </c>
      <c r="F170" s="179">
        <v>5</v>
      </c>
      <c r="H170" s="161">
        <v>171</v>
      </c>
      <c r="I170" s="161">
        <v>13</v>
      </c>
      <c r="J170" s="161">
        <v>0</v>
      </c>
      <c r="K170" s="179">
        <v>184</v>
      </c>
    </row>
    <row r="171" spans="1:16">
      <c r="A171" s="196" t="s">
        <v>163</v>
      </c>
      <c r="B171" s="197" t="s">
        <v>736</v>
      </c>
      <c r="C171" s="194">
        <v>176743</v>
      </c>
      <c r="D171" s="194">
        <v>3577</v>
      </c>
      <c r="E171" s="194">
        <v>-34</v>
      </c>
      <c r="F171" s="194">
        <v>180286</v>
      </c>
      <c r="H171" s="194">
        <v>113519</v>
      </c>
      <c r="I171" s="194">
        <v>-1124</v>
      </c>
      <c r="J171" s="194">
        <v>-3</v>
      </c>
      <c r="K171" s="194">
        <v>112392</v>
      </c>
    </row>
    <row r="172" spans="1:16">
      <c r="A172" s="193" t="s">
        <v>164</v>
      </c>
      <c r="B172" s="163" t="s">
        <v>13</v>
      </c>
      <c r="C172" s="179">
        <v>9673</v>
      </c>
      <c r="D172" s="179">
        <v>466</v>
      </c>
      <c r="E172" s="179">
        <v>-676</v>
      </c>
      <c r="F172" s="179">
        <v>9463</v>
      </c>
      <c r="H172" s="161">
        <v>10887</v>
      </c>
      <c r="I172" s="161">
        <v>427</v>
      </c>
      <c r="J172" s="161">
        <v>-543</v>
      </c>
      <c r="K172" s="179">
        <v>10771</v>
      </c>
    </row>
    <row r="173" spans="1:16">
      <c r="A173" s="193" t="s">
        <v>165</v>
      </c>
      <c r="B173" s="163" t="s">
        <v>14</v>
      </c>
      <c r="C173" s="179">
        <v>547</v>
      </c>
      <c r="D173" s="179">
        <v>735</v>
      </c>
      <c r="E173" s="179">
        <v>-695</v>
      </c>
      <c r="F173" s="179">
        <v>587</v>
      </c>
      <c r="H173" s="161">
        <v>104</v>
      </c>
      <c r="I173" s="161">
        <v>569</v>
      </c>
      <c r="J173" s="161">
        <v>-543</v>
      </c>
      <c r="K173" s="179">
        <v>130</v>
      </c>
    </row>
    <row r="174" spans="1:16">
      <c r="A174" s="196" t="s">
        <v>503</v>
      </c>
      <c r="B174" s="197" t="s">
        <v>737</v>
      </c>
      <c r="C174" s="194">
        <v>185869</v>
      </c>
      <c r="D174" s="194">
        <v>3308</v>
      </c>
      <c r="E174" s="194">
        <v>-15</v>
      </c>
      <c r="F174" s="194">
        <v>189162</v>
      </c>
      <c r="H174" s="194">
        <v>124302</v>
      </c>
      <c r="I174" s="194">
        <v>-1266</v>
      </c>
      <c r="J174" s="194">
        <v>-3</v>
      </c>
      <c r="K174" s="194">
        <v>123033</v>
      </c>
      <c r="L174" s="155"/>
    </row>
    <row r="175" spans="1:16">
      <c r="A175" s="193" t="s">
        <v>168</v>
      </c>
      <c r="B175" s="163" t="s">
        <v>17</v>
      </c>
      <c r="C175" s="179">
        <v>13522</v>
      </c>
      <c r="D175" s="179">
        <v>325</v>
      </c>
      <c r="E175" s="179">
        <v>0</v>
      </c>
      <c r="F175" s="179">
        <v>13847</v>
      </c>
      <c r="H175" s="161">
        <v>14995</v>
      </c>
      <c r="I175" s="161">
        <v>-1296</v>
      </c>
      <c r="J175" s="161">
        <v>0</v>
      </c>
      <c r="K175" s="179">
        <v>13699</v>
      </c>
      <c r="L175" s="155"/>
    </row>
    <row r="176" spans="1:16">
      <c r="A176" s="196" t="s">
        <v>232</v>
      </c>
      <c r="B176" s="197" t="s">
        <v>738</v>
      </c>
      <c r="C176" s="194">
        <v>172347</v>
      </c>
      <c r="D176" s="194">
        <v>2983</v>
      </c>
      <c r="E176" s="194">
        <v>-15</v>
      </c>
      <c r="F176" s="194">
        <v>175315</v>
      </c>
      <c r="H176" s="194">
        <v>109307</v>
      </c>
      <c r="I176" s="194">
        <v>30</v>
      </c>
      <c r="J176" s="194">
        <v>-3</v>
      </c>
      <c r="K176" s="194">
        <v>109334</v>
      </c>
      <c r="P176" s="155"/>
    </row>
    <row r="177" spans="1:18">
      <c r="A177" s="193"/>
      <c r="B177" s="163"/>
      <c r="C177" s="179"/>
      <c r="D177" s="179"/>
      <c r="E177" s="179"/>
      <c r="F177" s="179">
        <v>0</v>
      </c>
      <c r="H177" s="161"/>
      <c r="I177" s="161"/>
      <c r="J177" s="161"/>
      <c r="K177" s="179">
        <v>0</v>
      </c>
      <c r="L177" s="155"/>
      <c r="P177" s="155"/>
      <c r="Q177" s="155"/>
      <c r="R177" s="155"/>
    </row>
    <row r="178" spans="1:18">
      <c r="A178" s="196" t="s">
        <v>505</v>
      </c>
      <c r="B178" s="197" t="s">
        <v>739</v>
      </c>
      <c r="C178" s="194">
        <v>172347</v>
      </c>
      <c r="D178" s="194">
        <v>2983</v>
      </c>
      <c r="E178" s="194">
        <v>-15</v>
      </c>
      <c r="F178" s="194">
        <v>175315</v>
      </c>
      <c r="H178" s="194">
        <v>109307</v>
      </c>
      <c r="I178" s="194">
        <v>30</v>
      </c>
      <c r="J178" s="194">
        <v>-3</v>
      </c>
      <c r="K178" s="194">
        <v>109334</v>
      </c>
      <c r="L178" s="155"/>
      <c r="Q178" s="155"/>
      <c r="R178" s="155"/>
    </row>
    <row r="179" spans="1:18" s="155" customFormat="1">
      <c r="M179" s="156"/>
    </row>
    <row r="180" spans="1:18" s="155" customFormat="1">
      <c r="M180" s="156"/>
    </row>
    <row r="182" spans="1:18" ht="26">
      <c r="A182" s="149" t="s">
        <v>762</v>
      </c>
      <c r="B182" s="149" t="s">
        <v>438</v>
      </c>
      <c r="C182" s="249" t="s">
        <v>754</v>
      </c>
      <c r="D182" s="250"/>
      <c r="E182" s="250"/>
      <c r="F182" s="251"/>
      <c r="H182" s="249" t="s">
        <v>726</v>
      </c>
      <c r="I182" s="250"/>
      <c r="J182" s="250"/>
      <c r="K182" s="251"/>
    </row>
    <row r="183" spans="1:18" ht="52">
      <c r="A183" s="252" t="s">
        <v>203</v>
      </c>
      <c r="B183" s="252" t="s">
        <v>73</v>
      </c>
      <c r="C183" s="254" t="s">
        <v>413</v>
      </c>
      <c r="D183" s="254" t="s">
        <v>414</v>
      </c>
      <c r="E183" s="153" t="s">
        <v>120</v>
      </c>
      <c r="F183" s="153" t="s">
        <v>121</v>
      </c>
      <c r="H183" s="254" t="s">
        <v>413</v>
      </c>
      <c r="I183" s="254" t="s">
        <v>414</v>
      </c>
      <c r="J183" s="153" t="s">
        <v>120</v>
      </c>
      <c r="K183" s="153" t="s">
        <v>121</v>
      </c>
    </row>
    <row r="184" spans="1:18" ht="65">
      <c r="A184" s="253"/>
      <c r="B184" s="253"/>
      <c r="C184" s="255"/>
      <c r="D184" s="255"/>
      <c r="E184" s="153" t="s">
        <v>586</v>
      </c>
      <c r="F184" s="153" t="s">
        <v>285</v>
      </c>
      <c r="H184" s="255"/>
      <c r="I184" s="255"/>
      <c r="J184" s="153" t="s">
        <v>586</v>
      </c>
      <c r="K184" s="153" t="s">
        <v>285</v>
      </c>
    </row>
    <row r="185" spans="1:18">
      <c r="A185" s="151" t="s">
        <v>181</v>
      </c>
      <c r="B185" s="151" t="s">
        <v>488</v>
      </c>
      <c r="C185" s="191">
        <v>650260</v>
      </c>
      <c r="D185" s="191">
        <v>47760</v>
      </c>
      <c r="E185" s="191">
        <v>-18923</v>
      </c>
      <c r="F185" s="191">
        <v>679097</v>
      </c>
      <c r="H185" s="191">
        <v>374512</v>
      </c>
      <c r="I185" s="191">
        <v>38142</v>
      </c>
      <c r="J185" s="191">
        <v>-16223</v>
      </c>
      <c r="K185" s="191">
        <v>396431</v>
      </c>
    </row>
    <row r="186" spans="1:18">
      <c r="A186" s="163" t="s">
        <v>182</v>
      </c>
      <c r="B186" s="163" t="s">
        <v>27</v>
      </c>
      <c r="C186" s="179">
        <v>103305</v>
      </c>
      <c r="D186" s="179">
        <v>4243</v>
      </c>
      <c r="E186" s="179">
        <v>-2281</v>
      </c>
      <c r="F186" s="179">
        <v>105267</v>
      </c>
      <c r="H186" s="179">
        <v>16867</v>
      </c>
      <c r="I186" s="179">
        <v>2374</v>
      </c>
      <c r="J186" s="179">
        <v>0</v>
      </c>
      <c r="K186" s="179">
        <v>19241</v>
      </c>
    </row>
    <row r="187" spans="1:18">
      <c r="A187" s="163" t="s">
        <v>527</v>
      </c>
      <c r="B187" s="163" t="s">
        <v>475</v>
      </c>
      <c r="C187" s="179">
        <v>59270</v>
      </c>
      <c r="D187" s="179">
        <v>493</v>
      </c>
      <c r="E187" s="179">
        <v>0</v>
      </c>
      <c r="F187" s="179">
        <v>59763</v>
      </c>
      <c r="H187" s="179">
        <v>49413</v>
      </c>
      <c r="I187" s="179">
        <v>797</v>
      </c>
      <c r="J187" s="179">
        <v>0</v>
      </c>
      <c r="K187" s="179">
        <v>50210</v>
      </c>
    </row>
    <row r="188" spans="1:18">
      <c r="A188" s="163" t="s">
        <v>528</v>
      </c>
      <c r="B188" s="163" t="s">
        <v>416</v>
      </c>
      <c r="C188" s="179">
        <v>359989</v>
      </c>
      <c r="D188" s="179">
        <v>25878</v>
      </c>
      <c r="E188" s="179">
        <v>-19</v>
      </c>
      <c r="F188" s="179">
        <v>385848</v>
      </c>
      <c r="H188" s="179">
        <v>218753</v>
      </c>
      <c r="I188" s="179">
        <v>24066</v>
      </c>
      <c r="J188" s="179">
        <v>-3</v>
      </c>
      <c r="K188" s="179">
        <v>242816</v>
      </c>
    </row>
    <row r="189" spans="1:18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18">
      <c r="A190" s="163" t="s">
        <v>679</v>
      </c>
      <c r="B190" s="163" t="s">
        <v>30</v>
      </c>
      <c r="C190" s="179">
        <v>44960</v>
      </c>
      <c r="D190" s="179">
        <v>0</v>
      </c>
      <c r="E190" s="179">
        <v>0</v>
      </c>
      <c r="F190" s="179">
        <v>44960</v>
      </c>
      <c r="H190" s="179">
        <v>9553</v>
      </c>
      <c r="I190" s="179">
        <v>0</v>
      </c>
      <c r="J190" s="179">
        <v>0</v>
      </c>
      <c r="K190" s="179">
        <v>9553</v>
      </c>
    </row>
    <row r="191" spans="1:18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3478</v>
      </c>
      <c r="I191" s="179">
        <v>0</v>
      </c>
      <c r="J191" s="179">
        <v>0</v>
      </c>
      <c r="K191" s="179">
        <v>3478</v>
      </c>
    </row>
    <row r="192" spans="1:18">
      <c r="A192" s="163" t="s">
        <v>186</v>
      </c>
      <c r="B192" s="163" t="s">
        <v>31</v>
      </c>
      <c r="C192" s="179">
        <v>14688</v>
      </c>
      <c r="D192" s="179">
        <v>0</v>
      </c>
      <c r="E192" s="179">
        <v>-14688</v>
      </c>
      <c r="F192" s="179">
        <v>0</v>
      </c>
      <c r="H192" s="179">
        <v>16220</v>
      </c>
      <c r="I192" s="179">
        <v>0</v>
      </c>
      <c r="J192" s="179">
        <v>-16220</v>
      </c>
      <c r="K192" s="179">
        <v>0</v>
      </c>
    </row>
    <row r="193" spans="1:15">
      <c r="A193" s="180" t="s">
        <v>626</v>
      </c>
      <c r="B193" s="180" t="s">
        <v>632</v>
      </c>
      <c r="C193" s="179">
        <v>8025</v>
      </c>
      <c r="D193" s="179">
        <v>0</v>
      </c>
      <c r="E193" s="179">
        <v>0</v>
      </c>
      <c r="F193" s="179">
        <v>8025</v>
      </c>
      <c r="H193" s="179">
        <v>3183</v>
      </c>
      <c r="I193" s="179">
        <v>0</v>
      </c>
      <c r="J193" s="179">
        <v>0</v>
      </c>
      <c r="K193" s="179">
        <v>3183</v>
      </c>
    </row>
    <row r="194" spans="1:15">
      <c r="A194" s="209" t="s">
        <v>199</v>
      </c>
      <c r="B194" s="209" t="s">
        <v>44</v>
      </c>
      <c r="C194" s="222">
        <v>3519</v>
      </c>
      <c r="D194" s="222">
        <v>15211</v>
      </c>
      <c r="E194" s="222">
        <v>0</v>
      </c>
      <c r="F194" s="222">
        <v>18730</v>
      </c>
      <c r="G194" s="214"/>
      <c r="H194" s="222">
        <v>0</v>
      </c>
      <c r="I194" s="222">
        <v>8622</v>
      </c>
      <c r="J194" s="222">
        <v>0</v>
      </c>
      <c r="K194" s="222">
        <v>8622</v>
      </c>
      <c r="L194" s="258" t="s">
        <v>656</v>
      </c>
      <c r="M194" s="259"/>
      <c r="N194" s="259"/>
      <c r="O194" s="259"/>
    </row>
    <row r="195" spans="1:15">
      <c r="A195" s="163" t="s">
        <v>529</v>
      </c>
      <c r="B195" s="163" t="s">
        <v>583</v>
      </c>
      <c r="C195" s="179">
        <v>0</v>
      </c>
      <c r="D195" s="179">
        <v>1935</v>
      </c>
      <c r="E195" s="179">
        <v>-1935</v>
      </c>
      <c r="F195" s="179">
        <v>0</v>
      </c>
      <c r="H195" s="179">
        <v>37</v>
      </c>
      <c r="I195" s="179">
        <v>2283</v>
      </c>
      <c r="J195" s="179">
        <v>0</v>
      </c>
      <c r="K195" s="179">
        <v>2320</v>
      </c>
    </row>
    <row r="196" spans="1:15">
      <c r="A196" s="163" t="s">
        <v>466</v>
      </c>
      <c r="B196" s="163" t="s">
        <v>465</v>
      </c>
      <c r="C196" s="179">
        <v>66</v>
      </c>
      <c r="D196" s="179">
        <v>0</v>
      </c>
      <c r="E196" s="179">
        <v>0</v>
      </c>
      <c r="F196" s="179">
        <v>66</v>
      </c>
      <c r="H196" s="179">
        <v>570</v>
      </c>
      <c r="I196" s="179">
        <v>0</v>
      </c>
      <c r="J196" s="179">
        <v>0</v>
      </c>
      <c r="K196" s="179">
        <v>570</v>
      </c>
    </row>
    <row r="197" spans="1:15">
      <c r="A197" s="151" t="s">
        <v>530</v>
      </c>
      <c r="B197" s="151" t="s">
        <v>489</v>
      </c>
      <c r="C197" s="191">
        <v>675818</v>
      </c>
      <c r="D197" s="191">
        <v>69275</v>
      </c>
      <c r="E197" s="191">
        <v>-20082</v>
      </c>
      <c r="F197" s="191">
        <v>725011</v>
      </c>
      <c r="H197" s="191">
        <v>677633</v>
      </c>
      <c r="I197" s="191">
        <v>82395</v>
      </c>
      <c r="J197" s="191">
        <v>-29621</v>
      </c>
      <c r="K197" s="191">
        <v>730407</v>
      </c>
    </row>
    <row r="198" spans="1:15">
      <c r="A198" s="163" t="s">
        <v>193</v>
      </c>
      <c r="B198" s="163" t="s">
        <v>584</v>
      </c>
      <c r="C198" s="179">
        <v>12862</v>
      </c>
      <c r="D198" s="179">
        <v>0</v>
      </c>
      <c r="E198" s="179">
        <v>0</v>
      </c>
      <c r="F198" s="179">
        <v>12862</v>
      </c>
      <c r="H198" s="179">
        <v>258</v>
      </c>
      <c r="I198" s="179">
        <v>0</v>
      </c>
      <c r="J198" s="179">
        <v>0</v>
      </c>
      <c r="K198" s="179">
        <v>258</v>
      </c>
    </row>
    <row r="199" spans="1:15">
      <c r="A199" s="163" t="s">
        <v>194</v>
      </c>
      <c r="B199" s="163" t="s">
        <v>39</v>
      </c>
      <c r="C199" s="179">
        <v>124040</v>
      </c>
      <c r="D199" s="179">
        <v>8924</v>
      </c>
      <c r="E199" s="179">
        <v>-3391</v>
      </c>
      <c r="F199" s="179">
        <v>129573</v>
      </c>
      <c r="H199" s="179">
        <v>31714</v>
      </c>
      <c r="I199" s="179">
        <v>6607</v>
      </c>
      <c r="J199" s="179">
        <v>-1313</v>
      </c>
      <c r="K199" s="179">
        <v>37008</v>
      </c>
    </row>
    <row r="200" spans="1:15">
      <c r="A200" s="163" t="s">
        <v>531</v>
      </c>
      <c r="B200" s="163" t="s">
        <v>40</v>
      </c>
      <c r="C200" s="179">
        <v>19298</v>
      </c>
      <c r="D200" s="179">
        <v>1051</v>
      </c>
      <c r="E200" s="179">
        <v>0</v>
      </c>
      <c r="F200" s="179">
        <v>20349</v>
      </c>
      <c r="H200" s="179">
        <v>1525</v>
      </c>
      <c r="I200" s="179">
        <v>86</v>
      </c>
      <c r="J200" s="179">
        <v>0</v>
      </c>
      <c r="K200" s="179">
        <v>1611</v>
      </c>
    </row>
    <row r="201" spans="1:15">
      <c r="A201" s="163" t="s">
        <v>196</v>
      </c>
      <c r="B201" s="163" t="s">
        <v>41</v>
      </c>
      <c r="C201" s="179">
        <v>62476</v>
      </c>
      <c r="D201" s="179">
        <v>2031</v>
      </c>
      <c r="E201" s="179">
        <v>-4137</v>
      </c>
      <c r="F201" s="179">
        <v>60370</v>
      </c>
      <c r="H201" s="179">
        <v>45764</v>
      </c>
      <c r="I201" s="179">
        <v>1775</v>
      </c>
      <c r="J201" s="179">
        <v>-28308</v>
      </c>
      <c r="K201" s="179">
        <v>19231</v>
      </c>
    </row>
    <row r="202" spans="1:1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15">
      <c r="A203" s="163" t="s">
        <v>199</v>
      </c>
      <c r="B203" s="163" t="s">
        <v>44</v>
      </c>
      <c r="C203" s="179">
        <v>7485</v>
      </c>
      <c r="D203" s="179">
        <v>24625</v>
      </c>
      <c r="E203" s="179">
        <v>-12554</v>
      </c>
      <c r="F203" s="179">
        <v>19556</v>
      </c>
      <c r="H203" s="179">
        <v>1272</v>
      </c>
      <c r="I203" s="179">
        <v>11608</v>
      </c>
      <c r="J203" s="179">
        <v>0</v>
      </c>
      <c r="K203" s="179">
        <v>12880</v>
      </c>
    </row>
    <row r="204" spans="1:15">
      <c r="A204" s="163" t="s">
        <v>200</v>
      </c>
      <c r="B204" s="163" t="s">
        <v>482</v>
      </c>
      <c r="C204" s="179">
        <v>16762</v>
      </c>
      <c r="D204" s="179">
        <v>32644</v>
      </c>
      <c r="E204" s="179">
        <v>0</v>
      </c>
      <c r="F204" s="179">
        <v>49406</v>
      </c>
      <c r="H204" s="179">
        <v>42059</v>
      </c>
      <c r="I204" s="179">
        <v>62319</v>
      </c>
      <c r="J204" s="179">
        <v>0</v>
      </c>
      <c r="K204" s="179">
        <v>104378</v>
      </c>
    </row>
    <row r="205" spans="1:15">
      <c r="A205" s="163" t="s">
        <v>486</v>
      </c>
      <c r="B205" s="163" t="s">
        <v>483</v>
      </c>
      <c r="C205" s="179">
        <v>432895</v>
      </c>
      <c r="D205" s="179">
        <v>0</v>
      </c>
      <c r="E205" s="179">
        <v>0</v>
      </c>
      <c r="F205" s="179">
        <v>432895</v>
      </c>
      <c r="H205" s="179">
        <v>554992</v>
      </c>
      <c r="I205" s="179">
        <v>0</v>
      </c>
      <c r="J205" s="179">
        <v>0</v>
      </c>
      <c r="K205" s="179">
        <v>554992</v>
      </c>
    </row>
    <row r="206" spans="1:1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49</v>
      </c>
      <c r="I206" s="179">
        <v>0</v>
      </c>
      <c r="J206" s="179">
        <v>0</v>
      </c>
      <c r="K206" s="179">
        <v>49</v>
      </c>
    </row>
    <row r="207" spans="1:15">
      <c r="A207" s="151" t="s">
        <v>532</v>
      </c>
      <c r="B207" s="151" t="s">
        <v>491</v>
      </c>
      <c r="C207" s="191">
        <v>1326078</v>
      </c>
      <c r="D207" s="191">
        <v>117035</v>
      </c>
      <c r="E207" s="191">
        <v>-39005</v>
      </c>
      <c r="F207" s="191">
        <v>1404108</v>
      </c>
      <c r="H207" s="191">
        <v>1052145</v>
      </c>
      <c r="I207" s="191">
        <v>120537</v>
      </c>
      <c r="J207" s="191">
        <v>-45844</v>
      </c>
      <c r="K207" s="191">
        <v>1126838</v>
      </c>
    </row>
    <row r="208" spans="1:15">
      <c r="A208" s="176"/>
    </row>
    <row r="209" spans="1:15">
      <c r="A209" s="149"/>
      <c r="B209" s="149"/>
      <c r="C209" s="249" t="s">
        <v>754</v>
      </c>
      <c r="D209" s="250"/>
      <c r="E209" s="250"/>
      <c r="F209" s="251"/>
      <c r="H209" s="249" t="s">
        <v>726</v>
      </c>
      <c r="I209" s="250"/>
      <c r="J209" s="250"/>
      <c r="K209" s="251"/>
    </row>
    <row r="210" spans="1:15" ht="52">
      <c r="A210" s="252" t="s">
        <v>229</v>
      </c>
      <c r="B210" s="252" t="s">
        <v>48</v>
      </c>
      <c r="C210" s="254" t="s">
        <v>413</v>
      </c>
      <c r="D210" s="254" t="s">
        <v>414</v>
      </c>
      <c r="E210" s="153" t="s">
        <v>120</v>
      </c>
      <c r="F210" s="153" t="s">
        <v>121</v>
      </c>
      <c r="H210" s="254" t="s">
        <v>413</v>
      </c>
      <c r="I210" s="254" t="s">
        <v>414</v>
      </c>
      <c r="J210" s="153" t="s">
        <v>120</v>
      </c>
      <c r="K210" s="153" t="s">
        <v>121</v>
      </c>
    </row>
    <row r="211" spans="1:15" ht="65">
      <c r="A211" s="253"/>
      <c r="B211" s="253"/>
      <c r="C211" s="255"/>
      <c r="D211" s="255"/>
      <c r="E211" s="153" t="s">
        <v>586</v>
      </c>
      <c r="F211" s="153" t="s">
        <v>285</v>
      </c>
      <c r="H211" s="255"/>
      <c r="I211" s="255"/>
      <c r="J211" s="153" t="s">
        <v>586</v>
      </c>
      <c r="K211" s="153" t="s">
        <v>285</v>
      </c>
    </row>
    <row r="212" spans="1:15">
      <c r="A212" s="192" t="s">
        <v>533</v>
      </c>
      <c r="B212" s="151" t="s">
        <v>518</v>
      </c>
      <c r="C212" s="191">
        <v>1078159</v>
      </c>
      <c r="D212" s="191">
        <v>42198</v>
      </c>
      <c r="E212" s="191">
        <v>-14706</v>
      </c>
      <c r="F212" s="191">
        <v>1105651</v>
      </c>
      <c r="H212" s="191">
        <v>978340</v>
      </c>
      <c r="I212" s="191">
        <v>40747</v>
      </c>
      <c r="J212" s="191">
        <v>-16223</v>
      </c>
      <c r="K212" s="191">
        <v>1002864</v>
      </c>
    </row>
    <row r="213" spans="1:15">
      <c r="A213" s="192" t="s">
        <v>690</v>
      </c>
      <c r="B213" s="151" t="s">
        <v>50</v>
      </c>
      <c r="C213" s="191">
        <v>1078159</v>
      </c>
      <c r="D213" s="191">
        <v>42198</v>
      </c>
      <c r="E213" s="191">
        <v>-14706</v>
      </c>
      <c r="F213" s="191">
        <v>1105651</v>
      </c>
      <c r="H213" s="191">
        <v>978340</v>
      </c>
      <c r="I213" s="191">
        <v>40747</v>
      </c>
      <c r="J213" s="191">
        <v>-16223</v>
      </c>
      <c r="K213" s="191">
        <v>1002864</v>
      </c>
    </row>
    <row r="214" spans="1:15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15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739798</v>
      </c>
      <c r="I215" s="179">
        <v>5441</v>
      </c>
      <c r="J215" s="179">
        <v>-5515</v>
      </c>
      <c r="K215" s="179">
        <v>739724</v>
      </c>
    </row>
    <row r="216" spans="1:15">
      <c r="A216" s="193" t="s">
        <v>209</v>
      </c>
      <c r="B216" s="163" t="s">
        <v>587</v>
      </c>
      <c r="C216" s="179">
        <v>54657</v>
      </c>
      <c r="D216" s="179">
        <v>999</v>
      </c>
      <c r="E216" s="179">
        <v>-999</v>
      </c>
      <c r="F216" s="179">
        <v>54657</v>
      </c>
      <c r="H216" s="179">
        <v>26145</v>
      </c>
      <c r="I216" s="179">
        <v>2531</v>
      </c>
      <c r="J216" s="179">
        <v>-2531</v>
      </c>
      <c r="K216" s="179">
        <v>26145</v>
      </c>
    </row>
    <row r="217" spans="1:15">
      <c r="A217" s="193" t="s">
        <v>210</v>
      </c>
      <c r="B217" s="163" t="s">
        <v>55</v>
      </c>
      <c r="C217" s="179">
        <v>-51</v>
      </c>
      <c r="D217" s="179">
        <v>-65</v>
      </c>
      <c r="E217" s="179">
        <v>1014</v>
      </c>
      <c r="F217" s="179">
        <v>898</v>
      </c>
      <c r="H217" s="179">
        <v>63</v>
      </c>
      <c r="I217" s="179">
        <v>-65</v>
      </c>
      <c r="J217" s="179">
        <v>1014</v>
      </c>
      <c r="K217" s="179">
        <v>1012</v>
      </c>
    </row>
    <row r="218" spans="1:15">
      <c r="A218" s="193" t="s">
        <v>211</v>
      </c>
      <c r="B218" s="163" t="s">
        <v>589</v>
      </c>
      <c r="C218" s="179">
        <v>6763</v>
      </c>
      <c r="D218" s="179">
        <v>2</v>
      </c>
      <c r="E218" s="179">
        <v>-9055</v>
      </c>
      <c r="F218" s="179">
        <v>-2290</v>
      </c>
      <c r="H218" s="179">
        <v>6907</v>
      </c>
      <c r="I218" s="179">
        <v>32674</v>
      </c>
      <c r="J218" s="179">
        <v>-9052</v>
      </c>
      <c r="K218" s="179">
        <v>30529</v>
      </c>
    </row>
    <row r="219" spans="1:15">
      <c r="A219" s="193" t="s">
        <v>212</v>
      </c>
      <c r="B219" s="163" t="s">
        <v>57</v>
      </c>
      <c r="C219" s="179">
        <v>172347</v>
      </c>
      <c r="D219" s="179">
        <v>2983</v>
      </c>
      <c r="E219" s="179">
        <v>-15</v>
      </c>
      <c r="F219" s="179">
        <v>175315</v>
      </c>
      <c r="H219" s="179">
        <v>109307</v>
      </c>
      <c r="I219" s="179">
        <v>30</v>
      </c>
      <c r="J219" s="179">
        <v>-3</v>
      </c>
      <c r="K219" s="179">
        <v>109334</v>
      </c>
    </row>
    <row r="220" spans="1:15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15">
      <c r="A221" s="192" t="s">
        <v>536</v>
      </c>
      <c r="B221" s="151" t="s">
        <v>521</v>
      </c>
      <c r="C221" s="191">
        <v>26156</v>
      </c>
      <c r="D221" s="191">
        <v>2790</v>
      </c>
      <c r="E221" s="191">
        <v>-3788</v>
      </c>
      <c r="F221" s="191">
        <v>25158</v>
      </c>
      <c r="H221" s="191">
        <v>6648</v>
      </c>
      <c r="I221" s="191">
        <v>43</v>
      </c>
      <c r="J221" s="191">
        <v>0</v>
      </c>
      <c r="K221" s="191">
        <v>6691</v>
      </c>
    </row>
    <row r="222" spans="1:15">
      <c r="A222" s="193" t="s">
        <v>216</v>
      </c>
      <c r="B222" s="163" t="s">
        <v>61</v>
      </c>
      <c r="C222" s="179">
        <v>17694</v>
      </c>
      <c r="D222" s="179">
        <v>1910</v>
      </c>
      <c r="E222" s="179">
        <v>-1853</v>
      </c>
      <c r="F222" s="179">
        <v>17751</v>
      </c>
      <c r="H222" s="179">
        <v>163</v>
      </c>
      <c r="I222" s="179">
        <v>0</v>
      </c>
      <c r="J222" s="179">
        <v>0</v>
      </c>
      <c r="K222" s="179">
        <v>163</v>
      </c>
    </row>
    <row r="223" spans="1:15">
      <c r="A223" s="209" t="s">
        <v>755</v>
      </c>
      <c r="B223" s="209" t="s">
        <v>62</v>
      </c>
      <c r="C223" s="222">
        <v>3340</v>
      </c>
      <c r="D223" s="222">
        <v>0</v>
      </c>
      <c r="E223" s="222">
        <v>0</v>
      </c>
      <c r="F223" s="222">
        <v>3340</v>
      </c>
      <c r="G223" s="214"/>
      <c r="H223" s="222">
        <v>0</v>
      </c>
      <c r="I223" s="222">
        <v>0</v>
      </c>
      <c r="J223" s="222">
        <v>0</v>
      </c>
      <c r="K223" s="222">
        <v>0</v>
      </c>
      <c r="L223" s="258" t="s">
        <v>656</v>
      </c>
      <c r="M223" s="259"/>
      <c r="N223" s="259"/>
      <c r="O223" s="259"/>
    </row>
    <row r="224" spans="1:15">
      <c r="A224" s="193" t="s">
        <v>218</v>
      </c>
      <c r="B224" s="163" t="s">
        <v>63</v>
      </c>
      <c r="C224" s="179">
        <v>4870</v>
      </c>
      <c r="D224" s="179">
        <v>0</v>
      </c>
      <c r="E224" s="179">
        <v>-1935</v>
      </c>
      <c r="F224" s="179">
        <v>2935</v>
      </c>
      <c r="H224" s="179">
        <v>0</v>
      </c>
      <c r="I224" s="179">
        <v>0</v>
      </c>
      <c r="J224" s="179">
        <v>0</v>
      </c>
      <c r="K224" s="179">
        <v>0</v>
      </c>
    </row>
    <row r="225" spans="1:15">
      <c r="A225" s="193" t="s">
        <v>219</v>
      </c>
      <c r="B225" s="163" t="s">
        <v>64</v>
      </c>
      <c r="C225" s="179">
        <v>6</v>
      </c>
      <c r="D225" s="179">
        <v>358</v>
      </c>
      <c r="E225" s="179">
        <v>0</v>
      </c>
      <c r="F225" s="179">
        <v>364</v>
      </c>
      <c r="H225" s="179">
        <v>6301</v>
      </c>
      <c r="I225" s="179">
        <v>37</v>
      </c>
      <c r="J225" s="179">
        <v>0</v>
      </c>
      <c r="K225" s="179">
        <v>6338</v>
      </c>
    </row>
    <row r="226" spans="1:15">
      <c r="A226" s="193" t="s">
        <v>220</v>
      </c>
      <c r="B226" s="163" t="s">
        <v>65</v>
      </c>
      <c r="C226" s="179">
        <v>246</v>
      </c>
      <c r="D226" s="179">
        <v>9</v>
      </c>
      <c r="E226" s="179">
        <v>0</v>
      </c>
      <c r="F226" s="179">
        <v>255</v>
      </c>
      <c r="H226" s="179">
        <v>184</v>
      </c>
      <c r="I226" s="179">
        <v>6</v>
      </c>
      <c r="J226" s="179">
        <v>0</v>
      </c>
      <c r="K226" s="179">
        <v>190</v>
      </c>
    </row>
    <row r="227" spans="1:15">
      <c r="A227" s="226" t="s">
        <v>539</v>
      </c>
      <c r="B227" s="209" t="s">
        <v>66</v>
      </c>
      <c r="C227" s="222">
        <v>0</v>
      </c>
      <c r="D227" s="222">
        <v>513</v>
      </c>
      <c r="E227" s="222">
        <v>0</v>
      </c>
      <c r="F227" s="222">
        <v>513</v>
      </c>
      <c r="G227" s="214"/>
      <c r="H227" s="222">
        <v>0</v>
      </c>
      <c r="I227" s="222">
        <v>0</v>
      </c>
      <c r="J227" s="222">
        <v>0</v>
      </c>
      <c r="K227" s="222">
        <v>0</v>
      </c>
      <c r="L227" s="258" t="s">
        <v>656</v>
      </c>
      <c r="M227" s="259"/>
      <c r="N227" s="259"/>
      <c r="O227" s="259"/>
    </row>
    <row r="228" spans="1:15">
      <c r="A228" s="192" t="s">
        <v>537</v>
      </c>
      <c r="B228" s="151" t="s">
        <v>523</v>
      </c>
      <c r="C228" s="191">
        <v>221763</v>
      </c>
      <c r="D228" s="191">
        <v>72047</v>
      </c>
      <c r="E228" s="191">
        <v>-20511</v>
      </c>
      <c r="F228" s="191">
        <v>273299</v>
      </c>
      <c r="H228" s="191">
        <v>67157</v>
      </c>
      <c r="I228" s="191">
        <v>79747</v>
      </c>
      <c r="J228" s="191">
        <v>-29621</v>
      </c>
      <c r="K228" s="191">
        <v>117283</v>
      </c>
    </row>
    <row r="229" spans="1:15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15">
      <c r="A230" s="193" t="s">
        <v>216</v>
      </c>
      <c r="B230" s="163" t="s">
        <v>61</v>
      </c>
      <c r="C230" s="179">
        <v>2123</v>
      </c>
      <c r="D230" s="179">
        <v>460</v>
      </c>
      <c r="E230" s="179">
        <v>-429</v>
      </c>
      <c r="F230" s="179">
        <v>2154</v>
      </c>
      <c r="H230" s="179">
        <v>246</v>
      </c>
      <c r="I230" s="179">
        <v>0</v>
      </c>
      <c r="J230" s="179">
        <v>0</v>
      </c>
      <c r="K230" s="179">
        <v>246</v>
      </c>
    </row>
    <row r="231" spans="1:15">
      <c r="A231" s="193" t="s">
        <v>223</v>
      </c>
      <c r="B231" s="163" t="s">
        <v>68</v>
      </c>
      <c r="C231" s="179">
        <v>25764</v>
      </c>
      <c r="D231" s="179">
        <v>37493</v>
      </c>
      <c r="E231" s="179">
        <v>-3391</v>
      </c>
      <c r="F231" s="179">
        <v>59866</v>
      </c>
      <c r="H231" s="179">
        <v>9995</v>
      </c>
      <c r="I231" s="179">
        <v>41179</v>
      </c>
      <c r="J231" s="179">
        <v>-1260</v>
      </c>
      <c r="K231" s="179">
        <v>49914</v>
      </c>
    </row>
    <row r="232" spans="1:15">
      <c r="A232" s="193" t="s">
        <v>538</v>
      </c>
      <c r="B232" s="163" t="s">
        <v>69</v>
      </c>
      <c r="C232" s="179">
        <v>118</v>
      </c>
      <c r="D232" s="179">
        <v>0</v>
      </c>
      <c r="E232" s="179">
        <v>0</v>
      </c>
      <c r="F232" s="179">
        <v>118</v>
      </c>
      <c r="H232" s="179">
        <v>0</v>
      </c>
      <c r="I232" s="179">
        <v>0</v>
      </c>
      <c r="J232" s="179">
        <v>0</v>
      </c>
      <c r="K232" s="179">
        <v>0</v>
      </c>
    </row>
    <row r="233" spans="1:15">
      <c r="A233" s="193" t="s">
        <v>225</v>
      </c>
      <c r="B233" s="163" t="s">
        <v>524</v>
      </c>
      <c r="C233" s="179">
        <v>5152</v>
      </c>
      <c r="D233" s="179">
        <v>10107</v>
      </c>
      <c r="E233" s="179">
        <v>-4137</v>
      </c>
      <c r="F233" s="179">
        <v>11122</v>
      </c>
      <c r="H233" s="179">
        <v>12357</v>
      </c>
      <c r="I233" s="179">
        <v>33736</v>
      </c>
      <c r="J233" s="179">
        <v>-28308</v>
      </c>
      <c r="K233" s="179">
        <v>17785</v>
      </c>
    </row>
    <row r="234" spans="1:15">
      <c r="A234" s="193" t="s">
        <v>219</v>
      </c>
      <c r="B234" s="163" t="s">
        <v>64</v>
      </c>
      <c r="C234" s="179">
        <v>152750</v>
      </c>
      <c r="D234" s="179">
        <v>21168</v>
      </c>
      <c r="E234" s="179">
        <v>-12554</v>
      </c>
      <c r="F234" s="179">
        <v>161364</v>
      </c>
      <c r="H234" s="179">
        <v>22790</v>
      </c>
      <c r="I234" s="179">
        <v>3382</v>
      </c>
      <c r="J234" s="179">
        <v>0</v>
      </c>
      <c r="K234" s="179">
        <v>26172</v>
      </c>
    </row>
    <row r="235" spans="1:15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15">
      <c r="A236" s="193" t="s">
        <v>539</v>
      </c>
      <c r="B236" s="163" t="s">
        <v>66</v>
      </c>
      <c r="C236" s="179">
        <v>35854</v>
      </c>
      <c r="D236" s="179">
        <v>2819</v>
      </c>
      <c r="E236" s="179">
        <v>0</v>
      </c>
      <c r="F236" s="179">
        <v>38673</v>
      </c>
      <c r="H236" s="179">
        <v>21767</v>
      </c>
      <c r="I236" s="179">
        <v>1450</v>
      </c>
      <c r="J236" s="179">
        <v>-53</v>
      </c>
      <c r="K236" s="179">
        <v>23164</v>
      </c>
    </row>
    <row r="237" spans="1:15">
      <c r="A237" s="192" t="s">
        <v>540</v>
      </c>
      <c r="B237" s="151" t="s">
        <v>525</v>
      </c>
      <c r="C237" s="191">
        <v>1326078</v>
      </c>
      <c r="D237" s="191">
        <v>117035</v>
      </c>
      <c r="E237" s="191">
        <v>-39005</v>
      </c>
      <c r="F237" s="191">
        <v>1404108</v>
      </c>
      <c r="H237" s="191">
        <v>1052145</v>
      </c>
      <c r="I237" s="191">
        <v>120537</v>
      </c>
      <c r="J237" s="191">
        <v>-45844</v>
      </c>
      <c r="K237" s="191">
        <v>1126838</v>
      </c>
    </row>
    <row r="238" spans="1:15">
      <c r="A238" s="176" t="s">
        <v>541</v>
      </c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265" spans="1:2">
      <c r="A265" s="156"/>
      <c r="B265" s="156"/>
    </row>
    <row r="266" spans="1:2">
      <c r="A266" s="156"/>
      <c r="B266" s="156"/>
    </row>
    <row r="267" spans="1:2">
      <c r="A267" s="156"/>
      <c r="B267" s="156"/>
    </row>
    <row r="268" spans="1:2">
      <c r="A268" s="156"/>
      <c r="B268" s="156"/>
    </row>
    <row r="269" spans="1:2">
      <c r="A269" s="156"/>
      <c r="B269" s="156"/>
    </row>
    <row r="270" spans="1:2">
      <c r="A270" s="156"/>
      <c r="B270" s="156"/>
    </row>
    <row r="271" spans="1:2">
      <c r="A271" s="156"/>
      <c r="B271" s="156"/>
    </row>
    <row r="272" spans="1:2">
      <c r="A272" s="156"/>
      <c r="B272" s="156"/>
    </row>
    <row r="277" spans="1:2">
      <c r="A277" s="156"/>
      <c r="B277" s="156"/>
    </row>
    <row r="278" spans="1:2">
      <c r="A278" s="156"/>
      <c r="B278" s="156"/>
    </row>
    <row r="279" spans="1:2">
      <c r="A279" s="156"/>
      <c r="B279" s="156"/>
    </row>
    <row r="280" spans="1:2">
      <c r="A280" s="156"/>
      <c r="B280" s="156"/>
    </row>
    <row r="281" spans="1:2">
      <c r="A281" s="156"/>
      <c r="B281" s="156"/>
    </row>
    <row r="282" spans="1:2">
      <c r="A282" s="156"/>
      <c r="B282" s="156"/>
    </row>
    <row r="338" spans="18:18">
      <c r="R338" s="156">
        <v>1.42</v>
      </c>
    </row>
  </sheetData>
  <mergeCells count="30">
    <mergeCell ref="A156:A157"/>
    <mergeCell ref="B156:B157"/>
    <mergeCell ref="C156:C157"/>
    <mergeCell ref="D156:D157"/>
    <mergeCell ref="H156:H157"/>
    <mergeCell ref="A183:A184"/>
    <mergeCell ref="B183:B184"/>
    <mergeCell ref="C183:C184"/>
    <mergeCell ref="D183:D184"/>
    <mergeCell ref="H183:H184"/>
    <mergeCell ref="A210:A211"/>
    <mergeCell ref="B210:B211"/>
    <mergeCell ref="C210:C211"/>
    <mergeCell ref="D210:D211"/>
    <mergeCell ref="H210:H211"/>
    <mergeCell ref="L194:O194"/>
    <mergeCell ref="L223:O223"/>
    <mergeCell ref="L227:O227"/>
    <mergeCell ref="I210:I211"/>
    <mergeCell ref="E57:H57"/>
    <mergeCell ref="E84:H84"/>
    <mergeCell ref="E88:H88"/>
    <mergeCell ref="C209:F209"/>
    <mergeCell ref="H209:K209"/>
    <mergeCell ref="I183:I184"/>
    <mergeCell ref="C182:F182"/>
    <mergeCell ref="H182:K182"/>
    <mergeCell ref="C155:F155"/>
    <mergeCell ref="H155:K155"/>
    <mergeCell ref="I156:I15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359</v>
      </c>
    </row>
    <row r="2" spans="1:4">
      <c r="A2" s="13" t="s">
        <v>360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139</v>
      </c>
      <c r="D6" s="99" t="s">
        <v>326</v>
      </c>
    </row>
    <row r="7" spans="1:4">
      <c r="A7" s="18" t="s">
        <v>151</v>
      </c>
      <c r="B7" s="18" t="s">
        <v>0</v>
      </c>
      <c r="C7" s="85">
        <v>27814</v>
      </c>
      <c r="D7" s="85">
        <v>17677</v>
      </c>
    </row>
    <row r="8" spans="1:4">
      <c r="A8" s="19" t="s">
        <v>152</v>
      </c>
      <c r="B8" s="19" t="s">
        <v>1</v>
      </c>
      <c r="C8" s="79">
        <v>16089</v>
      </c>
      <c r="D8" s="79">
        <v>6956</v>
      </c>
    </row>
    <row r="9" spans="1:4">
      <c r="A9" s="19" t="s">
        <v>153</v>
      </c>
      <c r="B9" s="19" t="s">
        <v>2</v>
      </c>
      <c r="C9" s="79">
        <v>834</v>
      </c>
      <c r="D9" s="79">
        <v>720</v>
      </c>
    </row>
    <row r="10" spans="1:4">
      <c r="A10" s="19" t="s">
        <v>154</v>
      </c>
      <c r="B10" s="19" t="s">
        <v>3</v>
      </c>
      <c r="C10" s="79">
        <v>10891</v>
      </c>
      <c r="D10" s="79">
        <v>10001</v>
      </c>
    </row>
    <row r="11" spans="1:4">
      <c r="A11" s="18" t="s">
        <v>155</v>
      </c>
      <c r="B11" s="18" t="s">
        <v>4</v>
      </c>
      <c r="C11" s="85">
        <v>17207</v>
      </c>
      <c r="D11" s="85">
        <v>9189</v>
      </c>
    </row>
    <row r="12" spans="1:4">
      <c r="A12" s="19" t="s">
        <v>156</v>
      </c>
      <c r="B12" s="19" t="s">
        <v>5</v>
      </c>
      <c r="C12" s="79">
        <v>9212</v>
      </c>
      <c r="D12" s="79">
        <v>3392</v>
      </c>
    </row>
    <row r="13" spans="1:4">
      <c r="A13" s="19" t="s">
        <v>157</v>
      </c>
      <c r="B13" s="19" t="s">
        <v>6</v>
      </c>
      <c r="C13" s="79">
        <v>7995</v>
      </c>
      <c r="D13" s="79">
        <v>5797</v>
      </c>
    </row>
    <row r="14" spans="1:4">
      <c r="A14" s="20" t="s">
        <v>158</v>
      </c>
      <c r="B14" s="20" t="s">
        <v>7</v>
      </c>
      <c r="C14" s="85">
        <v>10607</v>
      </c>
      <c r="D14" s="85">
        <v>8488</v>
      </c>
    </row>
    <row r="15" spans="1:4">
      <c r="A15" s="21" t="s">
        <v>159</v>
      </c>
      <c r="B15" s="21" t="s">
        <v>8</v>
      </c>
      <c r="C15" s="79">
        <v>647</v>
      </c>
      <c r="D15" s="79">
        <v>513</v>
      </c>
    </row>
    <row r="16" spans="1:4">
      <c r="A16" s="21" t="s">
        <v>160</v>
      </c>
      <c r="B16" s="21" t="s">
        <v>9</v>
      </c>
      <c r="C16" s="79">
        <v>4633</v>
      </c>
      <c r="D16" s="79">
        <v>5608</v>
      </c>
    </row>
    <row r="17" spans="1:4">
      <c r="A17" s="21" t="s">
        <v>161</v>
      </c>
      <c r="B17" s="21" t="s">
        <v>10</v>
      </c>
      <c r="C17" s="79">
        <v>2692</v>
      </c>
      <c r="D17" s="79">
        <v>2251</v>
      </c>
    </row>
    <row r="18" spans="1:4">
      <c r="A18" s="21" t="s">
        <v>162</v>
      </c>
      <c r="B18" s="21" t="s">
        <v>11</v>
      </c>
      <c r="C18" s="79">
        <v>1327</v>
      </c>
      <c r="D18" s="79">
        <v>1014</v>
      </c>
    </row>
    <row r="19" spans="1:4">
      <c r="A19" s="20" t="s">
        <v>163</v>
      </c>
      <c r="B19" s="20" t="s">
        <v>12</v>
      </c>
      <c r="C19" s="85">
        <v>2602</v>
      </c>
      <c r="D19" s="85">
        <v>128</v>
      </c>
    </row>
    <row r="20" spans="1:4">
      <c r="A20" s="21" t="s">
        <v>164</v>
      </c>
      <c r="B20" s="21" t="s">
        <v>13</v>
      </c>
      <c r="C20" s="79">
        <v>897</v>
      </c>
      <c r="D20" s="79">
        <v>483</v>
      </c>
    </row>
    <row r="21" spans="1:4">
      <c r="A21" s="21" t="s">
        <v>165</v>
      </c>
      <c r="B21" s="21" t="s">
        <v>14</v>
      </c>
      <c r="C21" s="79">
        <v>193</v>
      </c>
      <c r="D21" s="79">
        <v>363</v>
      </c>
    </row>
    <row r="22" spans="1:4" ht="26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3306</v>
      </c>
      <c r="D23" s="85">
        <v>248</v>
      </c>
    </row>
    <row r="24" spans="1:4">
      <c r="A24" s="21" t="s">
        <v>168</v>
      </c>
      <c r="B24" s="21" t="s">
        <v>17</v>
      </c>
      <c r="C24" s="79">
        <v>-765</v>
      </c>
      <c r="D24" s="79">
        <v>-221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4071</v>
      </c>
      <c r="D26" s="85">
        <v>469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4071</v>
      </c>
      <c r="D29" s="87">
        <v>469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4071</v>
      </c>
      <c r="D32" s="85">
        <v>469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0.04</v>
      </c>
      <c r="D36" s="96">
        <v>5.0000000000000001E-3</v>
      </c>
    </row>
    <row r="37" spans="1:4">
      <c r="A37" s="29" t="s">
        <v>177</v>
      </c>
      <c r="B37" s="29" t="s">
        <v>24</v>
      </c>
      <c r="C37" s="89">
        <v>0.04</v>
      </c>
      <c r="D37" s="96">
        <v>5.0000000000000001E-3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0.04</v>
      </c>
      <c r="D39" s="96">
        <v>5.0000000000000001E-3</v>
      </c>
    </row>
    <row r="40" spans="1:4">
      <c r="A40" s="29" t="s">
        <v>177</v>
      </c>
      <c r="B40" s="29" t="s">
        <v>24</v>
      </c>
      <c r="C40" s="89">
        <v>0.04</v>
      </c>
      <c r="D40" s="96">
        <v>5.0000000000000001E-3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4071</v>
      </c>
      <c r="D46" s="85">
        <v>469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219</v>
      </c>
      <c r="D48" s="79">
        <v>-362</v>
      </c>
    </row>
    <row r="49" spans="1:4">
      <c r="A49" s="84" t="s">
        <v>316</v>
      </c>
      <c r="B49" s="84" t="s">
        <v>308</v>
      </c>
      <c r="C49" s="79">
        <v>-1</v>
      </c>
      <c r="D49" s="79"/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4289</v>
      </c>
      <c r="D51" s="85">
        <v>107</v>
      </c>
    </row>
    <row r="52" spans="1:4" ht="26">
      <c r="A52" s="28" t="s">
        <v>313</v>
      </c>
      <c r="B52" s="28" t="s">
        <v>310</v>
      </c>
      <c r="C52" s="79"/>
      <c r="D52" s="79"/>
    </row>
    <row r="53" spans="1:4" ht="26">
      <c r="A53" s="27" t="s">
        <v>314</v>
      </c>
      <c r="B53" s="27" t="s">
        <v>311</v>
      </c>
      <c r="C53" s="85">
        <v>4289</v>
      </c>
      <c r="D53" s="85">
        <v>107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141</v>
      </c>
      <c r="D57" s="99" t="s">
        <v>327</v>
      </c>
    </row>
    <row r="58" spans="1:4">
      <c r="A58" s="30" t="s">
        <v>181</v>
      </c>
      <c r="B58" s="30" t="s">
        <v>26</v>
      </c>
      <c r="C58" s="91">
        <v>94448</v>
      </c>
      <c r="D58" s="91">
        <v>90751</v>
      </c>
    </row>
    <row r="59" spans="1:4">
      <c r="A59" s="21" t="s">
        <v>182</v>
      </c>
      <c r="B59" s="21" t="s">
        <v>27</v>
      </c>
      <c r="C59" s="74">
        <v>10949</v>
      </c>
      <c r="D59" s="74">
        <v>10477</v>
      </c>
    </row>
    <row r="60" spans="1:4">
      <c r="A60" s="21" t="s">
        <v>183</v>
      </c>
      <c r="B60" s="21" t="s">
        <v>28</v>
      </c>
      <c r="C60" s="74">
        <v>34880</v>
      </c>
      <c r="D60" s="74">
        <v>33303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1953</v>
      </c>
      <c r="D67" s="74">
        <v>285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98567</v>
      </c>
      <c r="D69" s="91">
        <v>77866</v>
      </c>
    </row>
    <row r="70" spans="1:4">
      <c r="A70" s="21" t="s">
        <v>193</v>
      </c>
      <c r="B70" s="21" t="s">
        <v>38</v>
      </c>
      <c r="C70" s="74">
        <v>36411</v>
      </c>
      <c r="D70" s="74">
        <v>33751</v>
      </c>
    </row>
    <row r="71" spans="1:4">
      <c r="A71" s="21" t="s">
        <v>194</v>
      </c>
      <c r="B71" s="21" t="s">
        <v>39</v>
      </c>
      <c r="C71" s="74">
        <v>18223</v>
      </c>
      <c r="D71" s="74">
        <v>19410</v>
      </c>
    </row>
    <row r="72" spans="1:4">
      <c r="A72" s="31" t="s">
        <v>195</v>
      </c>
      <c r="B72" s="31" t="s">
        <v>40</v>
      </c>
      <c r="C72" s="92">
        <v>651</v>
      </c>
      <c r="D72" s="92">
        <v>124</v>
      </c>
    </row>
    <row r="73" spans="1:4">
      <c r="A73" s="21" t="s">
        <v>196</v>
      </c>
      <c r="B73" s="21" t="s">
        <v>41</v>
      </c>
      <c r="C73" s="74">
        <v>2784</v>
      </c>
      <c r="D73" s="74">
        <v>1562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859</v>
      </c>
      <c r="D76" s="74">
        <v>1793</v>
      </c>
    </row>
    <row r="77" spans="1:4">
      <c r="A77" s="21" t="s">
        <v>199</v>
      </c>
      <c r="B77" s="21" t="s">
        <v>44</v>
      </c>
      <c r="C77" s="74">
        <v>12768</v>
      </c>
      <c r="D77" s="74">
        <v>16347</v>
      </c>
    </row>
    <row r="78" spans="1:4">
      <c r="A78" s="21" t="s">
        <v>200</v>
      </c>
      <c r="B78" s="21" t="s">
        <v>45</v>
      </c>
      <c r="C78" s="74">
        <v>26871</v>
      </c>
      <c r="D78" s="74">
        <v>4879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193015</v>
      </c>
      <c r="D80" s="91">
        <v>168617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141</v>
      </c>
      <c r="D82" s="99" t="s">
        <v>327</v>
      </c>
    </row>
    <row r="83" spans="1:4">
      <c r="A83" s="30" t="s">
        <v>204</v>
      </c>
      <c r="B83" s="30" t="s">
        <v>49</v>
      </c>
      <c r="C83" s="91">
        <v>155992</v>
      </c>
      <c r="D83" s="91">
        <v>123565</v>
      </c>
    </row>
    <row r="84" spans="1:4">
      <c r="A84" s="30" t="s">
        <v>205</v>
      </c>
      <c r="B84" s="30" t="s">
        <v>50</v>
      </c>
      <c r="C84" s="91">
        <v>155992</v>
      </c>
      <c r="D84" s="91">
        <v>123565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724</v>
      </c>
      <c r="D88" s="74">
        <v>46</v>
      </c>
    </row>
    <row r="89" spans="1:4">
      <c r="A89" s="21" t="s">
        <v>210</v>
      </c>
      <c r="B89" s="21" t="s">
        <v>55</v>
      </c>
      <c r="C89" s="74">
        <v>-618</v>
      </c>
      <c r="D89" s="74">
        <v>-640</v>
      </c>
    </row>
    <row r="90" spans="1:4">
      <c r="A90" s="21" t="s">
        <v>211</v>
      </c>
      <c r="B90" s="21" t="s">
        <v>56</v>
      </c>
      <c r="C90" s="74">
        <v>-55573</v>
      </c>
      <c r="D90" s="74">
        <v>-77965</v>
      </c>
    </row>
    <row r="91" spans="1:4">
      <c r="A91" s="21" t="s">
        <v>212</v>
      </c>
      <c r="B91" s="21" t="s">
        <v>57</v>
      </c>
      <c r="C91" s="74">
        <v>4071</v>
      </c>
      <c r="D91" s="74">
        <v>469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5430</v>
      </c>
      <c r="D93" s="91">
        <v>7036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164</v>
      </c>
      <c r="D95" s="74">
        <v>470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4653</v>
      </c>
      <c r="D97" s="74">
        <v>6182</v>
      </c>
    </row>
    <row r="98" spans="1:4">
      <c r="A98" s="21" t="s">
        <v>219</v>
      </c>
      <c r="B98" s="21" t="s">
        <v>64</v>
      </c>
      <c r="C98" s="74">
        <v>587</v>
      </c>
      <c r="D98" s="74">
        <v>345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9</v>
      </c>
    </row>
    <row r="101" spans="1:4">
      <c r="A101" s="30" t="s">
        <v>222</v>
      </c>
      <c r="B101" s="30" t="s">
        <v>67</v>
      </c>
      <c r="C101" s="91">
        <v>31593</v>
      </c>
      <c r="D101" s="91">
        <v>38016</v>
      </c>
    </row>
    <row r="102" spans="1:4">
      <c r="A102" s="21" t="s">
        <v>215</v>
      </c>
      <c r="B102" s="21" t="s">
        <v>60</v>
      </c>
      <c r="C102" s="74">
        <v>888</v>
      </c>
      <c r="D102" s="74">
        <v>5788</v>
      </c>
    </row>
    <row r="103" spans="1:4">
      <c r="A103" s="21" t="s">
        <v>216</v>
      </c>
      <c r="B103" s="21" t="s">
        <v>61</v>
      </c>
      <c r="C103" s="74">
        <v>254</v>
      </c>
      <c r="D103" s="74">
        <v>271</v>
      </c>
    </row>
    <row r="104" spans="1:4">
      <c r="A104" s="21" t="s">
        <v>223</v>
      </c>
      <c r="B104" s="21" t="s">
        <v>68</v>
      </c>
      <c r="C104" s="74">
        <v>25187</v>
      </c>
      <c r="D104" s="74">
        <v>22775</v>
      </c>
    </row>
    <row r="105" spans="1:4">
      <c r="A105" s="21" t="s">
        <v>224</v>
      </c>
      <c r="B105" s="21" t="s">
        <v>69</v>
      </c>
      <c r="C105" s="74">
        <v>2096</v>
      </c>
      <c r="D105" s="74">
        <v>241</v>
      </c>
    </row>
    <row r="106" spans="1:4">
      <c r="A106" s="21" t="s">
        <v>225</v>
      </c>
      <c r="B106" s="21" t="s">
        <v>70</v>
      </c>
      <c r="C106" s="74">
        <v>2633</v>
      </c>
      <c r="D106" s="74">
        <v>7577</v>
      </c>
    </row>
    <row r="107" spans="1:4">
      <c r="A107" s="21" t="s">
        <v>219</v>
      </c>
      <c r="B107" s="21" t="s">
        <v>64</v>
      </c>
      <c r="C107" s="74">
        <v>300</v>
      </c>
      <c r="D107" s="74">
        <v>1272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144</v>
      </c>
      <c r="D109" s="74">
        <v>91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193015</v>
      </c>
      <c r="D111" s="91">
        <v>168617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139</v>
      </c>
      <c r="D115" s="100" t="s">
        <v>326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4071</v>
      </c>
      <c r="D117" s="6">
        <v>469</v>
      </c>
    </row>
    <row r="118" spans="1:4">
      <c r="A118" s="35" t="s">
        <v>233</v>
      </c>
      <c r="B118" s="35" t="s">
        <v>75</v>
      </c>
      <c r="C118" s="6">
        <v>1700</v>
      </c>
      <c r="D118" s="6">
        <v>-850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740</v>
      </c>
      <c r="D120" s="9">
        <v>563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63</v>
      </c>
      <c r="D122" s="9">
        <v>206</v>
      </c>
    </row>
    <row r="123" spans="1:4">
      <c r="A123" s="37" t="s">
        <v>237</v>
      </c>
      <c r="B123" s="37" t="s">
        <v>79</v>
      </c>
      <c r="C123" s="9">
        <v>-50</v>
      </c>
      <c r="D123" s="9">
        <v>-233</v>
      </c>
    </row>
    <row r="124" spans="1:4">
      <c r="A124" s="37" t="s">
        <v>238</v>
      </c>
      <c r="B124" s="37" t="s">
        <v>80</v>
      </c>
      <c r="C124" s="9">
        <v>-175</v>
      </c>
      <c r="D124" s="9">
        <v>-717</v>
      </c>
    </row>
    <row r="125" spans="1:4">
      <c r="A125" s="37" t="s">
        <v>239</v>
      </c>
      <c r="B125" s="37" t="s">
        <v>81</v>
      </c>
      <c r="C125" s="9">
        <v>-3044</v>
      </c>
      <c r="D125" s="9">
        <v>-2574</v>
      </c>
    </row>
    <row r="126" spans="1:4">
      <c r="A126" s="37" t="s">
        <v>240</v>
      </c>
      <c r="B126" s="37" t="s">
        <v>82</v>
      </c>
      <c r="C126" s="9">
        <v>14954</v>
      </c>
      <c r="D126" s="9">
        <v>10850</v>
      </c>
    </row>
    <row r="127" spans="1:4">
      <c r="A127" s="37" t="s">
        <v>241</v>
      </c>
      <c r="B127" s="37" t="s">
        <v>83</v>
      </c>
      <c r="C127" s="9">
        <v>-10145</v>
      </c>
      <c r="D127" s="9">
        <v>-8555</v>
      </c>
    </row>
    <row r="128" spans="1:4">
      <c r="A128" s="37" t="s">
        <v>242</v>
      </c>
      <c r="B128" s="37" t="s">
        <v>130</v>
      </c>
      <c r="C128" s="9">
        <v>-1038</v>
      </c>
      <c r="D128" s="9">
        <v>368</v>
      </c>
    </row>
    <row r="129" spans="1:4">
      <c r="A129" s="37" t="s">
        <v>243</v>
      </c>
      <c r="B129" s="37" t="s">
        <v>84</v>
      </c>
      <c r="C129" s="9">
        <v>395</v>
      </c>
      <c r="D129" s="9">
        <v>-758</v>
      </c>
    </row>
    <row r="130" spans="1:4">
      <c r="A130" s="35" t="s">
        <v>244</v>
      </c>
      <c r="B130" s="35" t="s">
        <v>85</v>
      </c>
      <c r="C130" s="6">
        <v>5771</v>
      </c>
      <c r="D130" s="6">
        <v>-381</v>
      </c>
    </row>
    <row r="131" spans="1:4">
      <c r="A131" s="38" t="s">
        <v>245</v>
      </c>
      <c r="B131" s="38" t="s">
        <v>131</v>
      </c>
      <c r="C131" s="10">
        <v>-765</v>
      </c>
      <c r="D131" s="10">
        <v>-221</v>
      </c>
    </row>
    <row r="132" spans="1:4">
      <c r="A132" s="37" t="s">
        <v>246</v>
      </c>
      <c r="B132" s="37" t="s">
        <v>86</v>
      </c>
      <c r="C132" s="9">
        <v>-29</v>
      </c>
      <c r="D132" s="9">
        <v>1508</v>
      </c>
    </row>
    <row r="133" spans="1:4">
      <c r="A133" s="39" t="s">
        <v>247</v>
      </c>
      <c r="B133" s="39" t="s">
        <v>87</v>
      </c>
      <c r="C133" s="6">
        <v>4977</v>
      </c>
      <c r="D133" s="6">
        <v>906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107</v>
      </c>
      <c r="D135" s="5">
        <v>2695</v>
      </c>
    </row>
    <row r="136" spans="1:4">
      <c r="A136" s="37" t="s">
        <v>250</v>
      </c>
      <c r="B136" s="37" t="s">
        <v>90</v>
      </c>
      <c r="C136" s="9">
        <v>6</v>
      </c>
      <c r="D136" s="9">
        <v>172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55</v>
      </c>
      <c r="D139" s="9">
        <v>23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1041</v>
      </c>
      <c r="D141" s="6">
        <v>657</v>
      </c>
    </row>
    <row r="142" spans="1:4" ht="26">
      <c r="A142" s="37" t="s">
        <v>256</v>
      </c>
      <c r="B142" s="37" t="s">
        <v>95</v>
      </c>
      <c r="C142" s="9">
        <v>803</v>
      </c>
      <c r="D142" s="9">
        <v>640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238</v>
      </c>
      <c r="D145" s="9">
        <v>17</v>
      </c>
    </row>
    <row r="146" spans="1:4">
      <c r="A146" s="39" t="s">
        <v>260</v>
      </c>
      <c r="B146" s="39" t="s">
        <v>99</v>
      </c>
      <c r="C146" s="6">
        <v>-934</v>
      </c>
      <c r="D146" s="6">
        <v>2038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125</v>
      </c>
      <c r="D148" s="5">
        <v>5001</v>
      </c>
    </row>
    <row r="149" spans="1:4" ht="26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125</v>
      </c>
      <c r="D150" s="9">
        <v>4989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12</v>
      </c>
    </row>
    <row r="153" spans="1:4">
      <c r="A153" s="35" t="s">
        <v>255</v>
      </c>
      <c r="B153" s="35" t="s">
        <v>94</v>
      </c>
      <c r="C153" s="6">
        <v>4163</v>
      </c>
      <c r="D153" s="6">
        <v>12885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3982</v>
      </c>
      <c r="D157" s="9">
        <v>12605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62</v>
      </c>
      <c r="D160" s="9">
        <v>58</v>
      </c>
    </row>
    <row r="161" spans="1:8">
      <c r="A161" s="37" t="s">
        <v>271</v>
      </c>
      <c r="B161" s="37" t="s">
        <v>111</v>
      </c>
      <c r="C161" s="9">
        <v>48</v>
      </c>
      <c r="D161" s="9">
        <v>222</v>
      </c>
    </row>
    <row r="162" spans="1:8">
      <c r="A162" s="37" t="s">
        <v>272</v>
      </c>
      <c r="B162" s="37" t="s">
        <v>112</v>
      </c>
      <c r="C162" s="9">
        <v>71</v>
      </c>
      <c r="D162" s="9">
        <v>0</v>
      </c>
    </row>
    <row r="163" spans="1:8">
      <c r="A163" s="39" t="s">
        <v>273</v>
      </c>
      <c r="B163" s="39" t="s">
        <v>113</v>
      </c>
      <c r="C163" s="6">
        <v>-4038</v>
      </c>
      <c r="D163" s="6">
        <v>-7884</v>
      </c>
    </row>
    <row r="164" spans="1:8">
      <c r="A164" s="41" t="s">
        <v>274</v>
      </c>
      <c r="B164" s="41" t="s">
        <v>114</v>
      </c>
      <c r="C164" s="7">
        <v>5</v>
      </c>
      <c r="D164" s="7">
        <v>-4940</v>
      </c>
    </row>
    <row r="165" spans="1:8">
      <c r="A165" s="41" t="s">
        <v>275</v>
      </c>
      <c r="B165" s="41" t="s">
        <v>115</v>
      </c>
      <c r="C165" s="7">
        <v>5</v>
      </c>
      <c r="D165" s="7">
        <v>-4940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26871</v>
      </c>
      <c r="D168" s="66">
        <v>4879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3847</v>
      </c>
      <c r="D174" s="73">
        <v>4358</v>
      </c>
      <c r="E174" s="73">
        <v>847</v>
      </c>
      <c r="F174" s="73">
        <v>103574</v>
      </c>
      <c r="G174" s="73">
        <v>-18178</v>
      </c>
      <c r="H174" s="73">
        <v>94448</v>
      </c>
    </row>
    <row r="175" spans="1:8">
      <c r="A175" s="43" t="s">
        <v>182</v>
      </c>
      <c r="B175" s="43" t="s">
        <v>27</v>
      </c>
      <c r="C175" s="74">
        <v>1184</v>
      </c>
      <c r="D175" s="74">
        <v>2562</v>
      </c>
      <c r="E175" s="74">
        <v>828</v>
      </c>
      <c r="F175" s="74">
        <v>6375</v>
      </c>
      <c r="G175" s="74">
        <v>0</v>
      </c>
      <c r="H175" s="74">
        <v>10949</v>
      </c>
    </row>
    <row r="176" spans="1:8">
      <c r="A176" s="43" t="s">
        <v>183</v>
      </c>
      <c r="B176" s="43" t="s">
        <v>28</v>
      </c>
      <c r="C176" s="74">
        <v>888</v>
      </c>
      <c r="D176" s="74">
        <v>1763</v>
      </c>
      <c r="E176" s="74">
        <v>19</v>
      </c>
      <c r="F176" s="74">
        <v>48763</v>
      </c>
      <c r="G176" s="74">
        <v>-16553</v>
      </c>
      <c r="H176" s="74">
        <v>34880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1748</v>
      </c>
      <c r="D183" s="74">
        <v>17</v>
      </c>
      <c r="E183" s="74">
        <v>0</v>
      </c>
      <c r="F183" s="74">
        <v>187</v>
      </c>
      <c r="G183" s="74">
        <v>1</v>
      </c>
      <c r="H183" s="74">
        <v>1953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29967</v>
      </c>
      <c r="D185" s="73">
        <v>40775</v>
      </c>
      <c r="E185" s="73">
        <v>16560</v>
      </c>
      <c r="F185" s="73">
        <v>18422</v>
      </c>
      <c r="G185" s="73">
        <v>-7157</v>
      </c>
      <c r="H185" s="73">
        <v>98567</v>
      </c>
    </row>
    <row r="186" spans="1:8">
      <c r="A186" s="43" t="s">
        <v>193</v>
      </c>
      <c r="B186" s="43" t="s">
        <v>38</v>
      </c>
      <c r="C186" s="74">
        <v>6713</v>
      </c>
      <c r="D186" s="74">
        <v>29633</v>
      </c>
      <c r="E186" s="74">
        <v>0</v>
      </c>
      <c r="F186" s="74">
        <v>65</v>
      </c>
      <c r="G186" s="74">
        <v>0</v>
      </c>
      <c r="H186" s="74">
        <v>36411</v>
      </c>
    </row>
    <row r="187" spans="1:8">
      <c r="A187" s="43" t="s">
        <v>194</v>
      </c>
      <c r="B187" s="43" t="s">
        <v>39</v>
      </c>
      <c r="C187" s="74">
        <v>11902</v>
      </c>
      <c r="D187" s="74">
        <v>2848</v>
      </c>
      <c r="E187" s="74">
        <v>3965</v>
      </c>
      <c r="F187" s="74">
        <v>156</v>
      </c>
      <c r="G187" s="74">
        <v>-648</v>
      </c>
      <c r="H187" s="74">
        <v>18223</v>
      </c>
    </row>
    <row r="188" spans="1:8">
      <c r="A188" s="43" t="s">
        <v>195</v>
      </c>
      <c r="B188" s="43" t="s">
        <v>40</v>
      </c>
      <c r="C188" s="74">
        <v>651</v>
      </c>
      <c r="D188" s="74">
        <v>0</v>
      </c>
      <c r="E188" s="74">
        <v>0</v>
      </c>
      <c r="F188" s="74">
        <v>0</v>
      </c>
      <c r="G188" s="74">
        <v>0</v>
      </c>
      <c r="H188" s="74">
        <v>651</v>
      </c>
    </row>
    <row r="189" spans="1:8">
      <c r="A189" s="43" t="s">
        <v>196</v>
      </c>
      <c r="B189" s="43" t="s">
        <v>41</v>
      </c>
      <c r="C189" s="74">
        <v>91</v>
      </c>
      <c r="D189" s="74">
        <v>2433</v>
      </c>
      <c r="E189" s="74">
        <v>1476</v>
      </c>
      <c r="F189" s="74">
        <v>5293</v>
      </c>
      <c r="G189" s="74">
        <v>-6509</v>
      </c>
      <c r="H189" s="74">
        <v>2784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859</v>
      </c>
      <c r="G192" s="74">
        <v>0</v>
      </c>
      <c r="H192" s="74">
        <v>859</v>
      </c>
    </row>
    <row r="193" spans="1:8">
      <c r="A193" s="43" t="s">
        <v>199</v>
      </c>
      <c r="B193" s="43" t="s">
        <v>44</v>
      </c>
      <c r="C193" s="74">
        <v>8344</v>
      </c>
      <c r="D193" s="74">
        <v>199</v>
      </c>
      <c r="E193" s="74">
        <v>4136</v>
      </c>
      <c r="F193" s="74">
        <v>89</v>
      </c>
      <c r="G193" s="74">
        <v>0</v>
      </c>
      <c r="H193" s="74">
        <v>12768</v>
      </c>
    </row>
    <row r="194" spans="1:8">
      <c r="A194" s="43" t="s">
        <v>200</v>
      </c>
      <c r="B194" s="43" t="s">
        <v>45</v>
      </c>
      <c r="C194" s="74">
        <v>2266</v>
      </c>
      <c r="D194" s="74">
        <v>5662</v>
      </c>
      <c r="E194" s="74">
        <v>6983</v>
      </c>
      <c r="F194" s="74">
        <v>11960</v>
      </c>
      <c r="G194" s="74">
        <v>0</v>
      </c>
      <c r="H194" s="74">
        <v>26871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33814</v>
      </c>
      <c r="D196" s="73">
        <v>45133</v>
      </c>
      <c r="E196" s="73">
        <v>17407</v>
      </c>
      <c r="F196" s="73">
        <v>121996</v>
      </c>
      <c r="G196" s="73">
        <v>-25335</v>
      </c>
      <c r="H196" s="73">
        <v>193015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9816</v>
      </c>
      <c r="D200" s="73">
        <v>41175</v>
      </c>
      <c r="E200" s="73">
        <v>7622</v>
      </c>
      <c r="F200" s="73">
        <v>119918</v>
      </c>
      <c r="G200" s="73">
        <v>-22539</v>
      </c>
      <c r="H200" s="73">
        <v>155992</v>
      </c>
    </row>
    <row r="201" spans="1:8">
      <c r="A201" s="47" t="s">
        <v>205</v>
      </c>
      <c r="B201" s="39" t="s">
        <v>50</v>
      </c>
      <c r="C201" s="73">
        <v>9816</v>
      </c>
      <c r="D201" s="73">
        <v>41175</v>
      </c>
      <c r="E201" s="73">
        <v>7622</v>
      </c>
      <c r="F201" s="73">
        <v>119918</v>
      </c>
      <c r="G201" s="73">
        <v>-22539</v>
      </c>
      <c r="H201" s="73">
        <v>155992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724</v>
      </c>
      <c r="G205" s="74">
        <v>0</v>
      </c>
      <c r="H205" s="74">
        <v>724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-157</v>
      </c>
      <c r="F206" s="76">
        <v>0</v>
      </c>
      <c r="G206" s="76">
        <v>-461</v>
      </c>
      <c r="H206" s="76">
        <v>-618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-298</v>
      </c>
      <c r="D208" s="74">
        <v>1388</v>
      </c>
      <c r="E208" s="74">
        <v>2722</v>
      </c>
      <c r="F208" s="74">
        <v>13710</v>
      </c>
      <c r="G208" s="74">
        <v>-13451</v>
      </c>
      <c r="H208" s="74">
        <v>4071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498</v>
      </c>
      <c r="D210" s="73">
        <v>378</v>
      </c>
      <c r="E210" s="73">
        <v>46</v>
      </c>
      <c r="F210" s="73">
        <v>147</v>
      </c>
      <c r="G210" s="73">
        <v>4361</v>
      </c>
      <c r="H210" s="73">
        <v>5430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67</v>
      </c>
      <c r="D212" s="74">
        <v>26</v>
      </c>
      <c r="E212" s="74">
        <v>0</v>
      </c>
      <c r="F212" s="74">
        <v>71</v>
      </c>
      <c r="G212" s="74">
        <v>0</v>
      </c>
      <c r="H212" s="74">
        <v>164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275</v>
      </c>
      <c r="E214" s="74">
        <v>12</v>
      </c>
      <c r="F214" s="74">
        <v>1</v>
      </c>
      <c r="G214" s="74">
        <v>4361</v>
      </c>
      <c r="H214" s="74">
        <v>4653</v>
      </c>
    </row>
    <row r="215" spans="1:8">
      <c r="A215" s="48" t="s">
        <v>219</v>
      </c>
      <c r="B215" s="43" t="s">
        <v>64</v>
      </c>
      <c r="C215" s="74">
        <v>421</v>
      </c>
      <c r="D215" s="74">
        <v>74</v>
      </c>
      <c r="E215" s="74">
        <v>32</v>
      </c>
      <c r="F215" s="74">
        <v>60</v>
      </c>
      <c r="G215" s="74">
        <v>0</v>
      </c>
      <c r="H215" s="74">
        <v>587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23500</v>
      </c>
      <c r="D218" s="73">
        <v>3580</v>
      </c>
      <c r="E218" s="73">
        <v>9739</v>
      </c>
      <c r="F218" s="73">
        <v>1931</v>
      </c>
      <c r="G218" s="73">
        <v>-7157</v>
      </c>
      <c r="H218" s="73">
        <v>31593</v>
      </c>
    </row>
    <row r="219" spans="1:8">
      <c r="A219" s="48" t="s">
        <v>215</v>
      </c>
      <c r="B219" s="43" t="s">
        <v>60</v>
      </c>
      <c r="C219" s="74">
        <v>11</v>
      </c>
      <c r="D219" s="74">
        <v>757</v>
      </c>
      <c r="E219" s="74">
        <v>116</v>
      </c>
      <c r="F219" s="74">
        <v>4</v>
      </c>
      <c r="G219" s="74">
        <v>0</v>
      </c>
      <c r="H219" s="74">
        <v>888</v>
      </c>
    </row>
    <row r="220" spans="1:8">
      <c r="A220" s="48" t="s">
        <v>216</v>
      </c>
      <c r="B220" s="43" t="s">
        <v>61</v>
      </c>
      <c r="C220" s="74">
        <v>120</v>
      </c>
      <c r="D220" s="74">
        <v>35</v>
      </c>
      <c r="E220" s="74">
        <v>0</v>
      </c>
      <c r="F220" s="74">
        <v>99</v>
      </c>
      <c r="G220" s="74">
        <v>0</v>
      </c>
      <c r="H220" s="74">
        <v>254</v>
      </c>
    </row>
    <row r="221" spans="1:8">
      <c r="A221" s="48" t="s">
        <v>223</v>
      </c>
      <c r="B221" s="43" t="s">
        <v>68</v>
      </c>
      <c r="C221" s="74">
        <v>17298</v>
      </c>
      <c r="D221" s="74">
        <v>661</v>
      </c>
      <c r="E221" s="74">
        <v>7666</v>
      </c>
      <c r="F221" s="74">
        <v>210</v>
      </c>
      <c r="G221" s="74">
        <v>-648</v>
      </c>
      <c r="H221" s="74">
        <v>25187</v>
      </c>
    </row>
    <row r="222" spans="1:8">
      <c r="A222" s="48" t="s">
        <v>224</v>
      </c>
      <c r="B222" s="43" t="s">
        <v>69</v>
      </c>
      <c r="C222" s="74">
        <v>0</v>
      </c>
      <c r="D222" s="74">
        <v>1559</v>
      </c>
      <c r="E222" s="74">
        <v>537</v>
      </c>
      <c r="F222" s="74">
        <v>0</v>
      </c>
      <c r="G222" s="74">
        <v>0</v>
      </c>
      <c r="H222" s="74">
        <v>2096</v>
      </c>
    </row>
    <row r="223" spans="1:8">
      <c r="A223" s="48" t="s">
        <v>225</v>
      </c>
      <c r="B223" s="43" t="s">
        <v>70</v>
      </c>
      <c r="C223" s="74">
        <v>5988</v>
      </c>
      <c r="D223" s="74">
        <v>379</v>
      </c>
      <c r="E223" s="74">
        <v>1342</v>
      </c>
      <c r="F223" s="74">
        <v>1433</v>
      </c>
      <c r="G223" s="74">
        <v>-6509</v>
      </c>
      <c r="H223" s="74">
        <v>2633</v>
      </c>
    </row>
    <row r="224" spans="1:8">
      <c r="A224" s="48" t="s">
        <v>219</v>
      </c>
      <c r="B224" s="43" t="s">
        <v>64</v>
      </c>
      <c r="C224" s="74">
        <v>69</v>
      </c>
      <c r="D224" s="74">
        <v>117</v>
      </c>
      <c r="E224" s="74">
        <v>78</v>
      </c>
      <c r="F224" s="74">
        <v>36</v>
      </c>
      <c r="G224" s="74">
        <v>0</v>
      </c>
      <c r="H224" s="74">
        <v>300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0</v>
      </c>
      <c r="F225" s="74">
        <v>71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14</v>
      </c>
      <c r="D226" s="74">
        <v>52</v>
      </c>
      <c r="E226" s="74">
        <v>0</v>
      </c>
      <c r="F226" s="74">
        <v>78</v>
      </c>
      <c r="G226" s="74">
        <v>0</v>
      </c>
      <c r="H226" s="74">
        <v>144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33814</v>
      </c>
      <c r="D228" s="73">
        <v>45133</v>
      </c>
      <c r="E228" s="73">
        <v>17407</v>
      </c>
      <c r="F228" s="73">
        <v>121996</v>
      </c>
      <c r="G228" s="73">
        <v>-25335</v>
      </c>
      <c r="H228" s="73">
        <v>193015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11419</v>
      </c>
      <c r="D232" s="78">
        <v>4453</v>
      </c>
      <c r="E232" s="78">
        <v>13261</v>
      </c>
      <c r="F232" s="78">
        <v>1583</v>
      </c>
      <c r="G232" s="78">
        <v>-2902</v>
      </c>
      <c r="H232" s="78">
        <v>27814</v>
      </c>
    </row>
    <row r="233" spans="1:8">
      <c r="A233" s="54" t="s">
        <v>152</v>
      </c>
      <c r="B233" s="55" t="s">
        <v>1</v>
      </c>
      <c r="C233" s="79">
        <v>0</v>
      </c>
      <c r="D233" s="79">
        <v>4377</v>
      </c>
      <c r="E233" s="79">
        <v>12030</v>
      </c>
      <c r="F233" s="79">
        <v>0</v>
      </c>
      <c r="G233" s="79">
        <v>-318</v>
      </c>
      <c r="H233" s="79">
        <v>16089</v>
      </c>
    </row>
    <row r="234" spans="1:8">
      <c r="A234" s="54" t="s">
        <v>153</v>
      </c>
      <c r="B234" s="55" t="s">
        <v>2</v>
      </c>
      <c r="C234" s="79">
        <v>601</v>
      </c>
      <c r="D234" s="79">
        <v>0</v>
      </c>
      <c r="E234" s="79">
        <v>1231</v>
      </c>
      <c r="F234" s="79">
        <v>1583</v>
      </c>
      <c r="G234" s="79">
        <v>-2581</v>
      </c>
      <c r="H234" s="79">
        <v>834</v>
      </c>
    </row>
    <row r="235" spans="1:8">
      <c r="A235" s="54" t="s">
        <v>154</v>
      </c>
      <c r="B235" s="55" t="s">
        <v>3</v>
      </c>
      <c r="C235" s="79">
        <v>10818</v>
      </c>
      <c r="D235" s="79">
        <v>76</v>
      </c>
      <c r="E235" s="79">
        <v>0</v>
      </c>
      <c r="F235" s="79">
        <v>0</v>
      </c>
      <c r="G235" s="79">
        <v>-3</v>
      </c>
      <c r="H235" s="79">
        <v>10891</v>
      </c>
    </row>
    <row r="236" spans="1:8">
      <c r="A236" s="47" t="s">
        <v>155</v>
      </c>
      <c r="B236" s="39" t="s">
        <v>4</v>
      </c>
      <c r="C236" s="78">
        <v>8343</v>
      </c>
      <c r="D236" s="78">
        <v>1206</v>
      </c>
      <c r="E236" s="78">
        <v>9036</v>
      </c>
      <c r="F236" s="78">
        <v>158</v>
      </c>
      <c r="G236" s="78">
        <v>-1536</v>
      </c>
      <c r="H236" s="78">
        <v>17207</v>
      </c>
    </row>
    <row r="237" spans="1:8">
      <c r="A237" s="54" t="s">
        <v>156</v>
      </c>
      <c r="B237" s="55" t="s">
        <v>5</v>
      </c>
      <c r="C237" s="79">
        <v>292</v>
      </c>
      <c r="D237" s="79">
        <v>1185</v>
      </c>
      <c r="E237" s="79">
        <v>9036</v>
      </c>
      <c r="F237" s="79">
        <v>158</v>
      </c>
      <c r="G237" s="79">
        <v>-1459</v>
      </c>
      <c r="H237" s="79">
        <v>9212</v>
      </c>
    </row>
    <row r="238" spans="1:8">
      <c r="A238" s="54" t="s">
        <v>157</v>
      </c>
      <c r="B238" s="55" t="s">
        <v>6</v>
      </c>
      <c r="C238" s="79">
        <v>8051</v>
      </c>
      <c r="D238" s="79">
        <v>21</v>
      </c>
      <c r="E238" s="79">
        <v>0</v>
      </c>
      <c r="F238" s="79">
        <v>0</v>
      </c>
      <c r="G238" s="79">
        <v>-77</v>
      </c>
      <c r="H238" s="79">
        <v>7995</v>
      </c>
    </row>
    <row r="239" spans="1:8">
      <c r="A239" s="56" t="s">
        <v>158</v>
      </c>
      <c r="B239" s="57" t="s">
        <v>7</v>
      </c>
      <c r="C239" s="80">
        <v>3076</v>
      </c>
      <c r="D239" s="80">
        <v>3247</v>
      </c>
      <c r="E239" s="80">
        <v>4225</v>
      </c>
      <c r="F239" s="80">
        <v>1425</v>
      </c>
      <c r="G239" s="80">
        <v>-1366</v>
      </c>
      <c r="H239" s="80">
        <v>10607</v>
      </c>
    </row>
    <row r="240" spans="1:8">
      <c r="A240" s="48" t="s">
        <v>159</v>
      </c>
      <c r="B240" s="43" t="s">
        <v>8</v>
      </c>
      <c r="C240" s="79">
        <v>54</v>
      </c>
      <c r="D240" s="79">
        <v>72</v>
      </c>
      <c r="E240" s="79">
        <v>22</v>
      </c>
      <c r="F240" s="79">
        <v>516</v>
      </c>
      <c r="G240" s="79">
        <v>-17</v>
      </c>
      <c r="H240" s="79">
        <v>647</v>
      </c>
    </row>
    <row r="241" spans="1:8">
      <c r="A241" s="48" t="s">
        <v>160</v>
      </c>
      <c r="B241" s="43" t="s">
        <v>9</v>
      </c>
      <c r="C241" s="79">
        <v>2304</v>
      </c>
      <c r="D241" s="79">
        <v>1235</v>
      </c>
      <c r="E241" s="79">
        <v>1035</v>
      </c>
      <c r="F241" s="79">
        <v>349</v>
      </c>
      <c r="G241" s="79">
        <v>-290</v>
      </c>
      <c r="H241" s="79">
        <v>4633</v>
      </c>
    </row>
    <row r="242" spans="1:8">
      <c r="A242" s="48" t="s">
        <v>161</v>
      </c>
      <c r="B242" s="43" t="s">
        <v>10</v>
      </c>
      <c r="C242" s="79">
        <v>951</v>
      </c>
      <c r="D242" s="79">
        <v>1466</v>
      </c>
      <c r="E242" s="79">
        <v>214</v>
      </c>
      <c r="F242" s="79">
        <v>1137</v>
      </c>
      <c r="G242" s="79">
        <v>-1076</v>
      </c>
      <c r="H242" s="79">
        <v>2692</v>
      </c>
    </row>
    <row r="243" spans="1:8">
      <c r="A243" s="48" t="s">
        <v>162</v>
      </c>
      <c r="B243" s="43" t="s">
        <v>11</v>
      </c>
      <c r="C243" s="79">
        <v>971</v>
      </c>
      <c r="D243" s="79">
        <v>52</v>
      </c>
      <c r="E243" s="79">
        <v>5</v>
      </c>
      <c r="F243" s="79">
        <v>316</v>
      </c>
      <c r="G243" s="79">
        <v>-17</v>
      </c>
      <c r="H243" s="79">
        <v>1327</v>
      </c>
    </row>
    <row r="244" spans="1:8">
      <c r="A244" s="56" t="s">
        <v>163</v>
      </c>
      <c r="B244" s="57" t="s">
        <v>12</v>
      </c>
      <c r="C244" s="80">
        <v>-1096</v>
      </c>
      <c r="D244" s="80">
        <v>566</v>
      </c>
      <c r="E244" s="80">
        <v>2993</v>
      </c>
      <c r="F244" s="80">
        <v>139</v>
      </c>
      <c r="G244" s="80">
        <v>0</v>
      </c>
      <c r="H244" s="80">
        <v>2602</v>
      </c>
    </row>
    <row r="245" spans="1:8">
      <c r="A245" s="48" t="s">
        <v>164</v>
      </c>
      <c r="B245" s="43" t="s">
        <v>13</v>
      </c>
      <c r="C245" s="79">
        <v>196</v>
      </c>
      <c r="D245" s="79">
        <v>487</v>
      </c>
      <c r="E245" s="79">
        <v>216</v>
      </c>
      <c r="F245" s="79">
        <v>13594</v>
      </c>
      <c r="G245" s="79">
        <v>-13596</v>
      </c>
      <c r="H245" s="79">
        <v>897</v>
      </c>
    </row>
    <row r="246" spans="1:8">
      <c r="A246" s="48" t="s">
        <v>165</v>
      </c>
      <c r="B246" s="43" t="s">
        <v>14</v>
      </c>
      <c r="C246" s="79">
        <v>128</v>
      </c>
      <c r="D246" s="79">
        <v>83</v>
      </c>
      <c r="E246" s="79">
        <v>64</v>
      </c>
      <c r="F246" s="79">
        <v>48</v>
      </c>
      <c r="G246" s="79">
        <v>-130</v>
      </c>
      <c r="H246" s="79">
        <v>193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-1028</v>
      </c>
      <c r="D248" s="80">
        <v>970</v>
      </c>
      <c r="E248" s="80">
        <v>3145</v>
      </c>
      <c r="F248" s="80">
        <v>13685</v>
      </c>
      <c r="G248" s="80">
        <v>-13466</v>
      </c>
      <c r="H248" s="80">
        <v>3306</v>
      </c>
    </row>
    <row r="249" spans="1:8">
      <c r="A249" s="48" t="s">
        <v>168</v>
      </c>
      <c r="B249" s="43" t="s">
        <v>17</v>
      </c>
      <c r="C249" s="79">
        <v>-730</v>
      </c>
      <c r="D249" s="79">
        <v>-418</v>
      </c>
      <c r="E249" s="79">
        <v>423</v>
      </c>
      <c r="F249" s="79">
        <v>-25</v>
      </c>
      <c r="G249" s="79">
        <v>-15</v>
      </c>
      <c r="H249" s="79">
        <v>-765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-298</v>
      </c>
      <c r="D251" s="80">
        <v>1388</v>
      </c>
      <c r="E251" s="80">
        <v>2722</v>
      </c>
      <c r="F251" s="80">
        <v>13710</v>
      </c>
      <c r="G251" s="80">
        <v>-13451</v>
      </c>
      <c r="H251" s="80">
        <v>4071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-298</v>
      </c>
      <c r="D253" s="80">
        <v>1388</v>
      </c>
      <c r="E253" s="80">
        <v>2722</v>
      </c>
      <c r="F253" s="80">
        <v>13710</v>
      </c>
      <c r="G253" s="80">
        <v>-13451</v>
      </c>
      <c r="H253" s="80">
        <v>4071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-298</v>
      </c>
      <c r="D256" s="83">
        <v>1388</v>
      </c>
      <c r="E256" s="83">
        <v>2722</v>
      </c>
      <c r="F256" s="83">
        <v>13710</v>
      </c>
      <c r="G256" s="83">
        <v>-13451</v>
      </c>
      <c r="H256" s="83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357</v>
      </c>
    </row>
    <row r="2" spans="1:4">
      <c r="A2" s="13" t="s">
        <v>358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123</v>
      </c>
      <c r="D6" s="99" t="s">
        <v>328</v>
      </c>
    </row>
    <row r="7" spans="1:4">
      <c r="A7" s="18" t="s">
        <v>151</v>
      </c>
      <c r="B7" s="18" t="s">
        <v>0</v>
      </c>
      <c r="C7" s="85">
        <v>164040</v>
      </c>
      <c r="D7" s="85">
        <v>136210</v>
      </c>
    </row>
    <row r="8" spans="1:4">
      <c r="A8" s="19" t="s">
        <v>152</v>
      </c>
      <c r="B8" s="19" t="s">
        <v>1</v>
      </c>
      <c r="C8" s="79">
        <v>83891</v>
      </c>
      <c r="D8" s="79">
        <v>66696</v>
      </c>
    </row>
    <row r="9" spans="1:4">
      <c r="A9" s="19" t="s">
        <v>153</v>
      </c>
      <c r="B9" s="19" t="s">
        <v>2</v>
      </c>
      <c r="C9" s="79">
        <v>4506</v>
      </c>
      <c r="D9" s="79">
        <v>5778</v>
      </c>
    </row>
    <row r="10" spans="1:4">
      <c r="A10" s="19" t="s">
        <v>154</v>
      </c>
      <c r="B10" s="19" t="s">
        <v>3</v>
      </c>
      <c r="C10" s="79">
        <v>75643</v>
      </c>
      <c r="D10" s="79">
        <v>63736</v>
      </c>
    </row>
    <row r="11" spans="1:4">
      <c r="A11" s="18" t="s">
        <v>155</v>
      </c>
      <c r="B11" s="18" t="s">
        <v>4</v>
      </c>
      <c r="C11" s="85">
        <v>89618</v>
      </c>
      <c r="D11" s="85">
        <v>67837</v>
      </c>
    </row>
    <row r="12" spans="1:4">
      <c r="A12" s="19" t="s">
        <v>156</v>
      </c>
      <c r="B12" s="19" t="s">
        <v>5</v>
      </c>
      <c r="C12" s="79">
        <v>37308</v>
      </c>
      <c r="D12" s="79">
        <v>24831</v>
      </c>
    </row>
    <row r="13" spans="1:4">
      <c r="A13" s="19" t="s">
        <v>157</v>
      </c>
      <c r="B13" s="19" t="s">
        <v>6</v>
      </c>
      <c r="C13" s="79">
        <v>52310</v>
      </c>
      <c r="D13" s="79">
        <v>43006</v>
      </c>
    </row>
    <row r="14" spans="1:4">
      <c r="A14" s="20" t="s">
        <v>158</v>
      </c>
      <c r="B14" s="20" t="s">
        <v>7</v>
      </c>
      <c r="C14" s="85">
        <v>74422</v>
      </c>
      <c r="D14" s="85">
        <v>68373</v>
      </c>
    </row>
    <row r="15" spans="1:4">
      <c r="A15" s="21" t="s">
        <v>159</v>
      </c>
      <c r="B15" s="21" t="s">
        <v>8</v>
      </c>
      <c r="C15" s="79">
        <v>3056</v>
      </c>
      <c r="D15" s="79">
        <v>9058</v>
      </c>
    </row>
    <row r="16" spans="1:4">
      <c r="A16" s="21" t="s">
        <v>160</v>
      </c>
      <c r="B16" s="21" t="s">
        <v>9</v>
      </c>
      <c r="C16" s="79">
        <v>25243</v>
      </c>
      <c r="D16" s="79">
        <v>24648</v>
      </c>
    </row>
    <row r="17" spans="1:4">
      <c r="A17" s="21" t="s">
        <v>161</v>
      </c>
      <c r="B17" s="21" t="s">
        <v>10</v>
      </c>
      <c r="C17" s="79">
        <v>13063</v>
      </c>
      <c r="D17" s="79">
        <v>11586</v>
      </c>
    </row>
    <row r="18" spans="1:4">
      <c r="A18" s="21" t="s">
        <v>162</v>
      </c>
      <c r="B18" s="21" t="s">
        <v>11</v>
      </c>
      <c r="C18" s="79">
        <v>10805</v>
      </c>
      <c r="D18" s="79">
        <v>13575</v>
      </c>
    </row>
    <row r="19" spans="1:4">
      <c r="A19" s="20" t="s">
        <v>163</v>
      </c>
      <c r="B19" s="20" t="s">
        <v>12</v>
      </c>
      <c r="C19" s="85">
        <v>28367</v>
      </c>
      <c r="D19" s="85">
        <v>27622</v>
      </c>
    </row>
    <row r="20" spans="1:4">
      <c r="A20" s="21" t="s">
        <v>164</v>
      </c>
      <c r="B20" s="21" t="s">
        <v>13</v>
      </c>
      <c r="C20" s="79">
        <v>4031</v>
      </c>
      <c r="D20" s="79">
        <v>1801</v>
      </c>
    </row>
    <row r="21" spans="1:4">
      <c r="A21" s="21" t="s">
        <v>165</v>
      </c>
      <c r="B21" s="21" t="s">
        <v>14</v>
      </c>
      <c r="C21" s="79">
        <v>4111</v>
      </c>
      <c r="D21" s="79">
        <v>2194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28287</v>
      </c>
      <c r="D23" s="85">
        <v>27229</v>
      </c>
    </row>
    <row r="24" spans="1:4">
      <c r="A24" s="21" t="s">
        <v>168</v>
      </c>
      <c r="B24" s="21" t="s">
        <v>17</v>
      </c>
      <c r="C24" s="79">
        <v>162</v>
      </c>
      <c r="D24" s="79">
        <v>3664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28125</v>
      </c>
      <c r="D26" s="85">
        <v>23565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28125</v>
      </c>
      <c r="D29" s="87">
        <v>23565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28125</v>
      </c>
      <c r="D32" s="85">
        <v>23565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</v>
      </c>
      <c r="D36" s="89">
        <v>0.25</v>
      </c>
    </row>
    <row r="37" spans="1:4">
      <c r="A37" s="29" t="s">
        <v>177</v>
      </c>
      <c r="B37" s="29" t="s">
        <v>24</v>
      </c>
      <c r="C37" s="89">
        <v>0.3</v>
      </c>
      <c r="D37" s="89">
        <v>0.25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</v>
      </c>
      <c r="D39" s="89">
        <v>0.25</v>
      </c>
    </row>
    <row r="40" spans="1:4">
      <c r="A40" s="29" t="s">
        <v>177</v>
      </c>
      <c r="B40" s="29" t="s">
        <v>24</v>
      </c>
      <c r="C40" s="89">
        <v>0.3</v>
      </c>
      <c r="D40" s="89">
        <v>0.25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28125</v>
      </c>
      <c r="D46" s="85">
        <v>23565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-559</v>
      </c>
      <c r="D48" s="79">
        <v>456</v>
      </c>
    </row>
    <row r="49" spans="1:4">
      <c r="A49" s="84" t="s">
        <v>316</v>
      </c>
      <c r="B49" s="84" t="s">
        <v>308</v>
      </c>
      <c r="C49" s="79">
        <v>1</v>
      </c>
      <c r="D49" s="79">
        <v>-2</v>
      </c>
    </row>
    <row r="50" spans="1:4" ht="26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27567</v>
      </c>
      <c r="D51" s="85">
        <v>24019</v>
      </c>
    </row>
    <row r="52" spans="1:4" ht="26">
      <c r="A52" s="28" t="s">
        <v>313</v>
      </c>
      <c r="B52" s="28" t="s">
        <v>310</v>
      </c>
      <c r="C52" s="79">
        <v>0</v>
      </c>
      <c r="D52" s="79">
        <v>0</v>
      </c>
    </row>
    <row r="53" spans="1:4" ht="26">
      <c r="A53" s="27" t="s">
        <v>314</v>
      </c>
      <c r="B53" s="27" t="s">
        <v>311</v>
      </c>
      <c r="C53" s="85">
        <v>27567</v>
      </c>
      <c r="D53" s="85">
        <v>24019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125</v>
      </c>
      <c r="D57" s="99" t="s">
        <v>329</v>
      </c>
    </row>
    <row r="58" spans="1:4">
      <c r="A58" s="30" t="s">
        <v>181</v>
      </c>
      <c r="B58" s="30" t="s">
        <v>26</v>
      </c>
      <c r="C58" s="91">
        <v>94202</v>
      </c>
      <c r="D58" s="91">
        <v>90762</v>
      </c>
    </row>
    <row r="59" spans="1:4">
      <c r="A59" s="21" t="s">
        <v>182</v>
      </c>
      <c r="B59" s="21" t="s">
        <v>27</v>
      </c>
      <c r="C59" s="74">
        <v>10755</v>
      </c>
      <c r="D59" s="74">
        <v>9924</v>
      </c>
    </row>
    <row r="60" spans="1:4">
      <c r="A60" s="21" t="s">
        <v>183</v>
      </c>
      <c r="B60" s="21" t="s">
        <v>28</v>
      </c>
      <c r="C60" s="74">
        <v>34801</v>
      </c>
      <c r="D60" s="74">
        <v>33508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1980</v>
      </c>
      <c r="D67" s="74">
        <v>644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108690</v>
      </c>
      <c r="D69" s="91">
        <v>94513</v>
      </c>
    </row>
    <row r="70" spans="1:4">
      <c r="A70" s="21" t="s">
        <v>193</v>
      </c>
      <c r="B70" s="21" t="s">
        <v>38</v>
      </c>
      <c r="C70" s="74">
        <v>33367</v>
      </c>
      <c r="D70" s="74">
        <v>31112</v>
      </c>
    </row>
    <row r="71" spans="1:4">
      <c r="A71" s="21" t="s">
        <v>194</v>
      </c>
      <c r="B71" s="21" t="s">
        <v>39</v>
      </c>
      <c r="C71" s="74">
        <v>31247</v>
      </c>
      <c r="D71" s="74">
        <v>32267</v>
      </c>
    </row>
    <row r="72" spans="1:4">
      <c r="A72" s="31" t="s">
        <v>195</v>
      </c>
      <c r="B72" s="31" t="s">
        <v>40</v>
      </c>
      <c r="C72" s="92">
        <v>0</v>
      </c>
      <c r="D72" s="92">
        <v>1632</v>
      </c>
    </row>
    <row r="73" spans="1:4">
      <c r="A73" s="21" t="s">
        <v>196</v>
      </c>
      <c r="B73" s="21" t="s">
        <v>41</v>
      </c>
      <c r="C73" s="74">
        <v>4635</v>
      </c>
      <c r="D73" s="74">
        <v>811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855</v>
      </c>
      <c r="D76" s="74">
        <v>4229</v>
      </c>
    </row>
    <row r="77" spans="1:4">
      <c r="A77" s="21" t="s">
        <v>199</v>
      </c>
      <c r="B77" s="21" t="s">
        <v>44</v>
      </c>
      <c r="C77" s="74">
        <v>11720</v>
      </c>
      <c r="D77" s="74">
        <v>14643</v>
      </c>
    </row>
    <row r="78" spans="1:4">
      <c r="A78" s="21" t="s">
        <v>200</v>
      </c>
      <c r="B78" s="21" t="s">
        <v>45</v>
      </c>
      <c r="C78" s="74">
        <v>26866</v>
      </c>
      <c r="D78" s="74">
        <v>9819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202892</v>
      </c>
      <c r="D80" s="91">
        <v>185275</v>
      </c>
    </row>
    <row r="81" spans="1:4">
      <c r="A81" s="32"/>
      <c r="B81" s="32"/>
      <c r="C81" s="2"/>
    </row>
    <row r="82" spans="1:4" ht="29" customHeight="1">
      <c r="A82" s="98" t="s">
        <v>229</v>
      </c>
      <c r="B82" s="98" t="s">
        <v>48</v>
      </c>
      <c r="C82" s="99" t="s">
        <v>125</v>
      </c>
      <c r="D82" s="99" t="s">
        <v>329</v>
      </c>
    </row>
    <row r="83" spans="1:4">
      <c r="A83" s="30" t="s">
        <v>204</v>
      </c>
      <c r="B83" s="30" t="s">
        <v>49</v>
      </c>
      <c r="C83" s="91">
        <v>151530</v>
      </c>
      <c r="D83" s="91">
        <v>123412</v>
      </c>
    </row>
    <row r="84" spans="1:4">
      <c r="A84" s="30" t="s">
        <v>205</v>
      </c>
      <c r="B84" s="30" t="s">
        <v>50</v>
      </c>
      <c r="C84" s="91">
        <v>151530</v>
      </c>
      <c r="D84" s="91">
        <v>123412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551</v>
      </c>
      <c r="D88" s="74">
        <v>0</v>
      </c>
    </row>
    <row r="89" spans="1:4">
      <c r="A89" s="21" t="s">
        <v>210</v>
      </c>
      <c r="B89" s="21" t="s">
        <v>55</v>
      </c>
      <c r="C89" s="74">
        <v>-837</v>
      </c>
      <c r="D89" s="74">
        <v>-278</v>
      </c>
    </row>
    <row r="90" spans="1:4">
      <c r="A90" s="21" t="s">
        <v>211</v>
      </c>
      <c r="B90" s="21" t="s">
        <v>56</v>
      </c>
      <c r="C90" s="74">
        <v>-76459</v>
      </c>
      <c r="D90" s="74">
        <v>-101530</v>
      </c>
    </row>
    <row r="91" spans="1:4">
      <c r="A91" s="21" t="s">
        <v>212</v>
      </c>
      <c r="B91" s="21" t="s">
        <v>57</v>
      </c>
      <c r="C91" s="74">
        <v>28125</v>
      </c>
      <c r="D91" s="74">
        <v>23565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7604</v>
      </c>
      <c r="D93" s="91">
        <v>7590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235</v>
      </c>
      <c r="D95" s="74">
        <v>333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6658</v>
      </c>
      <c r="D97" s="74">
        <v>6874</v>
      </c>
    </row>
    <row r="98" spans="1:4">
      <c r="A98" s="21" t="s">
        <v>219</v>
      </c>
      <c r="B98" s="21" t="s">
        <v>64</v>
      </c>
      <c r="C98" s="74">
        <v>679</v>
      </c>
      <c r="D98" s="74">
        <v>344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6</v>
      </c>
      <c r="D100" s="74">
        <v>9</v>
      </c>
    </row>
    <row r="101" spans="1:4">
      <c r="A101" s="30" t="s">
        <v>222</v>
      </c>
      <c r="B101" s="30" t="s">
        <v>67</v>
      </c>
      <c r="C101" s="91">
        <v>43758</v>
      </c>
      <c r="D101" s="91">
        <v>54273</v>
      </c>
    </row>
    <row r="102" spans="1:4">
      <c r="A102" s="21" t="s">
        <v>215</v>
      </c>
      <c r="B102" s="21" t="s">
        <v>60</v>
      </c>
      <c r="C102" s="74">
        <v>4745</v>
      </c>
      <c r="D102" s="74">
        <v>13404</v>
      </c>
    </row>
    <row r="103" spans="1:4">
      <c r="A103" s="21" t="s">
        <v>216</v>
      </c>
      <c r="B103" s="21" t="s">
        <v>61</v>
      </c>
      <c r="C103" s="74">
        <v>277</v>
      </c>
      <c r="D103" s="74">
        <v>240</v>
      </c>
    </row>
    <row r="104" spans="1:4">
      <c r="A104" s="21" t="s">
        <v>223</v>
      </c>
      <c r="B104" s="21" t="s">
        <v>68</v>
      </c>
      <c r="C104" s="74">
        <v>33930</v>
      </c>
      <c r="D104" s="74">
        <v>33513</v>
      </c>
    </row>
    <row r="105" spans="1:4">
      <c r="A105" s="21" t="s">
        <v>224</v>
      </c>
      <c r="B105" s="21" t="s">
        <v>69</v>
      </c>
      <c r="C105" s="74">
        <v>184</v>
      </c>
      <c r="D105" s="74">
        <v>163</v>
      </c>
    </row>
    <row r="106" spans="1:4">
      <c r="A106" s="21" t="s">
        <v>225</v>
      </c>
      <c r="B106" s="21" t="s">
        <v>70</v>
      </c>
      <c r="C106" s="74">
        <v>4020</v>
      </c>
      <c r="D106" s="74">
        <v>6043</v>
      </c>
    </row>
    <row r="107" spans="1:4">
      <c r="A107" s="21" t="s">
        <v>219</v>
      </c>
      <c r="B107" s="21" t="s">
        <v>64</v>
      </c>
      <c r="C107" s="74">
        <v>197</v>
      </c>
      <c r="D107" s="74">
        <v>90</v>
      </c>
    </row>
    <row r="108" spans="1:4">
      <c r="A108" s="21" t="s">
        <v>226</v>
      </c>
      <c r="B108" s="21" t="s">
        <v>65</v>
      </c>
      <c r="C108" s="74">
        <v>238</v>
      </c>
      <c r="D108" s="74">
        <v>209</v>
      </c>
    </row>
    <row r="109" spans="1:4">
      <c r="A109" s="21" t="s">
        <v>221</v>
      </c>
      <c r="B109" s="21" t="s">
        <v>66</v>
      </c>
      <c r="C109" s="74">
        <v>167</v>
      </c>
      <c r="D109" s="74">
        <v>611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202892</v>
      </c>
      <c r="D111" s="91">
        <v>185275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123</v>
      </c>
      <c r="D115" s="100" t="s">
        <v>328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28287</v>
      </c>
      <c r="D117" s="6">
        <v>27229</v>
      </c>
    </row>
    <row r="118" spans="1:4">
      <c r="A118" s="35" t="s">
        <v>233</v>
      </c>
      <c r="B118" s="35" t="s">
        <v>75</v>
      </c>
      <c r="C118" s="6">
        <v>-2171</v>
      </c>
      <c r="D118" s="6">
        <v>-24636</v>
      </c>
    </row>
    <row r="119" spans="1:4" ht="26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2617</v>
      </c>
      <c r="D120" s="9">
        <v>1978</v>
      </c>
    </row>
    <row r="121" spans="1:4">
      <c r="A121" s="37" t="s">
        <v>235</v>
      </c>
      <c r="B121" s="37" t="s">
        <v>77</v>
      </c>
      <c r="C121" s="9">
        <v>0</v>
      </c>
      <c r="D121" s="9">
        <v>251</v>
      </c>
    </row>
    <row r="122" spans="1:4">
      <c r="A122" s="37" t="s">
        <v>236</v>
      </c>
      <c r="B122" s="37" t="s">
        <v>78</v>
      </c>
      <c r="C122" s="9">
        <v>602</v>
      </c>
      <c r="D122" s="9">
        <v>1225</v>
      </c>
    </row>
    <row r="123" spans="1:4">
      <c r="A123" s="37" t="s">
        <v>237</v>
      </c>
      <c r="B123" s="37" t="s">
        <v>79</v>
      </c>
      <c r="C123" s="9">
        <v>-570</v>
      </c>
      <c r="D123" s="9">
        <v>-86</v>
      </c>
    </row>
    <row r="124" spans="1:4">
      <c r="A124" s="37" t="s">
        <v>238</v>
      </c>
      <c r="B124" s="37" t="s">
        <v>80</v>
      </c>
      <c r="C124" s="9">
        <v>-423</v>
      </c>
      <c r="D124" s="9">
        <v>941</v>
      </c>
    </row>
    <row r="125" spans="1:4">
      <c r="A125" s="37" t="s">
        <v>239</v>
      </c>
      <c r="B125" s="37" t="s">
        <v>81</v>
      </c>
      <c r="C125" s="9">
        <v>-2255</v>
      </c>
      <c r="D125" s="9">
        <v>-3461</v>
      </c>
    </row>
    <row r="126" spans="1:4">
      <c r="A126" s="37" t="s">
        <v>240</v>
      </c>
      <c r="B126" s="37" t="s">
        <v>82</v>
      </c>
      <c r="C126" s="9">
        <v>-2586</v>
      </c>
      <c r="D126" s="9">
        <v>-11821</v>
      </c>
    </row>
    <row r="127" spans="1:4">
      <c r="A127" s="37" t="s">
        <v>241</v>
      </c>
      <c r="B127" s="37" t="s">
        <v>83</v>
      </c>
      <c r="C127" s="9">
        <v>-2523</v>
      </c>
      <c r="D127" s="9">
        <v>-10517</v>
      </c>
    </row>
    <row r="128" spans="1:4">
      <c r="A128" s="37" t="s">
        <v>242</v>
      </c>
      <c r="B128" s="37" t="s">
        <v>130</v>
      </c>
      <c r="C128" s="9">
        <v>2985</v>
      </c>
      <c r="D128" s="9">
        <v>-3099</v>
      </c>
    </row>
    <row r="129" spans="1:4">
      <c r="A129" s="37" t="s">
        <v>243</v>
      </c>
      <c r="B129" s="37" t="s">
        <v>84</v>
      </c>
      <c r="C129" s="9">
        <v>-18</v>
      </c>
      <c r="D129" s="9">
        <v>-47</v>
      </c>
    </row>
    <row r="130" spans="1:4">
      <c r="A130" s="35" t="s">
        <v>244</v>
      </c>
      <c r="B130" s="35" t="s">
        <v>85</v>
      </c>
      <c r="C130" s="6">
        <v>26116</v>
      </c>
      <c r="D130" s="6">
        <v>2593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579</v>
      </c>
      <c r="D132" s="9">
        <v>-2408</v>
      </c>
    </row>
    <row r="133" spans="1:4">
      <c r="A133" s="39" t="s">
        <v>247</v>
      </c>
      <c r="B133" s="39" t="s">
        <v>87</v>
      </c>
      <c r="C133" s="6">
        <v>26695</v>
      </c>
      <c r="D133" s="6">
        <v>185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4418</v>
      </c>
      <c r="D135" s="5">
        <v>11495</v>
      </c>
    </row>
    <row r="136" spans="1:4">
      <c r="A136" s="37" t="s">
        <v>250</v>
      </c>
      <c r="B136" s="37" t="s">
        <v>90</v>
      </c>
      <c r="C136" s="9">
        <v>206</v>
      </c>
      <c r="D136" s="9">
        <v>100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3512</v>
      </c>
      <c r="D138" s="9">
        <v>11018</v>
      </c>
    </row>
    <row r="139" spans="1:4">
      <c r="A139" s="37" t="s">
        <v>253</v>
      </c>
      <c r="B139" s="37" t="s">
        <v>142</v>
      </c>
      <c r="C139" s="9">
        <v>700</v>
      </c>
      <c r="D139" s="9">
        <v>260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4543</v>
      </c>
      <c r="D141" s="6">
        <v>17734</v>
      </c>
    </row>
    <row r="142" spans="1:4" ht="26">
      <c r="A142" s="37" t="s">
        <v>256</v>
      </c>
      <c r="B142" s="37" t="s">
        <v>95</v>
      </c>
      <c r="C142" s="9">
        <v>4145</v>
      </c>
      <c r="D142" s="9">
        <v>2734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398</v>
      </c>
      <c r="D145" s="9">
        <v>0</v>
      </c>
    </row>
    <row r="146" spans="1:4">
      <c r="A146" s="39" t="s">
        <v>260</v>
      </c>
      <c r="B146" s="39" t="s">
        <v>99</v>
      </c>
      <c r="C146" s="6">
        <v>-125</v>
      </c>
      <c r="D146" s="6">
        <v>-6239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1674</v>
      </c>
      <c r="D148" s="5">
        <v>22540</v>
      </c>
    </row>
    <row r="149" spans="1:4" ht="26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1250</v>
      </c>
      <c r="D150" s="9">
        <v>13392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424</v>
      </c>
      <c r="D152" s="9">
        <v>163</v>
      </c>
    </row>
    <row r="153" spans="1:4">
      <c r="A153" s="35" t="s">
        <v>255</v>
      </c>
      <c r="B153" s="35" t="s">
        <v>94</v>
      </c>
      <c r="C153" s="6">
        <v>11197</v>
      </c>
      <c r="D153" s="6">
        <v>22277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9909</v>
      </c>
      <c r="D157" s="9">
        <v>20091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289</v>
      </c>
      <c r="D160" s="9">
        <v>309</v>
      </c>
    </row>
    <row r="161" spans="1:8">
      <c r="A161" s="37" t="s">
        <v>271</v>
      </c>
      <c r="B161" s="37" t="s">
        <v>111</v>
      </c>
      <c r="C161" s="9">
        <v>999</v>
      </c>
      <c r="D161" s="9">
        <v>1613</v>
      </c>
    </row>
    <row r="162" spans="1:8">
      <c r="A162" s="37" t="s">
        <v>272</v>
      </c>
      <c r="B162" s="37" t="s">
        <v>112</v>
      </c>
      <c r="C162" s="9">
        <v>0</v>
      </c>
      <c r="D162" s="9">
        <v>264</v>
      </c>
    </row>
    <row r="163" spans="1:8">
      <c r="A163" s="39" t="s">
        <v>273</v>
      </c>
      <c r="B163" s="39" t="s">
        <v>113</v>
      </c>
      <c r="C163" s="6">
        <v>-9523</v>
      </c>
      <c r="D163" s="6">
        <v>263</v>
      </c>
    </row>
    <row r="164" spans="1:8">
      <c r="A164" s="41" t="s">
        <v>274</v>
      </c>
      <c r="B164" s="41" t="s">
        <v>114</v>
      </c>
      <c r="C164" s="7">
        <v>17047</v>
      </c>
      <c r="D164" s="7">
        <v>-5791</v>
      </c>
    </row>
    <row r="165" spans="1:8">
      <c r="A165" s="41" t="s">
        <v>275</v>
      </c>
      <c r="B165" s="41" t="s">
        <v>115</v>
      </c>
      <c r="C165" s="7">
        <v>17047</v>
      </c>
      <c r="D165" s="7">
        <v>-5791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26866</v>
      </c>
      <c r="D168" s="66">
        <v>9819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3967</v>
      </c>
      <c r="D174" s="73">
        <v>3991</v>
      </c>
      <c r="E174" s="73">
        <v>731</v>
      </c>
      <c r="F174" s="73">
        <v>103692</v>
      </c>
      <c r="G174" s="73">
        <v>-18179</v>
      </c>
      <c r="H174" s="73">
        <v>94202</v>
      </c>
    </row>
    <row r="175" spans="1:8">
      <c r="A175" s="43" t="s">
        <v>182</v>
      </c>
      <c r="B175" s="43" t="s">
        <v>27</v>
      </c>
      <c r="C175" s="74">
        <v>1240</v>
      </c>
      <c r="D175" s="74">
        <v>2311</v>
      </c>
      <c r="E175" s="74">
        <v>685</v>
      </c>
      <c r="F175" s="74">
        <v>6519</v>
      </c>
      <c r="G175" s="74">
        <v>0</v>
      </c>
      <c r="H175" s="74">
        <v>10755</v>
      </c>
    </row>
    <row r="176" spans="1:8">
      <c r="A176" s="43" t="s">
        <v>183</v>
      </c>
      <c r="B176" s="43" t="s">
        <v>28</v>
      </c>
      <c r="C176" s="74">
        <v>920</v>
      </c>
      <c r="D176" s="74">
        <v>1657</v>
      </c>
      <c r="E176" s="74">
        <v>13</v>
      </c>
      <c r="F176" s="74">
        <v>48764</v>
      </c>
      <c r="G176" s="74">
        <v>-16553</v>
      </c>
      <c r="H176" s="74">
        <v>34801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1780</v>
      </c>
      <c r="D183" s="74">
        <v>7</v>
      </c>
      <c r="E183" s="74">
        <v>33</v>
      </c>
      <c r="F183" s="74">
        <v>160</v>
      </c>
      <c r="G183" s="74">
        <v>0</v>
      </c>
      <c r="H183" s="74">
        <v>1980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43821</v>
      </c>
      <c r="D185" s="73">
        <v>52720</v>
      </c>
      <c r="E185" s="73">
        <v>22441</v>
      </c>
      <c r="F185" s="73">
        <v>15776</v>
      </c>
      <c r="G185" s="73">
        <v>-26068</v>
      </c>
      <c r="H185" s="73">
        <v>108690</v>
      </c>
    </row>
    <row r="186" spans="1:8">
      <c r="A186" s="43" t="s">
        <v>193</v>
      </c>
      <c r="B186" s="43" t="s">
        <v>38</v>
      </c>
      <c r="C186" s="74">
        <v>7006</v>
      </c>
      <c r="D186" s="74">
        <v>26295</v>
      </c>
      <c r="E186" s="74">
        <v>0</v>
      </c>
      <c r="F186" s="74">
        <v>66</v>
      </c>
      <c r="G186" s="74">
        <v>0</v>
      </c>
      <c r="H186" s="74">
        <v>33367</v>
      </c>
    </row>
    <row r="187" spans="1:8">
      <c r="A187" s="43" t="s">
        <v>194</v>
      </c>
      <c r="B187" s="43" t="s">
        <v>39</v>
      </c>
      <c r="C187" s="74">
        <v>26195</v>
      </c>
      <c r="D187" s="74">
        <v>13146</v>
      </c>
      <c r="E187" s="74">
        <v>4445</v>
      </c>
      <c r="F187" s="74">
        <v>241</v>
      </c>
      <c r="G187" s="74">
        <v>-12780</v>
      </c>
      <c r="H187" s="74">
        <v>31247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941</v>
      </c>
      <c r="D189" s="74">
        <v>1432</v>
      </c>
      <c r="E189" s="74">
        <v>1543</v>
      </c>
      <c r="F189" s="74">
        <v>14007</v>
      </c>
      <c r="G189" s="74">
        <v>-13288</v>
      </c>
      <c r="H189" s="74">
        <v>4635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855</v>
      </c>
      <c r="G192" s="74">
        <v>0</v>
      </c>
      <c r="H192" s="74">
        <v>855</v>
      </c>
    </row>
    <row r="193" spans="1:8">
      <c r="A193" s="43" t="s">
        <v>199</v>
      </c>
      <c r="B193" s="43" t="s">
        <v>44</v>
      </c>
      <c r="C193" s="74">
        <v>8582</v>
      </c>
      <c r="D193" s="74">
        <v>240</v>
      </c>
      <c r="E193" s="74">
        <v>2859</v>
      </c>
      <c r="F193" s="74">
        <v>39</v>
      </c>
      <c r="G193" s="74">
        <v>0</v>
      </c>
      <c r="H193" s="74">
        <v>11720</v>
      </c>
    </row>
    <row r="194" spans="1:8">
      <c r="A194" s="43" t="s">
        <v>200</v>
      </c>
      <c r="B194" s="43" t="s">
        <v>45</v>
      </c>
      <c r="C194" s="74">
        <v>1097</v>
      </c>
      <c r="D194" s="74">
        <v>11607</v>
      </c>
      <c r="E194" s="74">
        <v>13594</v>
      </c>
      <c r="F194" s="74">
        <v>568</v>
      </c>
      <c r="G194" s="74">
        <v>0</v>
      </c>
      <c r="H194" s="74">
        <v>26866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47788</v>
      </c>
      <c r="D196" s="73">
        <v>56711</v>
      </c>
      <c r="E196" s="73">
        <v>23172</v>
      </c>
      <c r="F196" s="73">
        <v>119468</v>
      </c>
      <c r="G196" s="73">
        <v>-44247</v>
      </c>
      <c r="H196" s="73">
        <v>202892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17314</v>
      </c>
      <c r="D200" s="73">
        <v>39787</v>
      </c>
      <c r="E200" s="73">
        <v>10947</v>
      </c>
      <c r="F200" s="73">
        <v>106035</v>
      </c>
      <c r="G200" s="73">
        <v>-22553</v>
      </c>
      <c r="H200" s="73">
        <v>151530</v>
      </c>
    </row>
    <row r="201" spans="1:8">
      <c r="A201" s="47" t="s">
        <v>205</v>
      </c>
      <c r="B201" s="39" t="s">
        <v>50</v>
      </c>
      <c r="C201" s="73">
        <v>17314</v>
      </c>
      <c r="D201" s="73">
        <v>39787</v>
      </c>
      <c r="E201" s="73">
        <v>10947</v>
      </c>
      <c r="F201" s="73">
        <v>106035</v>
      </c>
      <c r="G201" s="73">
        <v>-22553</v>
      </c>
      <c r="H201" s="73">
        <v>151530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551</v>
      </c>
      <c r="G205" s="74">
        <v>0</v>
      </c>
      <c r="H205" s="74">
        <v>551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-355</v>
      </c>
      <c r="F206" s="76">
        <v>0</v>
      </c>
      <c r="G206" s="76">
        <v>-482</v>
      </c>
      <c r="H206" s="76">
        <v>-837</v>
      </c>
    </row>
    <row r="207" spans="1:8">
      <c r="A207" s="48" t="s">
        <v>211</v>
      </c>
      <c r="B207" s="43" t="s">
        <v>56</v>
      </c>
      <c r="C207" s="74">
        <v>-374</v>
      </c>
      <c r="D207" s="74">
        <v>11008</v>
      </c>
      <c r="E207" s="74">
        <v>1817</v>
      </c>
      <c r="F207" s="74">
        <v>-102544</v>
      </c>
      <c r="G207" s="74">
        <v>13634</v>
      </c>
      <c r="H207" s="74">
        <v>-76459</v>
      </c>
    </row>
    <row r="208" spans="1:8">
      <c r="A208" s="48" t="s">
        <v>212</v>
      </c>
      <c r="B208" s="43" t="s">
        <v>57</v>
      </c>
      <c r="C208" s="74">
        <v>7612</v>
      </c>
      <c r="D208" s="74">
        <v>21729</v>
      </c>
      <c r="E208" s="74">
        <v>8247</v>
      </c>
      <c r="F208" s="74">
        <v>2142</v>
      </c>
      <c r="G208" s="74">
        <v>-11605</v>
      </c>
      <c r="H208" s="74">
        <v>28125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576</v>
      </c>
      <c r="D210" s="73">
        <v>2425</v>
      </c>
      <c r="E210" s="73">
        <v>38</v>
      </c>
      <c r="F210" s="73">
        <v>192</v>
      </c>
      <c r="G210" s="73">
        <v>4373</v>
      </c>
      <c r="H210" s="73">
        <v>7604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97</v>
      </c>
      <c r="D212" s="74">
        <v>36</v>
      </c>
      <c r="E212" s="74">
        <v>0</v>
      </c>
      <c r="F212" s="74">
        <v>102</v>
      </c>
      <c r="G212" s="74">
        <v>0</v>
      </c>
      <c r="H212" s="74">
        <v>235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35</v>
      </c>
      <c r="D214" s="74">
        <v>2249</v>
      </c>
      <c r="E214" s="74">
        <v>0</v>
      </c>
      <c r="F214" s="74">
        <v>1</v>
      </c>
      <c r="G214" s="74">
        <v>4373</v>
      </c>
      <c r="H214" s="74">
        <v>6658</v>
      </c>
    </row>
    <row r="215" spans="1:8">
      <c r="A215" s="48" t="s">
        <v>219</v>
      </c>
      <c r="B215" s="43" t="s">
        <v>64</v>
      </c>
      <c r="C215" s="74">
        <v>438</v>
      </c>
      <c r="D215" s="74">
        <v>137</v>
      </c>
      <c r="E215" s="74">
        <v>36</v>
      </c>
      <c r="F215" s="74">
        <v>68</v>
      </c>
      <c r="G215" s="74">
        <v>0</v>
      </c>
      <c r="H215" s="74">
        <v>679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6</v>
      </c>
      <c r="G217" s="74">
        <v>0</v>
      </c>
      <c r="H217" s="74">
        <v>6</v>
      </c>
    </row>
    <row r="218" spans="1:8">
      <c r="A218" s="47" t="s">
        <v>222</v>
      </c>
      <c r="B218" s="39" t="s">
        <v>67</v>
      </c>
      <c r="C218" s="73">
        <v>29898</v>
      </c>
      <c r="D218" s="73">
        <v>14499</v>
      </c>
      <c r="E218" s="73">
        <v>12187</v>
      </c>
      <c r="F218" s="73">
        <v>13241</v>
      </c>
      <c r="G218" s="73">
        <v>-26067</v>
      </c>
      <c r="H218" s="73">
        <v>43758</v>
      </c>
    </row>
    <row r="219" spans="1:8">
      <c r="A219" s="48" t="s">
        <v>215</v>
      </c>
      <c r="B219" s="43" t="s">
        <v>60</v>
      </c>
      <c r="C219" s="74">
        <v>3444</v>
      </c>
      <c r="D219" s="74">
        <v>1301</v>
      </c>
      <c r="E219" s="74">
        <v>0</v>
      </c>
      <c r="F219" s="74">
        <v>0</v>
      </c>
      <c r="G219" s="74">
        <v>0</v>
      </c>
      <c r="H219" s="74">
        <v>4745</v>
      </c>
    </row>
    <row r="220" spans="1:8">
      <c r="A220" s="48" t="s">
        <v>216</v>
      </c>
      <c r="B220" s="43" t="s">
        <v>61</v>
      </c>
      <c r="C220" s="74">
        <v>120</v>
      </c>
      <c r="D220" s="74">
        <v>33</v>
      </c>
      <c r="E220" s="74">
        <v>0</v>
      </c>
      <c r="F220" s="74">
        <v>124</v>
      </c>
      <c r="G220" s="74">
        <v>0</v>
      </c>
      <c r="H220" s="74">
        <v>277</v>
      </c>
    </row>
    <row r="221" spans="1:8">
      <c r="A221" s="48" t="s">
        <v>223</v>
      </c>
      <c r="B221" s="43" t="s">
        <v>68</v>
      </c>
      <c r="C221" s="74">
        <v>24189</v>
      </c>
      <c r="D221" s="74">
        <v>997</v>
      </c>
      <c r="E221" s="74">
        <v>10087</v>
      </c>
      <c r="F221" s="74">
        <v>11437</v>
      </c>
      <c r="G221" s="74">
        <v>-12780</v>
      </c>
      <c r="H221" s="74">
        <v>33930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184</v>
      </c>
      <c r="F222" s="74">
        <v>0</v>
      </c>
      <c r="G222" s="74">
        <v>0</v>
      </c>
      <c r="H222" s="74">
        <v>184</v>
      </c>
    </row>
    <row r="223" spans="1:8">
      <c r="A223" s="48" t="s">
        <v>225</v>
      </c>
      <c r="B223" s="43" t="s">
        <v>70</v>
      </c>
      <c r="C223" s="74">
        <v>2048</v>
      </c>
      <c r="D223" s="74">
        <v>12067</v>
      </c>
      <c r="E223" s="74">
        <v>1743</v>
      </c>
      <c r="F223" s="74">
        <v>1449</v>
      </c>
      <c r="G223" s="74">
        <v>-13287</v>
      </c>
      <c r="H223" s="74">
        <v>4020</v>
      </c>
    </row>
    <row r="224" spans="1:8">
      <c r="A224" s="48" t="s">
        <v>219</v>
      </c>
      <c r="B224" s="43" t="s">
        <v>64</v>
      </c>
      <c r="C224" s="74">
        <v>69</v>
      </c>
      <c r="D224" s="74">
        <v>75</v>
      </c>
      <c r="E224" s="74">
        <v>18</v>
      </c>
      <c r="F224" s="74">
        <v>35</v>
      </c>
      <c r="G224" s="74">
        <v>0</v>
      </c>
      <c r="H224" s="74">
        <v>197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155</v>
      </c>
      <c r="F225" s="74">
        <v>63</v>
      </c>
      <c r="G225" s="74">
        <v>0</v>
      </c>
      <c r="H225" s="74">
        <v>238</v>
      </c>
    </row>
    <row r="226" spans="1:8">
      <c r="A226" s="48" t="s">
        <v>221</v>
      </c>
      <c r="B226" s="43" t="s">
        <v>66</v>
      </c>
      <c r="C226" s="74">
        <v>28</v>
      </c>
      <c r="D226" s="74">
        <v>6</v>
      </c>
      <c r="E226" s="74">
        <v>0</v>
      </c>
      <c r="F226" s="74">
        <v>133</v>
      </c>
      <c r="G226" s="74">
        <v>0</v>
      </c>
      <c r="H226" s="74">
        <v>167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47788</v>
      </c>
      <c r="D228" s="73">
        <v>56711</v>
      </c>
      <c r="E228" s="73">
        <v>23172</v>
      </c>
      <c r="F228" s="73">
        <v>119468</v>
      </c>
      <c r="G228" s="73">
        <v>-44247</v>
      </c>
      <c r="H228" s="73">
        <v>202892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76895</v>
      </c>
      <c r="D232" s="78">
        <v>47478</v>
      </c>
      <c r="E232" s="78">
        <v>46358</v>
      </c>
      <c r="F232" s="78">
        <v>6202</v>
      </c>
      <c r="G232" s="78">
        <v>-12893</v>
      </c>
      <c r="H232" s="78">
        <v>164040</v>
      </c>
    </row>
    <row r="233" spans="1:8">
      <c r="A233" s="54" t="s">
        <v>152</v>
      </c>
      <c r="B233" s="55" t="s">
        <v>1</v>
      </c>
      <c r="C233" s="79">
        <v>0</v>
      </c>
      <c r="D233" s="79">
        <v>44246</v>
      </c>
      <c r="E233" s="79">
        <v>42250</v>
      </c>
      <c r="F233" s="79">
        <v>0</v>
      </c>
      <c r="G233" s="79">
        <v>-2605</v>
      </c>
      <c r="H233" s="79">
        <v>83891</v>
      </c>
    </row>
    <row r="234" spans="1:8">
      <c r="A234" s="54" t="s">
        <v>153</v>
      </c>
      <c r="B234" s="55" t="s">
        <v>2</v>
      </c>
      <c r="C234" s="79">
        <v>3369</v>
      </c>
      <c r="D234" s="79">
        <v>165</v>
      </c>
      <c r="E234" s="79">
        <v>4108</v>
      </c>
      <c r="F234" s="79">
        <v>6199</v>
      </c>
      <c r="G234" s="79">
        <v>-9335</v>
      </c>
      <c r="H234" s="79">
        <v>4506</v>
      </c>
    </row>
    <row r="235" spans="1:8">
      <c r="A235" s="54" t="s">
        <v>154</v>
      </c>
      <c r="B235" s="55" t="s">
        <v>3</v>
      </c>
      <c r="C235" s="79">
        <v>73526</v>
      </c>
      <c r="D235" s="79">
        <v>3067</v>
      </c>
      <c r="E235" s="79">
        <v>0</v>
      </c>
      <c r="F235" s="79">
        <v>3</v>
      </c>
      <c r="G235" s="79">
        <v>-953</v>
      </c>
      <c r="H235" s="79">
        <v>75643</v>
      </c>
    </row>
    <row r="236" spans="1:8">
      <c r="A236" s="47" t="s">
        <v>155</v>
      </c>
      <c r="B236" s="39" t="s">
        <v>4</v>
      </c>
      <c r="C236" s="78">
        <v>51836</v>
      </c>
      <c r="D236" s="78">
        <v>15520</v>
      </c>
      <c r="E236" s="78">
        <v>28112</v>
      </c>
      <c r="F236" s="78">
        <v>549</v>
      </c>
      <c r="G236" s="78">
        <v>-6399</v>
      </c>
      <c r="H236" s="78">
        <v>89618</v>
      </c>
    </row>
    <row r="237" spans="1:8">
      <c r="A237" s="54" t="s">
        <v>156</v>
      </c>
      <c r="B237" s="55" t="s">
        <v>5</v>
      </c>
      <c r="C237" s="79">
        <v>1011</v>
      </c>
      <c r="D237" s="79">
        <v>13126</v>
      </c>
      <c r="E237" s="79">
        <v>28112</v>
      </c>
      <c r="F237" s="79">
        <v>546</v>
      </c>
      <c r="G237" s="79">
        <v>-5487</v>
      </c>
      <c r="H237" s="79">
        <v>37308</v>
      </c>
    </row>
    <row r="238" spans="1:8">
      <c r="A238" s="54" t="s">
        <v>157</v>
      </c>
      <c r="B238" s="55" t="s">
        <v>6</v>
      </c>
      <c r="C238" s="79">
        <v>50825</v>
      </c>
      <c r="D238" s="79">
        <v>2394</v>
      </c>
      <c r="E238" s="79">
        <v>0</v>
      </c>
      <c r="F238" s="79">
        <v>3</v>
      </c>
      <c r="G238" s="79">
        <v>-912</v>
      </c>
      <c r="H238" s="79">
        <v>52310</v>
      </c>
    </row>
    <row r="239" spans="1:8">
      <c r="A239" s="56" t="s">
        <v>158</v>
      </c>
      <c r="B239" s="57" t="s">
        <v>7</v>
      </c>
      <c r="C239" s="80">
        <v>25059</v>
      </c>
      <c r="D239" s="80">
        <v>31958</v>
      </c>
      <c r="E239" s="80">
        <v>18246</v>
      </c>
      <c r="F239" s="80">
        <v>5653</v>
      </c>
      <c r="G239" s="80">
        <v>-6494</v>
      </c>
      <c r="H239" s="80">
        <v>74422</v>
      </c>
    </row>
    <row r="240" spans="1:8">
      <c r="A240" s="48" t="s">
        <v>159</v>
      </c>
      <c r="B240" s="43" t="s">
        <v>8</v>
      </c>
      <c r="C240" s="79">
        <v>10305</v>
      </c>
      <c r="D240" s="79">
        <v>1595</v>
      </c>
      <c r="E240" s="79">
        <v>60</v>
      </c>
      <c r="F240" s="79">
        <v>450</v>
      </c>
      <c r="G240" s="79">
        <v>-9354</v>
      </c>
      <c r="H240" s="79">
        <v>3056</v>
      </c>
    </row>
    <row r="241" spans="1:8">
      <c r="A241" s="48" t="s">
        <v>160</v>
      </c>
      <c r="B241" s="43" t="s">
        <v>9</v>
      </c>
      <c r="C241" s="79">
        <v>15276</v>
      </c>
      <c r="D241" s="79">
        <v>2850</v>
      </c>
      <c r="E241" s="79">
        <v>7270</v>
      </c>
      <c r="F241" s="79">
        <v>1641</v>
      </c>
      <c r="G241" s="79">
        <v>-1794</v>
      </c>
      <c r="H241" s="79">
        <v>25243</v>
      </c>
    </row>
    <row r="242" spans="1:8">
      <c r="A242" s="48" t="s">
        <v>161</v>
      </c>
      <c r="B242" s="43" t="s">
        <v>10</v>
      </c>
      <c r="C242" s="79">
        <v>4750</v>
      </c>
      <c r="D242" s="79">
        <v>4538</v>
      </c>
      <c r="E242" s="79">
        <v>1404</v>
      </c>
      <c r="F242" s="79">
        <v>7085</v>
      </c>
      <c r="G242" s="79">
        <v>-4714</v>
      </c>
      <c r="H242" s="79">
        <v>13063</v>
      </c>
    </row>
    <row r="243" spans="1:8">
      <c r="A243" s="48" t="s">
        <v>162</v>
      </c>
      <c r="B243" s="43" t="s">
        <v>11</v>
      </c>
      <c r="C243" s="79">
        <v>8893</v>
      </c>
      <c r="D243" s="79">
        <v>1632</v>
      </c>
      <c r="E243" s="79">
        <v>15</v>
      </c>
      <c r="F243" s="79">
        <v>424</v>
      </c>
      <c r="G243" s="79">
        <v>-159</v>
      </c>
      <c r="H243" s="79">
        <v>10805</v>
      </c>
    </row>
    <row r="244" spans="1:8">
      <c r="A244" s="56" t="s">
        <v>163</v>
      </c>
      <c r="B244" s="57" t="s">
        <v>12</v>
      </c>
      <c r="C244" s="80">
        <v>6445</v>
      </c>
      <c r="D244" s="80">
        <v>24533</v>
      </c>
      <c r="E244" s="80">
        <v>9617</v>
      </c>
      <c r="F244" s="80">
        <v>-3047</v>
      </c>
      <c r="G244" s="80">
        <v>-9181</v>
      </c>
      <c r="H244" s="80">
        <v>28367</v>
      </c>
    </row>
    <row r="245" spans="1:8">
      <c r="A245" s="48" t="s">
        <v>164</v>
      </c>
      <c r="B245" s="43" t="s">
        <v>13</v>
      </c>
      <c r="C245" s="79">
        <v>2535</v>
      </c>
      <c r="D245" s="79">
        <v>1144</v>
      </c>
      <c r="E245" s="79">
        <v>182</v>
      </c>
      <c r="F245" s="79">
        <v>5386</v>
      </c>
      <c r="G245" s="79">
        <v>-5216</v>
      </c>
      <c r="H245" s="79">
        <v>4031</v>
      </c>
    </row>
    <row r="246" spans="1:8">
      <c r="A246" s="48" t="s">
        <v>165</v>
      </c>
      <c r="B246" s="43" t="s">
        <v>14</v>
      </c>
      <c r="C246" s="79">
        <v>3113</v>
      </c>
      <c r="D246" s="79">
        <v>1106</v>
      </c>
      <c r="E246" s="79">
        <v>577</v>
      </c>
      <c r="F246" s="79">
        <v>363</v>
      </c>
      <c r="G246" s="79">
        <v>-1048</v>
      </c>
      <c r="H246" s="79">
        <v>4111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5867</v>
      </c>
      <c r="D248" s="80">
        <v>24571</v>
      </c>
      <c r="E248" s="80">
        <v>9222</v>
      </c>
      <c r="F248" s="80">
        <v>1976</v>
      </c>
      <c r="G248" s="80">
        <v>-13349</v>
      </c>
      <c r="H248" s="80">
        <v>28287</v>
      </c>
    </row>
    <row r="249" spans="1:8">
      <c r="A249" s="48" t="s">
        <v>168</v>
      </c>
      <c r="B249" s="43" t="s">
        <v>17</v>
      </c>
      <c r="C249" s="79">
        <v>-1745</v>
      </c>
      <c r="D249" s="79">
        <v>2842</v>
      </c>
      <c r="E249" s="79">
        <v>975</v>
      </c>
      <c r="F249" s="79">
        <v>-166</v>
      </c>
      <c r="G249" s="79">
        <v>-1744</v>
      </c>
      <c r="H249" s="79">
        <v>162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7612</v>
      </c>
      <c r="D251" s="80">
        <v>21729</v>
      </c>
      <c r="E251" s="80">
        <v>8247</v>
      </c>
      <c r="F251" s="80">
        <v>2142</v>
      </c>
      <c r="G251" s="80">
        <v>-11605</v>
      </c>
      <c r="H251" s="80">
        <v>28125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7612</v>
      </c>
      <c r="D253" s="80">
        <v>21729</v>
      </c>
      <c r="E253" s="80">
        <v>8247</v>
      </c>
      <c r="F253" s="80">
        <v>2142</v>
      </c>
      <c r="G253" s="80">
        <v>-11605</v>
      </c>
      <c r="H253" s="80">
        <v>28125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7612</v>
      </c>
      <c r="D256" s="83">
        <v>21729</v>
      </c>
      <c r="E256" s="83">
        <v>8247</v>
      </c>
      <c r="F256" s="83">
        <v>2142</v>
      </c>
      <c r="G256" s="83">
        <v>-11605</v>
      </c>
      <c r="H256" s="83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6">
      <c r="A1" s="13" t="s">
        <v>355</v>
      </c>
    </row>
    <row r="2" spans="1:6">
      <c r="A2" s="13" t="s">
        <v>356</v>
      </c>
    </row>
    <row r="3" spans="1:6">
      <c r="A3" s="13"/>
    </row>
    <row r="4" spans="1:6">
      <c r="A4" s="13"/>
    </row>
    <row r="5" spans="1:6" ht="26">
      <c r="A5" s="16" t="s">
        <v>302</v>
      </c>
      <c r="B5" s="17" t="s">
        <v>298</v>
      </c>
    </row>
    <row r="6" spans="1:6" ht="31" customHeight="1">
      <c r="A6" s="130" t="s">
        <v>404</v>
      </c>
      <c r="B6" s="130" t="s">
        <v>405</v>
      </c>
      <c r="C6" s="99" t="s">
        <v>321</v>
      </c>
      <c r="D6" s="99" t="s">
        <v>322</v>
      </c>
      <c r="E6" s="99" t="s">
        <v>331</v>
      </c>
      <c r="F6" s="99" t="s">
        <v>332</v>
      </c>
    </row>
    <row r="7" spans="1:6">
      <c r="A7" s="18" t="s">
        <v>151</v>
      </c>
      <c r="B7" s="18" t="s">
        <v>0</v>
      </c>
      <c r="C7" s="85">
        <v>42081</v>
      </c>
      <c r="D7" s="85">
        <v>113108</v>
      </c>
      <c r="E7" s="85">
        <v>25877</v>
      </c>
      <c r="F7" s="85">
        <v>106490</v>
      </c>
    </row>
    <row r="8" spans="1:6">
      <c r="A8" s="19" t="s">
        <v>152</v>
      </c>
      <c r="B8" s="19" t="s">
        <v>1</v>
      </c>
      <c r="C8" s="79">
        <v>16107</v>
      </c>
      <c r="D8" s="79">
        <v>51800</v>
      </c>
      <c r="E8" s="79">
        <v>7754</v>
      </c>
      <c r="F8" s="79">
        <v>18696</v>
      </c>
    </row>
    <row r="9" spans="1:6">
      <c r="A9" s="19" t="s">
        <v>153</v>
      </c>
      <c r="B9" s="19" t="s">
        <v>2</v>
      </c>
      <c r="C9" s="79">
        <v>933</v>
      </c>
      <c r="D9" s="79">
        <v>2800</v>
      </c>
      <c r="E9" s="79">
        <v>1188</v>
      </c>
      <c r="F9" s="79">
        <v>2956</v>
      </c>
    </row>
    <row r="10" spans="1:6">
      <c r="A10" s="19" t="s">
        <v>154</v>
      </c>
      <c r="B10" s="19" t="s">
        <v>3</v>
      </c>
      <c r="C10" s="79">
        <v>25041</v>
      </c>
      <c r="D10" s="79">
        <v>58508</v>
      </c>
      <c r="E10" s="79">
        <v>16935</v>
      </c>
      <c r="F10" s="79">
        <v>84838</v>
      </c>
    </row>
    <row r="11" spans="1:6">
      <c r="A11" s="18" t="s">
        <v>155</v>
      </c>
      <c r="B11" s="18" t="s">
        <v>4</v>
      </c>
      <c r="C11" s="85">
        <v>25147</v>
      </c>
      <c r="D11" s="85">
        <v>62853</v>
      </c>
      <c r="E11" s="85">
        <v>13206</v>
      </c>
      <c r="F11" s="85">
        <v>52180</v>
      </c>
    </row>
    <row r="12" spans="1:6">
      <c r="A12" s="19" t="s">
        <v>156</v>
      </c>
      <c r="B12" s="19" t="s">
        <v>5</v>
      </c>
      <c r="C12" s="79">
        <v>8293</v>
      </c>
      <c r="D12" s="79">
        <v>22421</v>
      </c>
      <c r="E12" s="79">
        <v>4804</v>
      </c>
      <c r="F12" s="79">
        <v>19657</v>
      </c>
    </row>
    <row r="13" spans="1:6">
      <c r="A13" s="19" t="s">
        <v>157</v>
      </c>
      <c r="B13" s="19" t="s">
        <v>6</v>
      </c>
      <c r="C13" s="79">
        <v>16854</v>
      </c>
      <c r="D13" s="79">
        <v>40432</v>
      </c>
      <c r="E13" s="79">
        <v>8402</v>
      </c>
      <c r="F13" s="79">
        <v>32523</v>
      </c>
    </row>
    <row r="14" spans="1:6">
      <c r="A14" s="20" t="s">
        <v>158</v>
      </c>
      <c r="B14" s="20" t="s">
        <v>7</v>
      </c>
      <c r="C14" s="85">
        <v>16934</v>
      </c>
      <c r="D14" s="85">
        <v>50255</v>
      </c>
      <c r="E14" s="85">
        <v>12671</v>
      </c>
      <c r="F14" s="85">
        <v>54310</v>
      </c>
    </row>
    <row r="15" spans="1:6">
      <c r="A15" s="21" t="s">
        <v>159</v>
      </c>
      <c r="B15" s="21" t="s">
        <v>8</v>
      </c>
      <c r="C15" s="79">
        <v>145</v>
      </c>
      <c r="D15" s="79">
        <v>1221</v>
      </c>
      <c r="E15" s="79">
        <v>3565</v>
      </c>
      <c r="F15" s="79">
        <v>6321</v>
      </c>
    </row>
    <row r="16" spans="1:6">
      <c r="A16" s="21" t="s">
        <v>160</v>
      </c>
      <c r="B16" s="21" t="s">
        <v>9</v>
      </c>
      <c r="C16" s="79">
        <v>6268</v>
      </c>
      <c r="D16" s="79">
        <v>17324</v>
      </c>
      <c r="E16" s="79">
        <v>5739</v>
      </c>
      <c r="F16" s="79">
        <v>18382</v>
      </c>
    </row>
    <row r="17" spans="1:6">
      <c r="A17" s="21" t="s">
        <v>161</v>
      </c>
      <c r="B17" s="21" t="s">
        <v>10</v>
      </c>
      <c r="C17" s="79">
        <v>2540</v>
      </c>
      <c r="D17" s="79">
        <v>10027</v>
      </c>
      <c r="E17" s="79">
        <v>4463</v>
      </c>
      <c r="F17" s="79">
        <v>8532</v>
      </c>
    </row>
    <row r="18" spans="1:6">
      <c r="A18" s="21" t="s">
        <v>162</v>
      </c>
      <c r="B18" s="21" t="s">
        <v>11</v>
      </c>
      <c r="C18" s="79">
        <v>2494</v>
      </c>
      <c r="D18" s="79">
        <v>4548</v>
      </c>
      <c r="E18" s="79">
        <v>837</v>
      </c>
      <c r="F18" s="79">
        <v>5087</v>
      </c>
    </row>
    <row r="19" spans="1:6">
      <c r="A19" s="20" t="s">
        <v>163</v>
      </c>
      <c r="B19" s="20" t="s">
        <v>12</v>
      </c>
      <c r="C19" s="85">
        <v>5777</v>
      </c>
      <c r="D19" s="85">
        <v>19577</v>
      </c>
      <c r="E19" s="85">
        <v>5197</v>
      </c>
      <c r="F19" s="85">
        <v>28630</v>
      </c>
    </row>
    <row r="20" spans="1:6">
      <c r="A20" s="21" t="s">
        <v>164</v>
      </c>
      <c r="B20" s="21" t="s">
        <v>13</v>
      </c>
      <c r="C20" s="79">
        <v>1723</v>
      </c>
      <c r="D20" s="79">
        <v>3099</v>
      </c>
      <c r="E20" s="79">
        <v>1126</v>
      </c>
      <c r="F20" s="79">
        <v>2124</v>
      </c>
    </row>
    <row r="21" spans="1:6">
      <c r="A21" s="21" t="s">
        <v>165</v>
      </c>
      <c r="B21" s="21" t="s">
        <v>14</v>
      </c>
      <c r="C21" s="79">
        <v>1888</v>
      </c>
      <c r="D21" s="79">
        <v>2882</v>
      </c>
      <c r="E21" s="79">
        <v>706</v>
      </c>
      <c r="F21" s="79">
        <v>2147</v>
      </c>
    </row>
    <row r="22" spans="1:6" ht="26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5612</v>
      </c>
      <c r="D23" s="85">
        <v>19794</v>
      </c>
      <c r="E23" s="85">
        <v>5617</v>
      </c>
      <c r="F23" s="85">
        <v>28607</v>
      </c>
    </row>
    <row r="24" spans="1:6">
      <c r="A24" s="21" t="s">
        <v>168</v>
      </c>
      <c r="B24" s="21" t="s">
        <v>17</v>
      </c>
      <c r="C24" s="79">
        <v>-164</v>
      </c>
      <c r="D24" s="79">
        <v>208</v>
      </c>
      <c r="E24" s="79">
        <v>845</v>
      </c>
      <c r="F24" s="79">
        <v>3385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/>
      <c r="F25" s="79"/>
    </row>
    <row r="26" spans="1:6">
      <c r="A26" s="20" t="s">
        <v>170</v>
      </c>
      <c r="B26" s="20" t="s">
        <v>19</v>
      </c>
      <c r="C26" s="85">
        <v>5776</v>
      </c>
      <c r="D26" s="85">
        <v>19586</v>
      </c>
      <c r="E26" s="85">
        <v>4772</v>
      </c>
      <c r="F26" s="85">
        <v>25222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5776</v>
      </c>
      <c r="D29" s="87">
        <v>19586</v>
      </c>
      <c r="E29" s="87">
        <v>4772</v>
      </c>
      <c r="F29" s="87">
        <v>25222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5776</v>
      </c>
      <c r="D32" s="85">
        <v>19586</v>
      </c>
      <c r="E32" s="85">
        <v>4772</v>
      </c>
      <c r="F32" s="85">
        <v>25222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0.06</v>
      </c>
      <c r="D36" s="89">
        <v>0.21</v>
      </c>
      <c r="E36" s="89">
        <v>0.05</v>
      </c>
      <c r="F36" s="89">
        <v>0.27</v>
      </c>
    </row>
    <row r="37" spans="1:6">
      <c r="A37" s="29" t="s">
        <v>177</v>
      </c>
      <c r="B37" s="29" t="s">
        <v>24</v>
      </c>
      <c r="C37" s="89">
        <v>0.06</v>
      </c>
      <c r="D37" s="89">
        <v>0.21</v>
      </c>
      <c r="E37" s="89">
        <v>0.05</v>
      </c>
      <c r="F37" s="89">
        <v>0.27</v>
      </c>
    </row>
    <row r="38" spans="1:6" ht="2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0.06</v>
      </c>
      <c r="D39" s="89">
        <v>0.21</v>
      </c>
      <c r="E39" s="89">
        <v>0.05</v>
      </c>
      <c r="F39" s="89">
        <v>0.27</v>
      </c>
    </row>
    <row r="40" spans="1:6">
      <c r="A40" s="29" t="s">
        <v>177</v>
      </c>
      <c r="B40" s="29" t="s">
        <v>24</v>
      </c>
      <c r="C40" s="89">
        <v>0.06</v>
      </c>
      <c r="D40" s="89">
        <v>0.21</v>
      </c>
      <c r="E40" s="89">
        <v>0.05</v>
      </c>
      <c r="F40" s="89">
        <v>0.27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5776</v>
      </c>
      <c r="D46" s="85">
        <v>19586</v>
      </c>
      <c r="E46" s="85">
        <v>4772</v>
      </c>
      <c r="F46" s="85">
        <v>25222</v>
      </c>
    </row>
    <row r="47" spans="1:6" ht="26">
      <c r="A47" s="84" t="s">
        <v>317</v>
      </c>
      <c r="B47" s="84" t="s">
        <v>319</v>
      </c>
      <c r="C47" s="79">
        <v>0</v>
      </c>
      <c r="D47" s="79">
        <v>0</v>
      </c>
      <c r="E47" s="79">
        <v>0</v>
      </c>
      <c r="F47" s="79">
        <v>0</v>
      </c>
    </row>
    <row r="48" spans="1:6">
      <c r="A48" s="84" t="s">
        <v>315</v>
      </c>
      <c r="B48" s="84" t="s">
        <v>307</v>
      </c>
      <c r="C48" s="79">
        <v>-188</v>
      </c>
      <c r="D48" s="79">
        <v>-477</v>
      </c>
      <c r="E48" s="79">
        <v>438</v>
      </c>
      <c r="F48" s="79">
        <v>457</v>
      </c>
    </row>
    <row r="49" spans="1:6">
      <c r="A49" s="84" t="s">
        <v>316</v>
      </c>
      <c r="B49" s="84" t="s">
        <v>308</v>
      </c>
      <c r="C49" s="79">
        <v>0</v>
      </c>
      <c r="D49" s="79">
        <v>1</v>
      </c>
      <c r="E49" s="79">
        <v>1</v>
      </c>
      <c r="F49" s="79">
        <v>-1</v>
      </c>
    </row>
    <row r="50" spans="1:6" ht="26">
      <c r="A50" s="84" t="s">
        <v>318</v>
      </c>
      <c r="B50" s="84" t="s">
        <v>320</v>
      </c>
      <c r="C50" s="79">
        <v>0</v>
      </c>
      <c r="D50" s="79">
        <v>0</v>
      </c>
      <c r="E50" s="79">
        <v>0</v>
      </c>
      <c r="F50" s="79">
        <v>0</v>
      </c>
    </row>
    <row r="51" spans="1:6">
      <c r="A51" s="27" t="s">
        <v>312</v>
      </c>
      <c r="B51" s="27" t="s">
        <v>309</v>
      </c>
      <c r="C51" s="85">
        <v>5588</v>
      </c>
      <c r="D51" s="85">
        <v>19110</v>
      </c>
      <c r="E51" s="85">
        <v>5211</v>
      </c>
      <c r="F51" s="85">
        <v>25678</v>
      </c>
    </row>
    <row r="52" spans="1:6" ht="26">
      <c r="A52" s="28" t="s">
        <v>313</v>
      </c>
      <c r="B52" s="28" t="s">
        <v>310</v>
      </c>
      <c r="C52" s="79">
        <v>0</v>
      </c>
      <c r="D52" s="79">
        <v>0</v>
      </c>
      <c r="E52" s="79">
        <v>0</v>
      </c>
      <c r="F52" s="79">
        <v>0</v>
      </c>
    </row>
    <row r="53" spans="1:6" ht="26">
      <c r="A53" s="27" t="s">
        <v>314</v>
      </c>
      <c r="B53" s="27" t="s">
        <v>311</v>
      </c>
      <c r="C53" s="85">
        <v>5588</v>
      </c>
      <c r="D53" s="85">
        <v>19110</v>
      </c>
      <c r="E53" s="85">
        <v>5211</v>
      </c>
      <c r="F53" s="85">
        <v>25678</v>
      </c>
    </row>
    <row r="56" spans="1:6" ht="26">
      <c r="A56" s="16" t="s">
        <v>304</v>
      </c>
      <c r="B56" s="16" t="s">
        <v>299</v>
      </c>
    </row>
    <row r="57" spans="1:6" ht="31" customHeight="1">
      <c r="A57" s="98" t="s">
        <v>203</v>
      </c>
      <c r="B57" s="98" t="s">
        <v>73</v>
      </c>
      <c r="C57" s="99" t="s">
        <v>323</v>
      </c>
      <c r="D57" s="99" t="s">
        <v>333</v>
      </c>
    </row>
    <row r="58" spans="1:6">
      <c r="A58" s="30" t="s">
        <v>181</v>
      </c>
      <c r="B58" s="30" t="s">
        <v>26</v>
      </c>
      <c r="C58" s="91">
        <v>92224</v>
      </c>
      <c r="D58" s="91">
        <v>90026</v>
      </c>
    </row>
    <row r="59" spans="1:6">
      <c r="A59" s="21" t="s">
        <v>182</v>
      </c>
      <c r="B59" s="21" t="s">
        <v>27</v>
      </c>
      <c r="C59" s="74">
        <v>10615</v>
      </c>
      <c r="D59" s="74">
        <v>9763</v>
      </c>
    </row>
    <row r="60" spans="1:6">
      <c r="A60" s="21" t="s">
        <v>183</v>
      </c>
      <c r="B60" s="21" t="s">
        <v>28</v>
      </c>
      <c r="C60" s="74">
        <v>79007</v>
      </c>
      <c r="D60" s="74">
        <v>77713</v>
      </c>
    </row>
    <row r="61" spans="1:6">
      <c r="A61" s="21" t="s">
        <v>184</v>
      </c>
      <c r="B61" s="21" t="s">
        <v>29</v>
      </c>
      <c r="C61" s="74">
        <v>2002</v>
      </c>
      <c r="D61" s="74">
        <v>2002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290</v>
      </c>
      <c r="D67" s="74">
        <v>282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108417</v>
      </c>
      <c r="D69" s="91">
        <v>85713</v>
      </c>
    </row>
    <row r="70" spans="1:4">
      <c r="A70" s="21" t="s">
        <v>193</v>
      </c>
      <c r="B70" s="21" t="s">
        <v>38</v>
      </c>
      <c r="C70" s="74">
        <v>33591</v>
      </c>
      <c r="D70" s="74">
        <v>27542</v>
      </c>
    </row>
    <row r="71" spans="1:4">
      <c r="A71" s="21" t="s">
        <v>194</v>
      </c>
      <c r="B71" s="21" t="s">
        <v>39</v>
      </c>
      <c r="C71" s="74">
        <v>31414</v>
      </c>
      <c r="D71" s="74">
        <v>29415</v>
      </c>
    </row>
    <row r="72" spans="1:4">
      <c r="A72" s="31" t="s">
        <v>195</v>
      </c>
      <c r="B72" s="31" t="s">
        <v>40</v>
      </c>
      <c r="C72" s="92">
        <v>7</v>
      </c>
      <c r="D72" s="92">
        <v>1570</v>
      </c>
    </row>
    <row r="73" spans="1:4">
      <c r="A73" s="21" t="s">
        <v>196</v>
      </c>
      <c r="B73" s="21" t="s">
        <v>41</v>
      </c>
      <c r="C73" s="74">
        <v>3597</v>
      </c>
      <c r="D73" s="74">
        <v>1431</v>
      </c>
    </row>
    <row r="74" spans="1:4">
      <c r="A74" s="21" t="s">
        <v>197</v>
      </c>
      <c r="B74" s="21" t="s">
        <v>42</v>
      </c>
      <c r="C74" s="74">
        <v>0</v>
      </c>
      <c r="D74" s="74"/>
    </row>
    <row r="75" spans="1:4" ht="26">
      <c r="A75" s="21" t="s">
        <v>198</v>
      </c>
      <c r="B75" s="21" t="s">
        <v>43</v>
      </c>
      <c r="C75" s="74">
        <v>0</v>
      </c>
      <c r="D75" s="74"/>
    </row>
    <row r="76" spans="1:4">
      <c r="A76" s="21" t="s">
        <v>189</v>
      </c>
      <c r="B76" s="21" t="s">
        <v>34</v>
      </c>
      <c r="C76" s="74">
        <v>836</v>
      </c>
      <c r="D76" s="74">
        <v>4183</v>
      </c>
    </row>
    <row r="77" spans="1:4">
      <c r="A77" s="21" t="s">
        <v>199</v>
      </c>
      <c r="B77" s="21" t="s">
        <v>44</v>
      </c>
      <c r="C77" s="74">
        <v>16817</v>
      </c>
      <c r="D77" s="74">
        <v>14338</v>
      </c>
    </row>
    <row r="78" spans="1:4">
      <c r="A78" s="21" t="s">
        <v>200</v>
      </c>
      <c r="B78" s="21" t="s">
        <v>45</v>
      </c>
      <c r="C78" s="74">
        <v>22155</v>
      </c>
      <c r="D78" s="74">
        <v>7234</v>
      </c>
    </row>
    <row r="79" spans="1:4">
      <c r="A79" s="21" t="s">
        <v>201</v>
      </c>
      <c r="B79" s="21" t="s">
        <v>46</v>
      </c>
      <c r="C79" s="74">
        <v>0</v>
      </c>
      <c r="D79" s="74"/>
    </row>
    <row r="80" spans="1:4">
      <c r="A80" s="30" t="s">
        <v>202</v>
      </c>
      <c r="B80" s="30" t="s">
        <v>47</v>
      </c>
      <c r="C80" s="91">
        <v>200641</v>
      </c>
      <c r="D80" s="91">
        <v>175739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323</v>
      </c>
      <c r="D82" s="99" t="s">
        <v>333</v>
      </c>
    </row>
    <row r="83" spans="1:4">
      <c r="A83" s="30" t="s">
        <v>204</v>
      </c>
      <c r="B83" s="30" t="s">
        <v>49</v>
      </c>
      <c r="C83" s="91">
        <v>143293</v>
      </c>
      <c r="D83" s="91">
        <v>125070</v>
      </c>
    </row>
    <row r="84" spans="1:4">
      <c r="A84" s="30" t="s">
        <v>205</v>
      </c>
      <c r="B84" s="30" t="s">
        <v>50</v>
      </c>
      <c r="C84" s="91">
        <v>143293</v>
      </c>
      <c r="D84" s="91">
        <v>125070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374</v>
      </c>
      <c r="D88" s="74">
        <v>0</v>
      </c>
    </row>
    <row r="89" spans="1:4">
      <c r="A89" s="21" t="s">
        <v>210</v>
      </c>
      <c r="B89" s="21" t="s">
        <v>55</v>
      </c>
      <c r="C89" s="74">
        <v>-755</v>
      </c>
      <c r="D89" s="74">
        <v>-277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19586</v>
      </c>
      <c r="D91" s="74">
        <v>25222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7099</v>
      </c>
      <c r="D93" s="91">
        <v>7569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320</v>
      </c>
      <c r="D95" s="74">
        <v>125</v>
      </c>
    </row>
    <row r="96" spans="1:4">
      <c r="A96" s="21" t="s">
        <v>217</v>
      </c>
      <c r="B96" s="21" t="s">
        <v>62</v>
      </c>
      <c r="C96" s="74">
        <v>0</v>
      </c>
      <c r="D96" s="74">
        <v>230</v>
      </c>
    </row>
    <row r="97" spans="1:4">
      <c r="A97" s="21" t="s">
        <v>218</v>
      </c>
      <c r="B97" s="21" t="s">
        <v>63</v>
      </c>
      <c r="C97" s="74">
        <v>6134</v>
      </c>
      <c r="D97" s="74">
        <v>6789</v>
      </c>
    </row>
    <row r="98" spans="1:4">
      <c r="A98" s="21" t="s">
        <v>219</v>
      </c>
      <c r="B98" s="21" t="s">
        <v>64</v>
      </c>
      <c r="C98" s="74">
        <v>608</v>
      </c>
      <c r="D98" s="74">
        <v>386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7</v>
      </c>
      <c r="D100" s="74">
        <v>5</v>
      </c>
    </row>
    <row r="101" spans="1:4">
      <c r="A101" s="30" t="s">
        <v>222</v>
      </c>
      <c r="B101" s="30" t="s">
        <v>67</v>
      </c>
      <c r="C101" s="91">
        <v>50249</v>
      </c>
      <c r="D101" s="91">
        <v>43100</v>
      </c>
    </row>
    <row r="102" spans="1:4">
      <c r="A102" s="21" t="s">
        <v>215</v>
      </c>
      <c r="B102" s="21" t="s">
        <v>60</v>
      </c>
      <c r="C102" s="74">
        <v>7154</v>
      </c>
      <c r="D102" s="74">
        <v>13756</v>
      </c>
    </row>
    <row r="103" spans="1:4">
      <c r="A103" s="21" t="s">
        <v>216</v>
      </c>
      <c r="B103" s="21" t="s">
        <v>61</v>
      </c>
      <c r="C103" s="74">
        <v>284</v>
      </c>
      <c r="D103" s="74">
        <v>173</v>
      </c>
    </row>
    <row r="104" spans="1:4">
      <c r="A104" s="21" t="s">
        <v>223</v>
      </c>
      <c r="B104" s="21" t="s">
        <v>68</v>
      </c>
      <c r="C104" s="74">
        <v>38144</v>
      </c>
      <c r="D104" s="74">
        <v>25437</v>
      </c>
    </row>
    <row r="105" spans="1:4">
      <c r="A105" s="21" t="s">
        <v>224</v>
      </c>
      <c r="B105" s="21" t="s">
        <v>69</v>
      </c>
      <c r="C105" s="74">
        <v>66</v>
      </c>
      <c r="D105" s="74">
        <v>225</v>
      </c>
    </row>
    <row r="106" spans="1:4">
      <c r="A106" s="21" t="s">
        <v>225</v>
      </c>
      <c r="B106" s="21" t="s">
        <v>70</v>
      </c>
      <c r="C106" s="74">
        <v>3301</v>
      </c>
      <c r="D106" s="74">
        <v>3349</v>
      </c>
    </row>
    <row r="107" spans="1:4">
      <c r="A107" s="21" t="s">
        <v>219</v>
      </c>
      <c r="B107" s="21" t="s">
        <v>64</v>
      </c>
      <c r="C107" s="74">
        <v>890</v>
      </c>
      <c r="D107" s="74">
        <v>25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319</v>
      </c>
      <c r="D109" s="74">
        <v>134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200641</v>
      </c>
      <c r="D111" s="91">
        <v>175739</v>
      </c>
    </row>
    <row r="114" spans="1:6" ht="26">
      <c r="A114" s="16" t="s">
        <v>303</v>
      </c>
      <c r="B114" s="16" t="s">
        <v>300</v>
      </c>
    </row>
    <row r="115" spans="1:6" ht="31" customHeight="1">
      <c r="A115" s="98" t="s">
        <v>280</v>
      </c>
      <c r="B115" s="98" t="s">
        <v>119</v>
      </c>
      <c r="C115" s="100" t="s">
        <v>321</v>
      </c>
      <c r="D115" s="100" t="s">
        <v>322</v>
      </c>
      <c r="E115" s="100" t="s">
        <v>331</v>
      </c>
      <c r="F115" s="100" t="s">
        <v>332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167</v>
      </c>
      <c r="B117" s="35" t="s">
        <v>330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35" t="s">
        <v>233</v>
      </c>
      <c r="B118" s="35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6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37" t="s">
        <v>236</v>
      </c>
      <c r="B122" s="37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37" t="s">
        <v>237</v>
      </c>
      <c r="B123" s="37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37" t="s">
        <v>238</v>
      </c>
      <c r="B124" s="37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37" t="s">
        <v>239</v>
      </c>
      <c r="B125" s="37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37" t="s">
        <v>240</v>
      </c>
      <c r="B126" s="37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37" t="s">
        <v>241</v>
      </c>
      <c r="B127" s="37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37" t="s">
        <v>242</v>
      </c>
      <c r="B128" s="37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37" t="s">
        <v>243</v>
      </c>
      <c r="B129" s="37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35" t="s">
        <v>244</v>
      </c>
      <c r="B130" s="35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38" t="s">
        <v>245</v>
      </c>
      <c r="B131" s="38" t="s">
        <v>131</v>
      </c>
      <c r="C131" s="10"/>
      <c r="D131" s="10"/>
      <c r="E131" s="10"/>
      <c r="F131" s="10"/>
    </row>
    <row r="132" spans="1:6">
      <c r="A132" s="37" t="s">
        <v>246</v>
      </c>
      <c r="B132" s="37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39" t="s">
        <v>247</v>
      </c>
      <c r="B133" s="39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37" t="s">
        <v>250</v>
      </c>
      <c r="B136" s="37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37" t="s">
        <v>253</v>
      </c>
      <c r="B139" s="37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35" t="s">
        <v>255</v>
      </c>
      <c r="B141" s="35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 ht="26">
      <c r="A142" s="37" t="s">
        <v>256</v>
      </c>
      <c r="B142" s="37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37" t="s">
        <v>259</v>
      </c>
      <c r="B145" s="37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39" t="s">
        <v>260</v>
      </c>
      <c r="B146" s="39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6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37" t="s">
        <v>215</v>
      </c>
      <c r="B150" s="37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35" t="s">
        <v>255</v>
      </c>
      <c r="B153" s="35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37" t="s">
        <v>270</v>
      </c>
      <c r="B160" s="37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37" t="s">
        <v>271</v>
      </c>
      <c r="B161" s="37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39" t="s">
        <v>273</v>
      </c>
      <c r="B163" s="39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1" t="s">
        <v>274</v>
      </c>
      <c r="B164" s="41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1" t="s">
        <v>275</v>
      </c>
      <c r="B165" s="41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1" t="s">
        <v>278</v>
      </c>
      <c r="B168" s="41" t="s">
        <v>117</v>
      </c>
      <c r="C168" s="66">
        <v>22155</v>
      </c>
      <c r="D168" s="66">
        <v>22155</v>
      </c>
      <c r="E168" s="66">
        <v>7234</v>
      </c>
      <c r="F168" s="66">
        <v>7234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2531</v>
      </c>
      <c r="D174" s="73">
        <v>3462</v>
      </c>
      <c r="E174" s="73">
        <v>653</v>
      </c>
      <c r="F174" s="73">
        <v>94547</v>
      </c>
      <c r="G174" s="73">
        <v>-8969</v>
      </c>
      <c r="H174" s="73">
        <v>92224</v>
      </c>
    </row>
    <row r="175" spans="1:8">
      <c r="A175" s="43" t="s">
        <v>182</v>
      </c>
      <c r="B175" s="43" t="s">
        <v>27</v>
      </c>
      <c r="C175" s="74">
        <v>1482</v>
      </c>
      <c r="D175" s="74">
        <v>1999</v>
      </c>
      <c r="E175" s="74">
        <v>632</v>
      </c>
      <c r="F175" s="74">
        <v>6502</v>
      </c>
      <c r="G175" s="74">
        <v>0</v>
      </c>
      <c r="H175" s="74">
        <v>10615</v>
      </c>
    </row>
    <row r="176" spans="1:8">
      <c r="A176" s="43" t="s">
        <v>183</v>
      </c>
      <c r="B176" s="43" t="s">
        <v>28</v>
      </c>
      <c r="C176" s="74">
        <v>1018</v>
      </c>
      <c r="D176" s="74">
        <v>1346</v>
      </c>
      <c r="E176" s="74">
        <v>14</v>
      </c>
      <c r="F176" s="74">
        <v>39585</v>
      </c>
      <c r="G176" s="74">
        <v>37044</v>
      </c>
      <c r="H176" s="74">
        <v>79007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</v>
      </c>
      <c r="D183" s="74">
        <v>117</v>
      </c>
      <c r="E183" s="74">
        <v>7</v>
      </c>
      <c r="F183" s="74">
        <v>134</v>
      </c>
      <c r="G183" s="74">
        <v>28</v>
      </c>
      <c r="H183" s="74">
        <v>290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50173</v>
      </c>
      <c r="D185" s="73">
        <v>45011</v>
      </c>
      <c r="E185" s="73">
        <v>12994</v>
      </c>
      <c r="F185" s="73">
        <v>13654</v>
      </c>
      <c r="G185" s="73">
        <v>-13415</v>
      </c>
      <c r="H185" s="73">
        <v>108417</v>
      </c>
    </row>
    <row r="186" spans="1:8">
      <c r="A186" s="43" t="s">
        <v>193</v>
      </c>
      <c r="B186" s="43" t="s">
        <v>38</v>
      </c>
      <c r="C186" s="74">
        <v>7651</v>
      </c>
      <c r="D186" s="74">
        <v>25753</v>
      </c>
      <c r="E186" s="74">
        <v>0</v>
      </c>
      <c r="F186" s="74">
        <v>187</v>
      </c>
      <c r="G186" s="74">
        <v>0</v>
      </c>
      <c r="H186" s="74">
        <v>33591</v>
      </c>
    </row>
    <row r="187" spans="1:8">
      <c r="A187" s="43" t="s">
        <v>194</v>
      </c>
      <c r="B187" s="43" t="s">
        <v>39</v>
      </c>
      <c r="C187" s="74">
        <v>26245</v>
      </c>
      <c r="D187" s="74">
        <v>3468</v>
      </c>
      <c r="E187" s="74">
        <v>2232</v>
      </c>
      <c r="F187" s="74">
        <v>265</v>
      </c>
      <c r="G187" s="74">
        <v>-796</v>
      </c>
      <c r="H187" s="74">
        <v>31414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129</v>
      </c>
      <c r="D189" s="74">
        <v>3344</v>
      </c>
      <c r="E189" s="74">
        <v>1575</v>
      </c>
      <c r="F189" s="74">
        <v>11168</v>
      </c>
      <c r="G189" s="74">
        <v>-12619</v>
      </c>
      <c r="H189" s="74">
        <v>3597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836</v>
      </c>
      <c r="G192" s="74">
        <v>0</v>
      </c>
      <c r="H192" s="74">
        <v>836</v>
      </c>
    </row>
    <row r="193" spans="1:8">
      <c r="A193" s="43" t="s">
        <v>199</v>
      </c>
      <c r="B193" s="43" t="s">
        <v>44</v>
      </c>
      <c r="C193" s="74">
        <v>15277</v>
      </c>
      <c r="D193" s="74">
        <v>360</v>
      </c>
      <c r="E193" s="74">
        <v>1102</v>
      </c>
      <c r="F193" s="74">
        <v>78</v>
      </c>
      <c r="G193" s="74">
        <v>0</v>
      </c>
      <c r="H193" s="74">
        <v>16817</v>
      </c>
    </row>
    <row r="194" spans="1:8">
      <c r="A194" s="43" t="s">
        <v>200</v>
      </c>
      <c r="B194" s="43" t="s">
        <v>45</v>
      </c>
      <c r="C194" s="74">
        <v>871</v>
      </c>
      <c r="D194" s="74">
        <v>12079</v>
      </c>
      <c r="E194" s="74">
        <v>8085</v>
      </c>
      <c r="F194" s="74">
        <v>1120</v>
      </c>
      <c r="G194" s="74">
        <v>0</v>
      </c>
      <c r="H194" s="74">
        <v>22155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52704</v>
      </c>
      <c r="D196" s="73">
        <v>48473</v>
      </c>
      <c r="E196" s="73">
        <v>13647</v>
      </c>
      <c r="F196" s="73">
        <v>108201</v>
      </c>
      <c r="G196" s="73">
        <v>-22384</v>
      </c>
      <c r="H196" s="73">
        <v>200641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10412</v>
      </c>
      <c r="D200" s="73">
        <v>34253</v>
      </c>
      <c r="E200" s="73">
        <v>7844</v>
      </c>
      <c r="F200" s="73">
        <v>105899</v>
      </c>
      <c r="G200" s="73">
        <v>-15115</v>
      </c>
      <c r="H200" s="73">
        <v>143293</v>
      </c>
    </row>
    <row r="201" spans="1:8">
      <c r="A201" s="47" t="s">
        <v>205</v>
      </c>
      <c r="B201" s="39" t="s">
        <v>50</v>
      </c>
      <c r="C201" s="73">
        <v>10412</v>
      </c>
      <c r="D201" s="73">
        <v>34253</v>
      </c>
      <c r="E201" s="73">
        <v>7844</v>
      </c>
      <c r="F201" s="73">
        <v>105899</v>
      </c>
      <c r="G201" s="73">
        <v>-15115</v>
      </c>
      <c r="H201" s="73">
        <v>143293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374</v>
      </c>
      <c r="G205" s="74">
        <v>0</v>
      </c>
      <c r="H205" s="74">
        <v>374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-274</v>
      </c>
      <c r="F206" s="76">
        <v>0</v>
      </c>
      <c r="G206" s="76">
        <v>-481</v>
      </c>
      <c r="H206" s="76">
        <v>-755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711</v>
      </c>
      <c r="D208" s="74">
        <v>15798</v>
      </c>
      <c r="E208" s="74">
        <v>5063</v>
      </c>
      <c r="F208" s="74">
        <v>2182</v>
      </c>
      <c r="G208" s="74">
        <v>-4168</v>
      </c>
      <c r="H208" s="74">
        <v>19586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624</v>
      </c>
      <c r="D210" s="73">
        <v>134</v>
      </c>
      <c r="E210" s="73">
        <v>31</v>
      </c>
      <c r="F210" s="73">
        <v>164</v>
      </c>
      <c r="G210" s="73">
        <v>6146</v>
      </c>
      <c r="H210" s="73">
        <v>7099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194</v>
      </c>
      <c r="D212" s="74">
        <v>46</v>
      </c>
      <c r="E212" s="74">
        <v>0</v>
      </c>
      <c r="F212" s="74">
        <v>80</v>
      </c>
      <c r="G212" s="74">
        <v>0</v>
      </c>
      <c r="H212" s="74">
        <v>320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-28</v>
      </c>
      <c r="E214" s="74">
        <v>0</v>
      </c>
      <c r="F214" s="74">
        <v>12</v>
      </c>
      <c r="G214" s="74">
        <v>6146</v>
      </c>
      <c r="H214" s="74">
        <v>6134</v>
      </c>
    </row>
    <row r="215" spans="1:8">
      <c r="A215" s="48" t="s">
        <v>219</v>
      </c>
      <c r="B215" s="43" t="s">
        <v>64</v>
      </c>
      <c r="C215" s="74">
        <v>408</v>
      </c>
      <c r="D215" s="74">
        <v>115</v>
      </c>
      <c r="E215" s="74">
        <v>30</v>
      </c>
      <c r="F215" s="74">
        <v>55</v>
      </c>
      <c r="G215" s="74">
        <v>0</v>
      </c>
      <c r="H215" s="74">
        <v>608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7</v>
      </c>
      <c r="G217" s="74">
        <v>0</v>
      </c>
      <c r="H217" s="74">
        <v>7</v>
      </c>
    </row>
    <row r="218" spans="1:8">
      <c r="A218" s="47" t="s">
        <v>222</v>
      </c>
      <c r="B218" s="39" t="s">
        <v>67</v>
      </c>
      <c r="C218" s="73">
        <v>41668</v>
      </c>
      <c r="D218" s="73">
        <v>14086</v>
      </c>
      <c r="E218" s="73">
        <v>5772</v>
      </c>
      <c r="F218" s="73">
        <v>2138</v>
      </c>
      <c r="G218" s="73">
        <v>-13415</v>
      </c>
      <c r="H218" s="73">
        <v>50249</v>
      </c>
    </row>
    <row r="219" spans="1:8">
      <c r="A219" s="48" t="s">
        <v>215</v>
      </c>
      <c r="B219" s="43" t="s">
        <v>60</v>
      </c>
      <c r="C219" s="74">
        <v>4998</v>
      </c>
      <c r="D219" s="74">
        <v>2156</v>
      </c>
      <c r="E219" s="74">
        <v>0</v>
      </c>
      <c r="F219" s="74">
        <v>0</v>
      </c>
      <c r="G219" s="74">
        <v>0</v>
      </c>
      <c r="H219" s="74">
        <v>7154</v>
      </c>
    </row>
    <row r="220" spans="1:8">
      <c r="A220" s="48" t="s">
        <v>216</v>
      </c>
      <c r="B220" s="43" t="s">
        <v>61</v>
      </c>
      <c r="C220" s="74">
        <v>185</v>
      </c>
      <c r="D220" s="74">
        <v>31</v>
      </c>
      <c r="E220" s="74">
        <v>0</v>
      </c>
      <c r="F220" s="74">
        <v>68</v>
      </c>
      <c r="G220" s="74">
        <v>0</v>
      </c>
      <c r="H220" s="74">
        <v>284</v>
      </c>
    </row>
    <row r="221" spans="1:8">
      <c r="A221" s="48" t="s">
        <v>223</v>
      </c>
      <c r="B221" s="43" t="s">
        <v>68</v>
      </c>
      <c r="C221" s="74">
        <v>32121</v>
      </c>
      <c r="D221" s="74">
        <v>1688</v>
      </c>
      <c r="E221" s="74">
        <v>4948</v>
      </c>
      <c r="F221" s="74">
        <v>183</v>
      </c>
      <c r="G221" s="74">
        <v>-796</v>
      </c>
      <c r="H221" s="74">
        <v>38144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66</v>
      </c>
      <c r="F222" s="74">
        <v>0</v>
      </c>
      <c r="G222" s="74">
        <v>0</v>
      </c>
      <c r="H222" s="74">
        <v>66</v>
      </c>
    </row>
    <row r="223" spans="1:8">
      <c r="A223" s="48" t="s">
        <v>225</v>
      </c>
      <c r="B223" s="43" t="s">
        <v>70</v>
      </c>
      <c r="C223" s="74">
        <v>4258</v>
      </c>
      <c r="D223" s="74">
        <v>9287</v>
      </c>
      <c r="E223" s="74">
        <v>735</v>
      </c>
      <c r="F223" s="74">
        <v>1640</v>
      </c>
      <c r="G223" s="74">
        <v>-12619</v>
      </c>
      <c r="H223" s="74">
        <v>3301</v>
      </c>
    </row>
    <row r="224" spans="1:8">
      <c r="A224" s="48" t="s">
        <v>219</v>
      </c>
      <c r="B224" s="43" t="s">
        <v>64</v>
      </c>
      <c r="C224" s="74">
        <v>67</v>
      </c>
      <c r="D224" s="74">
        <v>778</v>
      </c>
      <c r="E224" s="74">
        <v>21</v>
      </c>
      <c r="F224" s="74">
        <v>24</v>
      </c>
      <c r="G224" s="74">
        <v>0</v>
      </c>
      <c r="H224" s="74">
        <v>890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2</v>
      </c>
      <c r="F225" s="74">
        <v>68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38</v>
      </c>
      <c r="D226" s="74">
        <v>126</v>
      </c>
      <c r="E226" s="74">
        <v>0</v>
      </c>
      <c r="F226" s="74">
        <v>155</v>
      </c>
      <c r="G226" s="74">
        <v>0</v>
      </c>
      <c r="H226" s="74">
        <v>319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52704</v>
      </c>
      <c r="D228" s="73">
        <v>48473</v>
      </c>
      <c r="E228" s="73">
        <v>13647</v>
      </c>
      <c r="F228" s="73">
        <v>108201</v>
      </c>
      <c r="G228" s="73">
        <v>-22384</v>
      </c>
      <c r="H228" s="73">
        <v>200641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58352</v>
      </c>
      <c r="D232" s="78">
        <v>31772</v>
      </c>
      <c r="E232" s="78">
        <v>27898</v>
      </c>
      <c r="F232" s="78">
        <v>4699</v>
      </c>
      <c r="G232" s="78">
        <v>-9613</v>
      </c>
      <c r="H232" s="78">
        <v>113108</v>
      </c>
    </row>
    <row r="233" spans="1:8">
      <c r="A233" s="54" t="s">
        <v>152</v>
      </c>
      <c r="B233" s="55" t="s">
        <v>1</v>
      </c>
      <c r="C233" s="79">
        <v>0</v>
      </c>
      <c r="D233" s="79">
        <v>28659</v>
      </c>
      <c r="E233" s="79">
        <v>25009</v>
      </c>
      <c r="F233" s="79">
        <v>0</v>
      </c>
      <c r="G233" s="79">
        <v>-1868</v>
      </c>
      <c r="H233" s="79">
        <v>51800</v>
      </c>
    </row>
    <row r="234" spans="1:8">
      <c r="A234" s="54" t="s">
        <v>153</v>
      </c>
      <c r="B234" s="55" t="s">
        <v>2</v>
      </c>
      <c r="C234" s="79">
        <v>1916</v>
      </c>
      <c r="D234" s="79">
        <v>114</v>
      </c>
      <c r="E234" s="79">
        <v>2889</v>
      </c>
      <c r="F234" s="79">
        <v>4696</v>
      </c>
      <c r="G234" s="79">
        <v>-6815</v>
      </c>
      <c r="H234" s="79">
        <v>2800</v>
      </c>
    </row>
    <row r="235" spans="1:8">
      <c r="A235" s="54" t="s">
        <v>154</v>
      </c>
      <c r="B235" s="55" t="s">
        <v>3</v>
      </c>
      <c r="C235" s="79">
        <v>56436</v>
      </c>
      <c r="D235" s="79">
        <v>2999</v>
      </c>
      <c r="E235" s="79">
        <v>0</v>
      </c>
      <c r="F235" s="79">
        <v>3</v>
      </c>
      <c r="G235" s="79">
        <v>-930</v>
      </c>
      <c r="H235" s="79">
        <v>58508</v>
      </c>
    </row>
    <row r="236" spans="1:8">
      <c r="A236" s="47" t="s">
        <v>155</v>
      </c>
      <c r="B236" s="39" t="s">
        <v>4</v>
      </c>
      <c r="C236" s="78">
        <v>39483</v>
      </c>
      <c r="D236" s="78">
        <v>10930</v>
      </c>
      <c r="E236" s="78">
        <v>16592</v>
      </c>
      <c r="F236" s="78">
        <v>389</v>
      </c>
      <c r="G236" s="78">
        <v>-4541</v>
      </c>
      <c r="H236" s="78">
        <v>62853</v>
      </c>
    </row>
    <row r="237" spans="1:8">
      <c r="A237" s="54" t="s">
        <v>156</v>
      </c>
      <c r="B237" s="55" t="s">
        <v>5</v>
      </c>
      <c r="C237" s="79">
        <v>602</v>
      </c>
      <c r="D237" s="79">
        <v>8559</v>
      </c>
      <c r="E237" s="79">
        <v>16582</v>
      </c>
      <c r="F237" s="79">
        <v>387</v>
      </c>
      <c r="G237" s="79">
        <v>-3709</v>
      </c>
      <c r="H237" s="79">
        <v>22421</v>
      </c>
    </row>
    <row r="238" spans="1:8">
      <c r="A238" s="54" t="s">
        <v>157</v>
      </c>
      <c r="B238" s="55" t="s">
        <v>6</v>
      </c>
      <c r="C238" s="79">
        <v>38881</v>
      </c>
      <c r="D238" s="79">
        <v>2371</v>
      </c>
      <c r="E238" s="79">
        <v>10</v>
      </c>
      <c r="F238" s="79">
        <v>2</v>
      </c>
      <c r="G238" s="79">
        <v>-832</v>
      </c>
      <c r="H238" s="79">
        <v>40432</v>
      </c>
    </row>
    <row r="239" spans="1:8">
      <c r="A239" s="56" t="s">
        <v>158</v>
      </c>
      <c r="B239" s="57" t="s">
        <v>7</v>
      </c>
      <c r="C239" s="80">
        <v>18869</v>
      </c>
      <c r="D239" s="80">
        <v>20842</v>
      </c>
      <c r="E239" s="80">
        <v>11306</v>
      </c>
      <c r="F239" s="80">
        <v>4310</v>
      </c>
      <c r="G239" s="80">
        <v>-5072</v>
      </c>
      <c r="H239" s="80">
        <v>50255</v>
      </c>
    </row>
    <row r="240" spans="1:8">
      <c r="A240" s="48" t="s">
        <v>159</v>
      </c>
      <c r="B240" s="43" t="s">
        <v>8</v>
      </c>
      <c r="C240" s="79">
        <v>749</v>
      </c>
      <c r="D240" s="79">
        <v>294</v>
      </c>
      <c r="E240" s="79">
        <v>46</v>
      </c>
      <c r="F240" s="79">
        <v>278</v>
      </c>
      <c r="G240" s="79">
        <v>-146</v>
      </c>
      <c r="H240" s="79">
        <v>1221</v>
      </c>
    </row>
    <row r="241" spans="1:8">
      <c r="A241" s="48" t="s">
        <v>160</v>
      </c>
      <c r="B241" s="43" t="s">
        <v>9</v>
      </c>
      <c r="C241" s="79">
        <v>10816</v>
      </c>
      <c r="D241" s="79">
        <v>2196</v>
      </c>
      <c r="E241" s="79">
        <v>4730</v>
      </c>
      <c r="F241" s="79">
        <v>1214</v>
      </c>
      <c r="G241" s="79">
        <v>-1632</v>
      </c>
      <c r="H241" s="79">
        <v>17324</v>
      </c>
    </row>
    <row r="242" spans="1:8">
      <c r="A242" s="48" t="s">
        <v>161</v>
      </c>
      <c r="B242" s="43" t="s">
        <v>10</v>
      </c>
      <c r="C242" s="79">
        <v>3527</v>
      </c>
      <c r="D242" s="79">
        <v>3444</v>
      </c>
      <c r="E242" s="79">
        <v>733</v>
      </c>
      <c r="F242" s="79">
        <v>5769</v>
      </c>
      <c r="G242" s="79">
        <v>-3446</v>
      </c>
      <c r="H242" s="79">
        <v>10027</v>
      </c>
    </row>
    <row r="243" spans="1:8">
      <c r="A243" s="48" t="s">
        <v>162</v>
      </c>
      <c r="B243" s="43" t="s">
        <v>11</v>
      </c>
      <c r="C243" s="79">
        <v>4062</v>
      </c>
      <c r="D243" s="79">
        <v>237</v>
      </c>
      <c r="E243" s="79">
        <v>11</v>
      </c>
      <c r="F243" s="79">
        <v>378</v>
      </c>
      <c r="G243" s="79">
        <v>-140</v>
      </c>
      <c r="H243" s="79">
        <v>4548</v>
      </c>
    </row>
    <row r="244" spans="1:8">
      <c r="A244" s="56" t="s">
        <v>163</v>
      </c>
      <c r="B244" s="57" t="s">
        <v>12</v>
      </c>
      <c r="C244" s="80">
        <v>1213</v>
      </c>
      <c r="D244" s="80">
        <v>15259</v>
      </c>
      <c r="E244" s="80">
        <v>5878</v>
      </c>
      <c r="F244" s="80">
        <v>-2773</v>
      </c>
      <c r="G244" s="80">
        <v>0</v>
      </c>
      <c r="H244" s="80">
        <v>19577</v>
      </c>
    </row>
    <row r="245" spans="1:8">
      <c r="A245" s="48" t="s">
        <v>164</v>
      </c>
      <c r="B245" s="43" t="s">
        <v>13</v>
      </c>
      <c r="C245" s="79">
        <v>1676</v>
      </c>
      <c r="D245" s="79">
        <v>1142</v>
      </c>
      <c r="E245" s="79">
        <v>50</v>
      </c>
      <c r="F245" s="79">
        <v>5062</v>
      </c>
      <c r="G245" s="79">
        <v>-4831</v>
      </c>
      <c r="H245" s="79">
        <v>3099</v>
      </c>
    </row>
    <row r="246" spans="1:8">
      <c r="A246" s="48" t="s">
        <v>165</v>
      </c>
      <c r="B246" s="43" t="s">
        <v>14</v>
      </c>
      <c r="C246" s="79">
        <v>2178</v>
      </c>
      <c r="D246" s="79">
        <v>901</v>
      </c>
      <c r="E246" s="79">
        <v>233</v>
      </c>
      <c r="F246" s="79">
        <v>233</v>
      </c>
      <c r="G246" s="79">
        <v>-663</v>
      </c>
      <c r="H246" s="79">
        <v>2882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711</v>
      </c>
      <c r="D248" s="80">
        <v>15500</v>
      </c>
      <c r="E248" s="80">
        <v>5695</v>
      </c>
      <c r="F248" s="80">
        <v>2056</v>
      </c>
      <c r="G248" s="80">
        <v>-4168</v>
      </c>
      <c r="H248" s="80">
        <v>19794</v>
      </c>
    </row>
    <row r="249" spans="1:8">
      <c r="A249" s="48" t="s">
        <v>168</v>
      </c>
      <c r="B249" s="43" t="s">
        <v>17</v>
      </c>
      <c r="C249" s="79">
        <v>0</v>
      </c>
      <c r="D249" s="79">
        <v>-298</v>
      </c>
      <c r="E249" s="79">
        <v>632</v>
      </c>
      <c r="F249" s="79">
        <v>-126</v>
      </c>
      <c r="G249" s="79">
        <v>0</v>
      </c>
      <c r="H249" s="79">
        <v>208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711</v>
      </c>
      <c r="D251" s="80">
        <v>15798</v>
      </c>
      <c r="E251" s="80">
        <v>5063</v>
      </c>
      <c r="F251" s="80">
        <v>2182</v>
      </c>
      <c r="G251" s="80">
        <v>-4168</v>
      </c>
      <c r="H251" s="80">
        <v>19586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711</v>
      </c>
      <c r="D253" s="80">
        <v>15798</v>
      </c>
      <c r="E253" s="80">
        <v>5063</v>
      </c>
      <c r="F253" s="80">
        <v>2182</v>
      </c>
      <c r="G253" s="80">
        <v>-4168</v>
      </c>
      <c r="H253" s="80">
        <v>19586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711</v>
      </c>
      <c r="D256" s="83">
        <v>15798</v>
      </c>
      <c r="E256" s="83">
        <v>5063</v>
      </c>
      <c r="F256" s="83">
        <v>2182</v>
      </c>
      <c r="G256" s="83">
        <v>-4168</v>
      </c>
      <c r="H256" s="83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353</v>
      </c>
    </row>
    <row r="2" spans="1:4">
      <c r="A2" s="13" t="s">
        <v>354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324</v>
      </c>
      <c r="D6" s="99" t="s">
        <v>334</v>
      </c>
    </row>
    <row r="7" spans="1:4">
      <c r="A7" s="18" t="s">
        <v>151</v>
      </c>
      <c r="B7" s="18" t="s">
        <v>0</v>
      </c>
      <c r="C7" s="85">
        <v>71442</v>
      </c>
      <c r="D7" s="85">
        <v>80300</v>
      </c>
    </row>
    <row r="8" spans="1:4">
      <c r="A8" s="19" t="s">
        <v>152</v>
      </c>
      <c r="B8" s="19" t="s">
        <v>1</v>
      </c>
      <c r="C8" s="79">
        <v>36109</v>
      </c>
      <c r="D8" s="79">
        <v>45444</v>
      </c>
    </row>
    <row r="9" spans="1:4">
      <c r="A9" s="19" t="s">
        <v>153</v>
      </c>
      <c r="B9" s="19" t="s">
        <v>2</v>
      </c>
      <c r="C9" s="79">
        <v>1867</v>
      </c>
      <c r="D9" s="79">
        <v>2159</v>
      </c>
    </row>
    <row r="10" spans="1:4">
      <c r="A10" s="19" t="s">
        <v>154</v>
      </c>
      <c r="B10" s="19" t="s">
        <v>3</v>
      </c>
      <c r="C10" s="79">
        <v>33466</v>
      </c>
      <c r="D10" s="79">
        <v>32697</v>
      </c>
    </row>
    <row r="11" spans="1:4">
      <c r="A11" s="18" t="s">
        <v>155</v>
      </c>
      <c r="B11" s="18" t="s">
        <v>4</v>
      </c>
      <c r="C11" s="85">
        <v>37997</v>
      </c>
      <c r="D11" s="85">
        <v>38924</v>
      </c>
    </row>
    <row r="12" spans="1:4">
      <c r="A12" s="19" t="s">
        <v>156</v>
      </c>
      <c r="B12" s="19" t="s">
        <v>5</v>
      </c>
      <c r="C12" s="79">
        <v>14427</v>
      </c>
      <c r="D12" s="79">
        <v>20784</v>
      </c>
    </row>
    <row r="13" spans="1:4">
      <c r="A13" s="19" t="s">
        <v>157</v>
      </c>
      <c r="B13" s="19" t="s">
        <v>6</v>
      </c>
      <c r="C13" s="79">
        <v>23570</v>
      </c>
      <c r="D13" s="79">
        <v>18140</v>
      </c>
    </row>
    <row r="14" spans="1:4">
      <c r="A14" s="20" t="s">
        <v>158</v>
      </c>
      <c r="B14" s="20" t="s">
        <v>7</v>
      </c>
      <c r="C14" s="85">
        <v>33445</v>
      </c>
      <c r="D14" s="85">
        <v>41376</v>
      </c>
    </row>
    <row r="15" spans="1:4">
      <c r="A15" s="21" t="s">
        <v>159</v>
      </c>
      <c r="B15" s="21" t="s">
        <v>8</v>
      </c>
      <c r="C15" s="79">
        <v>1083</v>
      </c>
      <c r="D15" s="79">
        <v>2556</v>
      </c>
    </row>
    <row r="16" spans="1:4">
      <c r="A16" s="21" t="s">
        <v>160</v>
      </c>
      <c r="B16" s="21" t="s">
        <v>9</v>
      </c>
      <c r="C16" s="79">
        <v>11082</v>
      </c>
      <c r="D16" s="79">
        <v>12490</v>
      </c>
    </row>
    <row r="17" spans="1:4">
      <c r="A17" s="21" t="s">
        <v>161</v>
      </c>
      <c r="B17" s="21" t="s">
        <v>10</v>
      </c>
      <c r="C17" s="79">
        <v>7466</v>
      </c>
      <c r="D17" s="79">
        <v>3773</v>
      </c>
    </row>
    <row r="18" spans="1:4">
      <c r="A18" s="21" t="s">
        <v>162</v>
      </c>
      <c r="B18" s="21" t="s">
        <v>11</v>
      </c>
      <c r="C18" s="79">
        <v>2181</v>
      </c>
      <c r="D18" s="79">
        <v>4250</v>
      </c>
    </row>
    <row r="19" spans="1:4">
      <c r="A19" s="20" t="s">
        <v>163</v>
      </c>
      <c r="B19" s="20" t="s">
        <v>12</v>
      </c>
      <c r="C19" s="85">
        <v>13799</v>
      </c>
      <c r="D19" s="85">
        <v>23419</v>
      </c>
    </row>
    <row r="20" spans="1:4">
      <c r="A20" s="21" t="s">
        <v>164</v>
      </c>
      <c r="B20" s="21" t="s">
        <v>13</v>
      </c>
      <c r="C20" s="79">
        <v>1592</v>
      </c>
      <c r="D20" s="79">
        <v>1047</v>
      </c>
    </row>
    <row r="21" spans="1:4">
      <c r="A21" s="21" t="s">
        <v>165</v>
      </c>
      <c r="B21" s="21" t="s">
        <v>14</v>
      </c>
      <c r="C21" s="79">
        <v>1210</v>
      </c>
      <c r="D21" s="79">
        <v>1463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14181</v>
      </c>
      <c r="D23" s="85">
        <v>23003</v>
      </c>
    </row>
    <row r="24" spans="1:4">
      <c r="A24" s="21" t="s">
        <v>168</v>
      </c>
      <c r="B24" s="21" t="s">
        <v>17</v>
      </c>
      <c r="C24" s="79">
        <v>371</v>
      </c>
      <c r="D24" s="79">
        <v>2554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13810</v>
      </c>
      <c r="D26" s="85">
        <v>20449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13810</v>
      </c>
      <c r="D29" s="87">
        <v>20449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13810</v>
      </c>
      <c r="D32" s="85">
        <v>20449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0.15</v>
      </c>
      <c r="D36" s="89">
        <v>0.22</v>
      </c>
    </row>
    <row r="37" spans="1:4">
      <c r="A37" s="29" t="s">
        <v>177</v>
      </c>
      <c r="B37" s="29" t="s">
        <v>24</v>
      </c>
      <c r="C37" s="89">
        <v>0.15</v>
      </c>
      <c r="D37" s="89">
        <v>0.22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0.15</v>
      </c>
      <c r="D39" s="89">
        <v>0.22</v>
      </c>
    </row>
    <row r="40" spans="1:4">
      <c r="A40" s="29" t="s">
        <v>177</v>
      </c>
      <c r="B40" s="29" t="s">
        <v>24</v>
      </c>
      <c r="C40" s="89">
        <v>0.15</v>
      </c>
      <c r="D40" s="89">
        <v>0.22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13810</v>
      </c>
      <c r="D46" s="85">
        <v>20449</v>
      </c>
    </row>
    <row r="47" spans="1:4" ht="26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-289</v>
      </c>
      <c r="D48" s="79">
        <v>20</v>
      </c>
    </row>
    <row r="49" spans="1:4">
      <c r="A49" s="84" t="s">
        <v>316</v>
      </c>
      <c r="B49" s="84" t="s">
        <v>308</v>
      </c>
      <c r="C49" s="79">
        <v>1</v>
      </c>
      <c r="D49" s="79">
        <v>0</v>
      </c>
    </row>
    <row r="50" spans="1:4" ht="26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13522</v>
      </c>
      <c r="D51" s="85">
        <v>20469</v>
      </c>
    </row>
    <row r="52" spans="1:4" ht="26">
      <c r="A52" s="28" t="s">
        <v>313</v>
      </c>
      <c r="B52" s="28" t="s">
        <v>310</v>
      </c>
      <c r="C52" s="79"/>
      <c r="D52" s="79"/>
    </row>
    <row r="53" spans="1:4" ht="26">
      <c r="A53" s="27" t="s">
        <v>314</v>
      </c>
      <c r="B53" s="27" t="s">
        <v>311</v>
      </c>
      <c r="C53" s="85">
        <v>13522</v>
      </c>
      <c r="D53" s="85">
        <v>20469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325</v>
      </c>
      <c r="D57" s="99" t="s">
        <v>335</v>
      </c>
    </row>
    <row r="58" spans="1:4">
      <c r="A58" s="30" t="s">
        <v>181</v>
      </c>
      <c r="B58" s="30" t="s">
        <v>26</v>
      </c>
      <c r="C58" s="91">
        <v>93229</v>
      </c>
      <c r="D58" s="91">
        <v>90064</v>
      </c>
    </row>
    <row r="59" spans="1:4">
      <c r="A59" s="21" t="s">
        <v>182</v>
      </c>
      <c r="B59" s="21" t="s">
        <v>27</v>
      </c>
      <c r="C59" s="74">
        <v>10048</v>
      </c>
      <c r="D59" s="74">
        <v>9477</v>
      </c>
    </row>
    <row r="60" spans="1:4">
      <c r="A60" s="21" t="s">
        <v>183</v>
      </c>
      <c r="B60" s="21" t="s">
        <v>28</v>
      </c>
      <c r="C60" s="74">
        <v>78973</v>
      </c>
      <c r="D60" s="74">
        <v>72790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1896</v>
      </c>
      <c r="D67" s="74">
        <v>684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96507</v>
      </c>
      <c r="D69" s="91">
        <v>91625</v>
      </c>
    </row>
    <row r="70" spans="1:4">
      <c r="A70" s="21" t="s">
        <v>193</v>
      </c>
      <c r="B70" s="21" t="s">
        <v>38</v>
      </c>
      <c r="C70" s="74">
        <v>31668</v>
      </c>
      <c r="D70" s="74">
        <v>24409</v>
      </c>
    </row>
    <row r="71" spans="1:4">
      <c r="A71" s="21" t="s">
        <v>194</v>
      </c>
      <c r="B71" s="21" t="s">
        <v>39</v>
      </c>
      <c r="C71" s="74">
        <v>24241</v>
      </c>
      <c r="D71" s="74">
        <v>26141</v>
      </c>
    </row>
    <row r="72" spans="1:4">
      <c r="A72" s="31" t="s">
        <v>195</v>
      </c>
      <c r="B72" s="31" t="s">
        <v>40</v>
      </c>
      <c r="C72" s="92">
        <v>7</v>
      </c>
      <c r="D72" s="92">
        <v>1018</v>
      </c>
    </row>
    <row r="73" spans="1:4">
      <c r="A73" s="21" t="s">
        <v>196</v>
      </c>
      <c r="B73" s="21" t="s">
        <v>41</v>
      </c>
      <c r="C73" s="74">
        <v>2468</v>
      </c>
      <c r="D73" s="74">
        <v>1427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4608</v>
      </c>
      <c r="D76" s="74">
        <v>5123</v>
      </c>
    </row>
    <row r="77" spans="1:4">
      <c r="A77" s="21" t="s">
        <v>199</v>
      </c>
      <c r="B77" s="21" t="s">
        <v>44</v>
      </c>
      <c r="C77" s="74">
        <v>25175</v>
      </c>
      <c r="D77" s="74">
        <v>15924</v>
      </c>
    </row>
    <row r="78" spans="1:4">
      <c r="A78" s="21" t="s">
        <v>200</v>
      </c>
      <c r="B78" s="21" t="s">
        <v>45</v>
      </c>
      <c r="C78" s="74">
        <v>8340</v>
      </c>
      <c r="D78" s="74">
        <v>17583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189736</v>
      </c>
      <c r="D80" s="91">
        <v>181689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325</v>
      </c>
      <c r="D82" s="99" t="s">
        <v>335</v>
      </c>
    </row>
    <row r="83" spans="1:4">
      <c r="A83" s="30" t="s">
        <v>204</v>
      </c>
      <c r="B83" s="30" t="s">
        <v>49</v>
      </c>
      <c r="C83" s="91">
        <v>137545</v>
      </c>
      <c r="D83" s="91">
        <v>119859</v>
      </c>
    </row>
    <row r="84" spans="1:4">
      <c r="A84" s="30" t="s">
        <v>205</v>
      </c>
      <c r="B84" s="30" t="s">
        <v>50</v>
      </c>
      <c r="C84" s="91">
        <v>137545</v>
      </c>
      <c r="D84" s="91">
        <v>119859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214</v>
      </c>
      <c r="D88" s="74">
        <v>0</v>
      </c>
    </row>
    <row r="89" spans="1:4">
      <c r="A89" s="21" t="s">
        <v>210</v>
      </c>
      <c r="B89" s="21" t="s">
        <v>55</v>
      </c>
      <c r="C89" s="74">
        <v>-567</v>
      </c>
      <c r="D89" s="74">
        <v>-715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13810</v>
      </c>
      <c r="D91" s="74">
        <v>20449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9059</v>
      </c>
      <c r="D93" s="91">
        <v>11859</v>
      </c>
    </row>
    <row r="94" spans="1:4">
      <c r="A94" s="21" t="s">
        <v>215</v>
      </c>
      <c r="B94" s="21" t="s">
        <v>60</v>
      </c>
      <c r="C94" s="74">
        <v>0</v>
      </c>
      <c r="D94" s="74">
        <v>4140</v>
      </c>
    </row>
    <row r="95" spans="1:4">
      <c r="A95" s="21" t="s">
        <v>216</v>
      </c>
      <c r="B95" s="21" t="s">
        <v>61</v>
      </c>
      <c r="C95" s="74">
        <v>398</v>
      </c>
      <c r="D95" s="74">
        <v>197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8128</v>
      </c>
      <c r="D97" s="74">
        <v>7361</v>
      </c>
    </row>
    <row r="98" spans="1:4">
      <c r="A98" s="21" t="s">
        <v>219</v>
      </c>
      <c r="B98" s="21" t="s">
        <v>64</v>
      </c>
      <c r="C98" s="74">
        <v>495</v>
      </c>
      <c r="D98" s="74">
        <v>122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8</v>
      </c>
      <c r="D100" s="74">
        <v>5</v>
      </c>
    </row>
    <row r="101" spans="1:4">
      <c r="A101" s="30" t="s">
        <v>222</v>
      </c>
      <c r="B101" s="30" t="s">
        <v>67</v>
      </c>
      <c r="C101" s="91">
        <v>43132</v>
      </c>
      <c r="D101" s="91">
        <v>49971</v>
      </c>
    </row>
    <row r="102" spans="1:4">
      <c r="A102" s="21" t="s">
        <v>215</v>
      </c>
      <c r="B102" s="21" t="s">
        <v>60</v>
      </c>
      <c r="C102" s="74">
        <v>6958</v>
      </c>
      <c r="D102" s="74">
        <v>10459</v>
      </c>
    </row>
    <row r="103" spans="1:4">
      <c r="A103" s="21" t="s">
        <v>216</v>
      </c>
      <c r="B103" s="21" t="s">
        <v>61</v>
      </c>
      <c r="C103" s="74">
        <v>2931</v>
      </c>
      <c r="D103" s="74">
        <v>128</v>
      </c>
    </row>
    <row r="104" spans="1:4">
      <c r="A104" s="21" t="s">
        <v>223</v>
      </c>
      <c r="B104" s="21" t="s">
        <v>68</v>
      </c>
      <c r="C104" s="74">
        <v>26750</v>
      </c>
      <c r="D104" s="74">
        <v>26073</v>
      </c>
    </row>
    <row r="105" spans="1:4">
      <c r="A105" s="21" t="s">
        <v>224</v>
      </c>
      <c r="B105" s="21" t="s">
        <v>69</v>
      </c>
      <c r="C105" s="74">
        <v>504</v>
      </c>
      <c r="D105" s="74">
        <v>1561</v>
      </c>
    </row>
    <row r="106" spans="1:4">
      <c r="A106" s="21" t="s">
        <v>225</v>
      </c>
      <c r="B106" s="21" t="s">
        <v>70</v>
      </c>
      <c r="C106" s="74">
        <v>3100</v>
      </c>
      <c r="D106" s="74">
        <v>9958</v>
      </c>
    </row>
    <row r="107" spans="1:4">
      <c r="A107" s="21" t="s">
        <v>219</v>
      </c>
      <c r="B107" s="21" t="s">
        <v>64</v>
      </c>
      <c r="C107" s="74">
        <v>177</v>
      </c>
      <c r="D107" s="74">
        <v>18</v>
      </c>
    </row>
    <row r="108" spans="1:4">
      <c r="A108" s="21" t="s">
        <v>226</v>
      </c>
      <c r="B108" s="21" t="s">
        <v>65</v>
      </c>
      <c r="C108" s="74">
        <v>2481</v>
      </c>
      <c r="D108" s="74">
        <v>1001</v>
      </c>
    </row>
    <row r="109" spans="1:4">
      <c r="A109" s="21" t="s">
        <v>221</v>
      </c>
      <c r="B109" s="21" t="s">
        <v>66</v>
      </c>
      <c r="C109" s="74">
        <v>231</v>
      </c>
      <c r="D109" s="74">
        <v>773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189736</v>
      </c>
      <c r="D111" s="91">
        <v>181689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324</v>
      </c>
      <c r="D115" s="100" t="s">
        <v>334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14181</v>
      </c>
      <c r="D117" s="6">
        <v>23003</v>
      </c>
    </row>
    <row r="118" spans="1:4">
      <c r="A118" s="35" t="s">
        <v>233</v>
      </c>
      <c r="B118" s="35" t="s">
        <v>75</v>
      </c>
      <c r="C118" s="6">
        <v>-11319</v>
      </c>
      <c r="D118" s="6">
        <v>-17009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1148</v>
      </c>
      <c r="D120" s="9">
        <v>1025</v>
      </c>
    </row>
    <row r="121" spans="1:4">
      <c r="A121" s="37" t="s">
        <v>235</v>
      </c>
      <c r="B121" s="37" t="s">
        <v>77</v>
      </c>
      <c r="C121" s="9">
        <v>0</v>
      </c>
      <c r="D121" s="9">
        <v>326</v>
      </c>
    </row>
    <row r="122" spans="1:4">
      <c r="A122" s="37" t="s">
        <v>236</v>
      </c>
      <c r="B122" s="37" t="s">
        <v>78</v>
      </c>
      <c r="C122" s="9">
        <v>289</v>
      </c>
      <c r="D122" s="9">
        <v>795</v>
      </c>
    </row>
    <row r="123" spans="1:4">
      <c r="A123" s="37" t="s">
        <v>237</v>
      </c>
      <c r="B123" s="37" t="s">
        <v>79</v>
      </c>
      <c r="C123" s="9">
        <v>-248</v>
      </c>
      <c r="D123" s="9">
        <v>-65</v>
      </c>
    </row>
    <row r="124" spans="1:4">
      <c r="A124" s="37" t="s">
        <v>238</v>
      </c>
      <c r="B124" s="37" t="s">
        <v>80</v>
      </c>
      <c r="C124" s="9">
        <v>1968</v>
      </c>
      <c r="D124" s="9">
        <v>2176</v>
      </c>
    </row>
    <row r="125" spans="1:4">
      <c r="A125" s="37" t="s">
        <v>239</v>
      </c>
      <c r="B125" s="37" t="s">
        <v>81</v>
      </c>
      <c r="C125" s="9">
        <v>-469</v>
      </c>
      <c r="D125" s="9">
        <v>3329</v>
      </c>
    </row>
    <row r="126" spans="1:4">
      <c r="A126" s="37" t="s">
        <v>240</v>
      </c>
      <c r="B126" s="37" t="s">
        <v>82</v>
      </c>
      <c r="C126" s="9">
        <v>5070</v>
      </c>
      <c r="D126" s="9">
        <v>-9817</v>
      </c>
    </row>
    <row r="127" spans="1:4">
      <c r="A127" s="37" t="s">
        <v>241</v>
      </c>
      <c r="B127" s="37" t="s">
        <v>83</v>
      </c>
      <c r="C127" s="9">
        <v>-5510</v>
      </c>
      <c r="D127" s="9">
        <v>-6092</v>
      </c>
    </row>
    <row r="128" spans="1:4">
      <c r="A128" s="37" t="s">
        <v>242</v>
      </c>
      <c r="B128" s="37" t="s">
        <v>130</v>
      </c>
      <c r="C128" s="9">
        <v>-13277</v>
      </c>
      <c r="D128" s="9">
        <v>-8642</v>
      </c>
    </row>
    <row r="129" spans="1:4">
      <c r="A129" s="37" t="s">
        <v>243</v>
      </c>
      <c r="B129" s="37" t="s">
        <v>84</v>
      </c>
      <c r="C129" s="9">
        <v>-290</v>
      </c>
      <c r="D129" s="9">
        <v>-44</v>
      </c>
    </row>
    <row r="130" spans="1:4">
      <c r="A130" s="35" t="s">
        <v>244</v>
      </c>
      <c r="B130" s="35" t="s">
        <v>85</v>
      </c>
      <c r="C130" s="6">
        <v>2862</v>
      </c>
      <c r="D130" s="6">
        <v>5994</v>
      </c>
    </row>
    <row r="131" spans="1:4">
      <c r="A131" s="38" t="s">
        <v>245</v>
      </c>
      <c r="B131" s="38" t="s">
        <v>131</v>
      </c>
      <c r="C131" s="10">
        <v>0</v>
      </c>
      <c r="D131" s="10">
        <v>0</v>
      </c>
    </row>
    <row r="132" spans="1:4">
      <c r="A132" s="37" t="s">
        <v>246</v>
      </c>
      <c r="B132" s="37" t="s">
        <v>86</v>
      </c>
      <c r="C132" s="9">
        <v>1539</v>
      </c>
      <c r="D132" s="9">
        <v>3</v>
      </c>
    </row>
    <row r="133" spans="1:4">
      <c r="A133" s="39" t="s">
        <v>247</v>
      </c>
      <c r="B133" s="39" t="s">
        <v>87</v>
      </c>
      <c r="C133" s="6">
        <v>4401</v>
      </c>
      <c r="D133" s="6">
        <v>5997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2749</v>
      </c>
      <c r="D135" s="5">
        <v>10222</v>
      </c>
    </row>
    <row r="136" spans="1:4">
      <c r="A136" s="37" t="s">
        <v>250</v>
      </c>
      <c r="B136" s="37" t="s">
        <v>90</v>
      </c>
      <c r="C136" s="9">
        <v>206</v>
      </c>
      <c r="D136" s="9">
        <v>13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10136</v>
      </c>
    </row>
    <row r="139" spans="1:4">
      <c r="A139" s="37" t="s">
        <v>253</v>
      </c>
      <c r="B139" s="37" t="s">
        <v>142</v>
      </c>
      <c r="C139" s="9">
        <v>43</v>
      </c>
      <c r="D139" s="9">
        <v>73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2066</v>
      </c>
      <c r="D141" s="6">
        <v>16175</v>
      </c>
    </row>
    <row r="142" spans="1:4" ht="26">
      <c r="A142" s="37" t="s">
        <v>256</v>
      </c>
      <c r="B142" s="37" t="s">
        <v>95</v>
      </c>
      <c r="C142" s="9">
        <v>2050</v>
      </c>
      <c r="D142" s="9">
        <v>1175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16</v>
      </c>
      <c r="D145" s="9">
        <v>0</v>
      </c>
    </row>
    <row r="146" spans="1:4">
      <c r="A146" s="39" t="s">
        <v>260</v>
      </c>
      <c r="B146" s="39" t="s">
        <v>99</v>
      </c>
      <c r="C146" s="6">
        <v>683</v>
      </c>
      <c r="D146" s="6">
        <v>-5953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3327</v>
      </c>
      <c r="D148" s="5">
        <v>13110</v>
      </c>
    </row>
    <row r="149" spans="1:4" ht="26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2900</v>
      </c>
      <c r="D150" s="9">
        <v>4083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427</v>
      </c>
      <c r="D152" s="9">
        <v>42</v>
      </c>
    </row>
    <row r="153" spans="1:4">
      <c r="A153" s="35" t="s">
        <v>255</v>
      </c>
      <c r="B153" s="35" t="s">
        <v>94</v>
      </c>
      <c r="C153" s="6">
        <v>9890</v>
      </c>
      <c r="D153" s="6">
        <v>11181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9349</v>
      </c>
      <c r="D157" s="9">
        <v>9587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125</v>
      </c>
      <c r="D160" s="9">
        <v>205</v>
      </c>
    </row>
    <row r="161" spans="1:8">
      <c r="A161" s="37" t="s">
        <v>271</v>
      </c>
      <c r="B161" s="37" t="s">
        <v>111</v>
      </c>
      <c r="C161" s="9">
        <v>341</v>
      </c>
      <c r="D161" s="9">
        <v>1066</v>
      </c>
    </row>
    <row r="162" spans="1:8">
      <c r="A162" s="37" t="s">
        <v>272</v>
      </c>
      <c r="B162" s="37" t="s">
        <v>112</v>
      </c>
      <c r="C162" s="9">
        <v>75</v>
      </c>
      <c r="D162" s="9">
        <v>323</v>
      </c>
    </row>
    <row r="163" spans="1:8">
      <c r="A163" s="39" t="s">
        <v>273</v>
      </c>
      <c r="B163" s="39" t="s">
        <v>113</v>
      </c>
      <c r="C163" s="6">
        <v>-6563</v>
      </c>
      <c r="D163" s="6">
        <v>1929</v>
      </c>
    </row>
    <row r="164" spans="1:8">
      <c r="A164" s="41" t="s">
        <v>274</v>
      </c>
      <c r="B164" s="41" t="s">
        <v>114</v>
      </c>
      <c r="C164" s="7">
        <v>-1479</v>
      </c>
      <c r="D164" s="7">
        <v>1973</v>
      </c>
    </row>
    <row r="165" spans="1:8">
      <c r="A165" s="41" t="s">
        <v>275</v>
      </c>
      <c r="B165" s="41" t="s">
        <v>115</v>
      </c>
      <c r="C165" s="7">
        <v>-1479</v>
      </c>
      <c r="D165" s="7">
        <v>1973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8340</v>
      </c>
      <c r="D168" s="66">
        <v>17583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2772</v>
      </c>
      <c r="D174" s="73">
        <v>4186</v>
      </c>
      <c r="E174" s="73">
        <v>337</v>
      </c>
      <c r="F174" s="73">
        <v>94933</v>
      </c>
      <c r="G174" s="73">
        <v>-8999</v>
      </c>
      <c r="H174" s="73">
        <v>93229</v>
      </c>
    </row>
    <row r="175" spans="1:8">
      <c r="A175" s="43" t="s">
        <v>182</v>
      </c>
      <c r="B175" s="43" t="s">
        <v>27</v>
      </c>
      <c r="C175" s="74">
        <v>1574</v>
      </c>
      <c r="D175" s="74">
        <v>1626</v>
      </c>
      <c r="E175" s="74">
        <v>303</v>
      </c>
      <c r="F175" s="74">
        <v>6545</v>
      </c>
      <c r="G175" s="74">
        <v>0</v>
      </c>
      <c r="H175" s="74">
        <v>10048</v>
      </c>
    </row>
    <row r="176" spans="1:8">
      <c r="A176" s="43" t="s">
        <v>183</v>
      </c>
      <c r="B176" s="43" t="s">
        <v>28</v>
      </c>
      <c r="C176" s="74">
        <v>1159</v>
      </c>
      <c r="D176" s="74">
        <v>1183</v>
      </c>
      <c r="E176" s="74">
        <v>3</v>
      </c>
      <c r="F176" s="74">
        <v>39584</v>
      </c>
      <c r="G176" s="74">
        <v>37044</v>
      </c>
      <c r="H176" s="74">
        <v>78973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12</v>
      </c>
      <c r="D183" s="74">
        <v>1377</v>
      </c>
      <c r="E183" s="74">
        <v>31</v>
      </c>
      <c r="F183" s="74">
        <v>478</v>
      </c>
      <c r="G183" s="74">
        <v>-2</v>
      </c>
      <c r="H183" s="74">
        <v>1896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39438</v>
      </c>
      <c r="D185" s="73">
        <v>43272</v>
      </c>
      <c r="E185" s="73">
        <v>12417</v>
      </c>
      <c r="F185" s="73">
        <v>15718</v>
      </c>
      <c r="G185" s="73">
        <v>-14338</v>
      </c>
      <c r="H185" s="73">
        <v>96507</v>
      </c>
    </row>
    <row r="186" spans="1:8">
      <c r="A186" s="43" t="s">
        <v>193</v>
      </c>
      <c r="B186" s="43" t="s">
        <v>38</v>
      </c>
      <c r="C186" s="74">
        <v>7236</v>
      </c>
      <c r="D186" s="74">
        <v>24240</v>
      </c>
      <c r="E186" s="74">
        <v>0</v>
      </c>
      <c r="F186" s="74">
        <v>192</v>
      </c>
      <c r="G186" s="74">
        <v>0</v>
      </c>
      <c r="H186" s="74">
        <v>31668</v>
      </c>
    </row>
    <row r="187" spans="1:8">
      <c r="A187" s="43" t="s">
        <v>194</v>
      </c>
      <c r="B187" s="43" t="s">
        <v>39</v>
      </c>
      <c r="C187" s="74">
        <v>19205</v>
      </c>
      <c r="D187" s="74">
        <v>3681</v>
      </c>
      <c r="E187" s="74">
        <v>1794</v>
      </c>
      <c r="F187" s="74">
        <v>404</v>
      </c>
      <c r="G187" s="74">
        <v>-843</v>
      </c>
      <c r="H187" s="74">
        <v>24241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83</v>
      </c>
      <c r="D189" s="74">
        <v>1674</v>
      </c>
      <c r="E189" s="74">
        <v>1768</v>
      </c>
      <c r="F189" s="74">
        <v>12071</v>
      </c>
      <c r="G189" s="74">
        <v>-13128</v>
      </c>
      <c r="H189" s="74">
        <v>2468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2798</v>
      </c>
      <c r="E192" s="74">
        <v>0</v>
      </c>
      <c r="F192" s="74">
        <v>1810</v>
      </c>
      <c r="G192" s="74">
        <v>0</v>
      </c>
      <c r="H192" s="74">
        <v>4608</v>
      </c>
    </row>
    <row r="193" spans="1:8">
      <c r="A193" s="43" t="s">
        <v>199</v>
      </c>
      <c r="B193" s="43" t="s">
        <v>44</v>
      </c>
      <c r="C193" s="74">
        <v>12667</v>
      </c>
      <c r="D193" s="74">
        <v>10605</v>
      </c>
      <c r="E193" s="74">
        <v>2151</v>
      </c>
      <c r="F193" s="74">
        <v>119</v>
      </c>
      <c r="G193" s="74">
        <v>-367</v>
      </c>
      <c r="H193" s="74">
        <v>25175</v>
      </c>
    </row>
    <row r="194" spans="1:8">
      <c r="A194" s="43" t="s">
        <v>200</v>
      </c>
      <c r="B194" s="43" t="s">
        <v>45</v>
      </c>
      <c r="C194" s="74">
        <v>247</v>
      </c>
      <c r="D194" s="74">
        <v>267</v>
      </c>
      <c r="E194" s="74">
        <v>6704</v>
      </c>
      <c r="F194" s="74">
        <v>1122</v>
      </c>
      <c r="G194" s="74">
        <v>0</v>
      </c>
      <c r="H194" s="74">
        <v>8340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42210</v>
      </c>
      <c r="D196" s="73">
        <v>47458</v>
      </c>
      <c r="E196" s="73">
        <v>12754</v>
      </c>
      <c r="F196" s="73">
        <v>110651</v>
      </c>
      <c r="G196" s="73">
        <v>-23337</v>
      </c>
      <c r="H196" s="73">
        <v>189736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9485</v>
      </c>
      <c r="D200" s="73">
        <v>30675</v>
      </c>
      <c r="E200" s="73">
        <v>6072</v>
      </c>
      <c r="F200" s="73">
        <v>106224</v>
      </c>
      <c r="G200" s="73">
        <v>-14911</v>
      </c>
      <c r="H200" s="73">
        <v>137545</v>
      </c>
    </row>
    <row r="201" spans="1:8">
      <c r="A201" s="47" t="s">
        <v>205</v>
      </c>
      <c r="B201" s="39" t="s">
        <v>50</v>
      </c>
      <c r="C201" s="73">
        <v>9485</v>
      </c>
      <c r="D201" s="73">
        <v>30675</v>
      </c>
      <c r="E201" s="73">
        <v>6072</v>
      </c>
      <c r="F201" s="73">
        <v>106224</v>
      </c>
      <c r="G201" s="73">
        <v>-14911</v>
      </c>
      <c r="H201" s="73">
        <v>137545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214</v>
      </c>
      <c r="G205" s="74">
        <v>0</v>
      </c>
      <c r="H205" s="74">
        <v>214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-86</v>
      </c>
      <c r="F206" s="76">
        <v>0</v>
      </c>
      <c r="G206" s="76">
        <v>-481</v>
      </c>
      <c r="H206" s="76">
        <v>-567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-216</v>
      </c>
      <c r="D208" s="74">
        <v>12220</v>
      </c>
      <c r="E208" s="74">
        <v>3103</v>
      </c>
      <c r="F208" s="74">
        <v>2667</v>
      </c>
      <c r="G208" s="74">
        <v>-3964</v>
      </c>
      <c r="H208" s="74">
        <v>13810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668</v>
      </c>
      <c r="D210" s="73">
        <v>2110</v>
      </c>
      <c r="E210" s="73">
        <v>32</v>
      </c>
      <c r="F210" s="73">
        <v>175</v>
      </c>
      <c r="G210" s="73">
        <v>6074</v>
      </c>
      <c r="H210" s="73">
        <v>9059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264</v>
      </c>
      <c r="D212" s="74">
        <v>56</v>
      </c>
      <c r="E212" s="74">
        <v>0</v>
      </c>
      <c r="F212" s="74">
        <v>78</v>
      </c>
      <c r="G212" s="74">
        <v>0</v>
      </c>
      <c r="H212" s="74">
        <v>398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13</v>
      </c>
      <c r="D214" s="74">
        <v>2019</v>
      </c>
      <c r="E214" s="74">
        <v>0</v>
      </c>
      <c r="F214" s="74">
        <v>22</v>
      </c>
      <c r="G214" s="74">
        <v>6074</v>
      </c>
      <c r="H214" s="74">
        <v>8128</v>
      </c>
    </row>
    <row r="215" spans="1:8">
      <c r="A215" s="48" t="s">
        <v>219</v>
      </c>
      <c r="B215" s="43" t="s">
        <v>64</v>
      </c>
      <c r="C215" s="74">
        <v>373</v>
      </c>
      <c r="D215" s="74">
        <v>34</v>
      </c>
      <c r="E215" s="74">
        <v>31</v>
      </c>
      <c r="F215" s="74">
        <v>57</v>
      </c>
      <c r="G215" s="74">
        <v>0</v>
      </c>
      <c r="H215" s="74">
        <v>495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8</v>
      </c>
      <c r="G217" s="74">
        <v>0</v>
      </c>
      <c r="H217" s="74">
        <v>8</v>
      </c>
    </row>
    <row r="218" spans="1:8">
      <c r="A218" s="47" t="s">
        <v>222</v>
      </c>
      <c r="B218" s="39" t="s">
        <v>67</v>
      </c>
      <c r="C218" s="73">
        <v>32057</v>
      </c>
      <c r="D218" s="73">
        <v>14673</v>
      </c>
      <c r="E218" s="73">
        <v>6650</v>
      </c>
      <c r="F218" s="73">
        <v>4252</v>
      </c>
      <c r="G218" s="73">
        <v>-14500</v>
      </c>
      <c r="H218" s="73">
        <v>43132</v>
      </c>
    </row>
    <row r="219" spans="1:8">
      <c r="A219" s="48" t="s">
        <v>215</v>
      </c>
      <c r="B219" s="43" t="s">
        <v>60</v>
      </c>
      <c r="C219" s="74">
        <v>2906</v>
      </c>
      <c r="D219" s="74">
        <v>4047</v>
      </c>
      <c r="E219" s="74">
        <v>3</v>
      </c>
      <c r="F219" s="74">
        <v>2</v>
      </c>
      <c r="G219" s="74">
        <v>0</v>
      </c>
      <c r="H219" s="74">
        <v>6958</v>
      </c>
    </row>
    <row r="220" spans="1:8">
      <c r="A220" s="48" t="s">
        <v>216</v>
      </c>
      <c r="B220" s="43" t="s">
        <v>61</v>
      </c>
      <c r="C220" s="74">
        <v>194</v>
      </c>
      <c r="D220" s="74">
        <v>2684</v>
      </c>
      <c r="E220" s="74">
        <v>0</v>
      </c>
      <c r="F220" s="74">
        <v>53</v>
      </c>
      <c r="G220" s="74">
        <v>0</v>
      </c>
      <c r="H220" s="74">
        <v>2931</v>
      </c>
    </row>
    <row r="221" spans="1:8">
      <c r="A221" s="48" t="s">
        <v>223</v>
      </c>
      <c r="B221" s="43" t="s">
        <v>68</v>
      </c>
      <c r="C221" s="74">
        <v>21276</v>
      </c>
      <c r="D221" s="74">
        <v>1472</v>
      </c>
      <c r="E221" s="74">
        <v>4965</v>
      </c>
      <c r="F221" s="74">
        <v>263</v>
      </c>
      <c r="G221" s="74">
        <v>-1226</v>
      </c>
      <c r="H221" s="74">
        <v>26750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504</v>
      </c>
      <c r="F222" s="74">
        <v>0</v>
      </c>
      <c r="G222" s="74">
        <v>0</v>
      </c>
      <c r="H222" s="74">
        <v>504</v>
      </c>
    </row>
    <row r="223" spans="1:8">
      <c r="A223" s="48" t="s">
        <v>225</v>
      </c>
      <c r="B223" s="43" t="s">
        <v>70</v>
      </c>
      <c r="C223" s="74">
        <v>7645</v>
      </c>
      <c r="D223" s="74">
        <v>6135</v>
      </c>
      <c r="E223" s="74">
        <v>740</v>
      </c>
      <c r="F223" s="74">
        <v>1708</v>
      </c>
      <c r="G223" s="74">
        <v>-13128</v>
      </c>
      <c r="H223" s="74">
        <v>3100</v>
      </c>
    </row>
    <row r="224" spans="1:8">
      <c r="A224" s="48" t="s">
        <v>219</v>
      </c>
      <c r="B224" s="43" t="s">
        <v>64</v>
      </c>
      <c r="C224" s="74">
        <v>35</v>
      </c>
      <c r="D224" s="74">
        <v>103</v>
      </c>
      <c r="E224" s="74">
        <v>19</v>
      </c>
      <c r="F224" s="74">
        <v>20</v>
      </c>
      <c r="G224" s="74">
        <v>0</v>
      </c>
      <c r="H224" s="74">
        <v>177</v>
      </c>
    </row>
    <row r="225" spans="1:8">
      <c r="A225" s="48" t="s">
        <v>226</v>
      </c>
      <c r="B225" s="43" t="s">
        <v>65</v>
      </c>
      <c r="C225" s="74">
        <v>1</v>
      </c>
      <c r="D225" s="74">
        <v>227</v>
      </c>
      <c r="E225" s="74">
        <v>124</v>
      </c>
      <c r="F225" s="74">
        <v>2129</v>
      </c>
      <c r="G225" s="74">
        <v>0</v>
      </c>
      <c r="H225" s="74">
        <v>2481</v>
      </c>
    </row>
    <row r="226" spans="1:8">
      <c r="A226" s="48" t="s">
        <v>221</v>
      </c>
      <c r="B226" s="43" t="s">
        <v>66</v>
      </c>
      <c r="C226" s="74">
        <v>0</v>
      </c>
      <c r="D226" s="74">
        <v>5</v>
      </c>
      <c r="E226" s="74">
        <v>295</v>
      </c>
      <c r="F226" s="74">
        <v>77</v>
      </c>
      <c r="G226" s="74">
        <v>-146</v>
      </c>
      <c r="H226" s="74">
        <v>231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42210</v>
      </c>
      <c r="D228" s="73">
        <v>47458</v>
      </c>
      <c r="E228" s="73">
        <v>12754</v>
      </c>
      <c r="F228" s="73">
        <v>110651</v>
      </c>
      <c r="G228" s="73">
        <v>-23337</v>
      </c>
      <c r="H228" s="73">
        <v>189736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33014</v>
      </c>
      <c r="D232" s="78">
        <v>24581</v>
      </c>
      <c r="E232" s="78">
        <v>17424</v>
      </c>
      <c r="F232" s="78">
        <v>3176</v>
      </c>
      <c r="G232" s="78">
        <v>-6753</v>
      </c>
      <c r="H232" s="78">
        <v>71442</v>
      </c>
    </row>
    <row r="233" spans="1:8">
      <c r="A233" s="54" t="s">
        <v>152</v>
      </c>
      <c r="B233" s="55" t="s">
        <v>1</v>
      </c>
      <c r="C233" s="79">
        <v>0</v>
      </c>
      <c r="D233" s="79">
        <v>21994</v>
      </c>
      <c r="E233" s="79">
        <v>15560</v>
      </c>
      <c r="F233" s="79">
        <v>0</v>
      </c>
      <c r="G233" s="79">
        <v>-1445</v>
      </c>
      <c r="H233" s="79">
        <v>36109</v>
      </c>
    </row>
    <row r="234" spans="1:8">
      <c r="A234" s="54" t="s">
        <v>153</v>
      </c>
      <c r="B234" s="55" t="s">
        <v>2</v>
      </c>
      <c r="C234" s="79">
        <v>1237</v>
      </c>
      <c r="D234" s="79">
        <v>76</v>
      </c>
      <c r="E234" s="79">
        <v>1864</v>
      </c>
      <c r="F234" s="79">
        <v>3175</v>
      </c>
      <c r="G234" s="79">
        <v>-4485</v>
      </c>
      <c r="H234" s="79">
        <v>1867</v>
      </c>
    </row>
    <row r="235" spans="1:8">
      <c r="A235" s="54" t="s">
        <v>154</v>
      </c>
      <c r="B235" s="55" t="s">
        <v>3</v>
      </c>
      <c r="C235" s="79">
        <v>31777</v>
      </c>
      <c r="D235" s="79">
        <v>2511</v>
      </c>
      <c r="E235" s="79">
        <v>0</v>
      </c>
      <c r="F235" s="79">
        <v>1</v>
      </c>
      <c r="G235" s="79">
        <v>-823</v>
      </c>
      <c r="H235" s="79">
        <v>33466</v>
      </c>
    </row>
    <row r="236" spans="1:8">
      <c r="A236" s="47" t="s">
        <v>155</v>
      </c>
      <c r="B236" s="39" t="s">
        <v>4</v>
      </c>
      <c r="C236" s="78">
        <v>22469</v>
      </c>
      <c r="D236" s="78">
        <v>8266</v>
      </c>
      <c r="E236" s="78">
        <v>10305</v>
      </c>
      <c r="F236" s="78">
        <v>250</v>
      </c>
      <c r="G236" s="78">
        <v>-3293</v>
      </c>
      <c r="H236" s="78">
        <v>37997</v>
      </c>
    </row>
    <row r="237" spans="1:8">
      <c r="A237" s="54" t="s">
        <v>156</v>
      </c>
      <c r="B237" s="55" t="s">
        <v>5</v>
      </c>
      <c r="C237" s="79">
        <v>373</v>
      </c>
      <c r="D237" s="79">
        <v>6069</v>
      </c>
      <c r="E237" s="79">
        <v>10304</v>
      </c>
      <c r="F237" s="79">
        <v>249</v>
      </c>
      <c r="G237" s="79">
        <v>-2568</v>
      </c>
      <c r="H237" s="79">
        <v>14427</v>
      </c>
    </row>
    <row r="238" spans="1:8">
      <c r="A238" s="54" t="s">
        <v>157</v>
      </c>
      <c r="B238" s="55" t="s">
        <v>6</v>
      </c>
      <c r="C238" s="79">
        <v>22096</v>
      </c>
      <c r="D238" s="79">
        <v>2197</v>
      </c>
      <c r="E238" s="79">
        <v>1</v>
      </c>
      <c r="F238" s="79">
        <v>1</v>
      </c>
      <c r="G238" s="79">
        <v>-725</v>
      </c>
      <c r="H238" s="79">
        <v>23570</v>
      </c>
    </row>
    <row r="239" spans="1:8">
      <c r="A239" s="56" t="s">
        <v>158</v>
      </c>
      <c r="B239" s="57" t="s">
        <v>7</v>
      </c>
      <c r="C239" s="80">
        <v>10545</v>
      </c>
      <c r="D239" s="80">
        <v>16315</v>
      </c>
      <c r="E239" s="80">
        <v>7119</v>
      </c>
      <c r="F239" s="80">
        <v>2926</v>
      </c>
      <c r="G239" s="80">
        <v>-3460</v>
      </c>
      <c r="H239" s="80">
        <v>33445</v>
      </c>
    </row>
    <row r="240" spans="1:8">
      <c r="A240" s="48" t="s">
        <v>159</v>
      </c>
      <c r="B240" s="43" t="s">
        <v>8</v>
      </c>
      <c r="C240" s="79">
        <v>667</v>
      </c>
      <c r="D240" s="79">
        <v>277</v>
      </c>
      <c r="E240" s="79">
        <v>43</v>
      </c>
      <c r="F240" s="79">
        <v>222</v>
      </c>
      <c r="G240" s="79">
        <v>-126</v>
      </c>
      <c r="H240" s="79">
        <v>1083</v>
      </c>
    </row>
    <row r="241" spans="1:8">
      <c r="A241" s="48" t="s">
        <v>160</v>
      </c>
      <c r="B241" s="43" t="s">
        <v>9</v>
      </c>
      <c r="C241" s="79">
        <v>6971</v>
      </c>
      <c r="D241" s="79">
        <v>1640</v>
      </c>
      <c r="E241" s="79">
        <v>3130</v>
      </c>
      <c r="F241" s="79">
        <v>776</v>
      </c>
      <c r="G241" s="79">
        <v>-1435</v>
      </c>
      <c r="H241" s="79">
        <v>11082</v>
      </c>
    </row>
    <row r="242" spans="1:8">
      <c r="A242" s="48" t="s">
        <v>161</v>
      </c>
      <c r="B242" s="43" t="s">
        <v>10</v>
      </c>
      <c r="C242" s="79">
        <v>2394</v>
      </c>
      <c r="D242" s="79">
        <v>2273</v>
      </c>
      <c r="E242" s="79">
        <v>519</v>
      </c>
      <c r="F242" s="79">
        <v>4593</v>
      </c>
      <c r="G242" s="79">
        <v>-2313</v>
      </c>
      <c r="H242" s="79">
        <v>7466</v>
      </c>
    </row>
    <row r="243" spans="1:8">
      <c r="A243" s="48" t="s">
        <v>162</v>
      </c>
      <c r="B243" s="43" t="s">
        <v>11</v>
      </c>
      <c r="C243" s="79">
        <v>1892</v>
      </c>
      <c r="D243" s="79">
        <v>112</v>
      </c>
      <c r="E243" s="79">
        <v>7</v>
      </c>
      <c r="F243" s="79">
        <v>170</v>
      </c>
      <c r="G243" s="79">
        <v>0</v>
      </c>
      <c r="H243" s="79">
        <v>2181</v>
      </c>
    </row>
    <row r="244" spans="1:8">
      <c r="A244" s="56" t="s">
        <v>163</v>
      </c>
      <c r="B244" s="57" t="s">
        <v>12</v>
      </c>
      <c r="C244" s="80">
        <v>-45</v>
      </c>
      <c r="D244" s="80">
        <v>12567</v>
      </c>
      <c r="E244" s="80">
        <v>3506</v>
      </c>
      <c r="F244" s="80">
        <v>-2391</v>
      </c>
      <c r="G244" s="80">
        <v>162</v>
      </c>
      <c r="H244" s="80">
        <v>13799</v>
      </c>
    </row>
    <row r="245" spans="1:8">
      <c r="A245" s="48" t="s">
        <v>164</v>
      </c>
      <c r="B245" s="43" t="s">
        <v>13</v>
      </c>
      <c r="C245" s="79">
        <v>538</v>
      </c>
      <c r="D245" s="79">
        <v>835</v>
      </c>
      <c r="E245" s="79">
        <v>62</v>
      </c>
      <c r="F245" s="79">
        <v>4760</v>
      </c>
      <c r="G245" s="79">
        <v>-4603</v>
      </c>
      <c r="H245" s="79">
        <v>1592</v>
      </c>
    </row>
    <row r="246" spans="1:8">
      <c r="A246" s="48" t="s">
        <v>165</v>
      </c>
      <c r="B246" s="43" t="s">
        <v>14</v>
      </c>
      <c r="C246" s="79">
        <v>709</v>
      </c>
      <c r="D246" s="79">
        <v>692</v>
      </c>
      <c r="E246" s="79">
        <v>80</v>
      </c>
      <c r="F246" s="79">
        <v>164</v>
      </c>
      <c r="G246" s="79">
        <v>-435</v>
      </c>
      <c r="H246" s="79">
        <v>1210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-216</v>
      </c>
      <c r="D248" s="80">
        <v>12710</v>
      </c>
      <c r="E248" s="80">
        <v>3488</v>
      </c>
      <c r="F248" s="80">
        <v>2205</v>
      </c>
      <c r="G248" s="80">
        <v>-4006</v>
      </c>
      <c r="H248" s="80">
        <v>14181</v>
      </c>
    </row>
    <row r="249" spans="1:8">
      <c r="A249" s="48" t="s">
        <v>168</v>
      </c>
      <c r="B249" s="43" t="s">
        <v>17</v>
      </c>
      <c r="C249" s="79">
        <v>0</v>
      </c>
      <c r="D249" s="79">
        <v>490</v>
      </c>
      <c r="E249" s="79">
        <v>385</v>
      </c>
      <c r="F249" s="79">
        <v>-462</v>
      </c>
      <c r="G249" s="79">
        <v>-42</v>
      </c>
      <c r="H249" s="79">
        <v>371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-216</v>
      </c>
      <c r="D251" s="80">
        <v>12220</v>
      </c>
      <c r="E251" s="80">
        <v>3103</v>
      </c>
      <c r="F251" s="80">
        <v>2667</v>
      </c>
      <c r="G251" s="80">
        <v>-3964</v>
      </c>
      <c r="H251" s="80">
        <v>13810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-216</v>
      </c>
      <c r="D253" s="80">
        <v>12220</v>
      </c>
      <c r="E253" s="80">
        <v>3103</v>
      </c>
      <c r="F253" s="80">
        <v>2667</v>
      </c>
      <c r="G253" s="80">
        <v>-3964</v>
      </c>
      <c r="H253" s="80">
        <v>13810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-216</v>
      </c>
      <c r="D256" s="83">
        <v>12220</v>
      </c>
      <c r="E256" s="83">
        <v>3103</v>
      </c>
      <c r="F256" s="83">
        <v>2667</v>
      </c>
      <c r="G256" s="83">
        <v>-3964</v>
      </c>
      <c r="H256" s="83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H256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351</v>
      </c>
    </row>
    <row r="2" spans="1:4">
      <c r="A2" s="13" t="s">
        <v>352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29" customHeight="1">
      <c r="A6" s="130" t="s">
        <v>404</v>
      </c>
      <c r="B6" s="130" t="s">
        <v>405</v>
      </c>
      <c r="C6" s="99" t="s">
        <v>326</v>
      </c>
      <c r="D6" s="99" t="s">
        <v>336</v>
      </c>
    </row>
    <row r="7" spans="1:4">
      <c r="A7" s="18" t="s">
        <v>151</v>
      </c>
      <c r="B7" s="18" t="s">
        <v>0</v>
      </c>
      <c r="C7" s="85">
        <v>17677</v>
      </c>
      <c r="D7" s="85">
        <v>15764</v>
      </c>
    </row>
    <row r="8" spans="1:4">
      <c r="A8" s="19" t="s">
        <v>152</v>
      </c>
      <c r="B8" s="19" t="s">
        <v>1</v>
      </c>
      <c r="C8" s="79">
        <v>6956</v>
      </c>
      <c r="D8" s="79">
        <v>3593</v>
      </c>
    </row>
    <row r="9" spans="1:4">
      <c r="A9" s="19" t="s">
        <v>153</v>
      </c>
      <c r="B9" s="19" t="s">
        <v>2</v>
      </c>
      <c r="C9" s="79">
        <v>720</v>
      </c>
      <c r="D9" s="79">
        <v>114</v>
      </c>
    </row>
    <row r="10" spans="1:4">
      <c r="A10" s="19" t="s">
        <v>154</v>
      </c>
      <c r="B10" s="19" t="s">
        <v>3</v>
      </c>
      <c r="C10" s="79">
        <v>10001</v>
      </c>
      <c r="D10" s="79">
        <v>12057</v>
      </c>
    </row>
    <row r="11" spans="1:4">
      <c r="A11" s="18" t="s">
        <v>155</v>
      </c>
      <c r="B11" s="18" t="s">
        <v>4</v>
      </c>
      <c r="C11" s="85">
        <v>9165</v>
      </c>
      <c r="D11" s="85">
        <v>4728</v>
      </c>
    </row>
    <row r="12" spans="1:4">
      <c r="A12" s="19" t="s">
        <v>156</v>
      </c>
      <c r="B12" s="19" t="s">
        <v>5</v>
      </c>
      <c r="C12" s="79">
        <v>3368</v>
      </c>
      <c r="D12" s="79">
        <v>1884</v>
      </c>
    </row>
    <row r="13" spans="1:4">
      <c r="A13" s="19" t="s">
        <v>157</v>
      </c>
      <c r="B13" s="19" t="s">
        <v>6</v>
      </c>
      <c r="C13" s="79">
        <v>5797</v>
      </c>
      <c r="D13" s="79">
        <v>2844</v>
      </c>
    </row>
    <row r="14" spans="1:4">
      <c r="A14" s="20" t="s">
        <v>158</v>
      </c>
      <c r="B14" s="20" t="s">
        <v>7</v>
      </c>
      <c r="C14" s="85">
        <v>8512</v>
      </c>
      <c r="D14" s="85">
        <v>11036</v>
      </c>
    </row>
    <row r="15" spans="1:4">
      <c r="A15" s="21" t="s">
        <v>159</v>
      </c>
      <c r="B15" s="21" t="s">
        <v>8</v>
      </c>
      <c r="C15" s="79">
        <v>513</v>
      </c>
      <c r="D15" s="79">
        <v>126</v>
      </c>
    </row>
    <row r="16" spans="1:4">
      <c r="A16" s="21" t="s">
        <v>160</v>
      </c>
      <c r="B16" s="21" t="s">
        <v>9</v>
      </c>
      <c r="C16" s="79">
        <v>5608</v>
      </c>
      <c r="D16" s="79">
        <v>4316</v>
      </c>
    </row>
    <row r="17" spans="1:4">
      <c r="A17" s="21" t="s">
        <v>161</v>
      </c>
      <c r="B17" s="21" t="s">
        <v>10</v>
      </c>
      <c r="C17" s="79">
        <v>2251</v>
      </c>
      <c r="D17" s="79">
        <v>1653</v>
      </c>
    </row>
    <row r="18" spans="1:4">
      <c r="A18" s="21" t="s">
        <v>162</v>
      </c>
      <c r="B18" s="21" t="s">
        <v>11</v>
      </c>
      <c r="C18" s="79">
        <v>1014</v>
      </c>
      <c r="D18" s="79">
        <v>517</v>
      </c>
    </row>
    <row r="19" spans="1:4">
      <c r="A19" s="20" t="s">
        <v>163</v>
      </c>
      <c r="B19" s="20" t="s">
        <v>12</v>
      </c>
      <c r="C19" s="85">
        <v>152</v>
      </c>
      <c r="D19" s="85">
        <v>4676</v>
      </c>
    </row>
    <row r="20" spans="1:4">
      <c r="A20" s="21" t="s">
        <v>164</v>
      </c>
      <c r="B20" s="21" t="s">
        <v>13</v>
      </c>
      <c r="C20" s="79">
        <v>618</v>
      </c>
      <c r="D20" s="79">
        <v>378</v>
      </c>
    </row>
    <row r="21" spans="1:4">
      <c r="A21" s="21" t="s">
        <v>165</v>
      </c>
      <c r="B21" s="21" t="s">
        <v>14</v>
      </c>
      <c r="C21" s="79">
        <v>522</v>
      </c>
      <c r="D21" s="79">
        <v>533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248</v>
      </c>
      <c r="D23" s="85">
        <v>4521</v>
      </c>
    </row>
    <row r="24" spans="1:4">
      <c r="A24" s="21" t="s">
        <v>168</v>
      </c>
      <c r="B24" s="21" t="s">
        <v>17</v>
      </c>
      <c r="C24" s="79">
        <v>-221</v>
      </c>
      <c r="D24" s="79">
        <v>390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469</v>
      </c>
      <c r="D26" s="85">
        <v>4131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469</v>
      </c>
      <c r="D29" s="87">
        <v>4131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469</v>
      </c>
      <c r="D32" s="85">
        <v>4131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5.0000000000000001E-3</v>
      </c>
      <c r="D36" s="89">
        <v>0.05</v>
      </c>
    </row>
    <row r="37" spans="1:4">
      <c r="A37" s="29" t="s">
        <v>177</v>
      </c>
      <c r="B37" s="29" t="s">
        <v>24</v>
      </c>
      <c r="C37" s="89">
        <v>5.0000000000000001E-3</v>
      </c>
      <c r="D37" s="89">
        <v>0.05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5.0000000000000001E-3</v>
      </c>
      <c r="D39" s="89">
        <v>0.05</v>
      </c>
    </row>
    <row r="40" spans="1:4">
      <c r="A40" s="29" t="s">
        <v>177</v>
      </c>
      <c r="B40" s="29" t="s">
        <v>24</v>
      </c>
      <c r="C40" s="89">
        <v>5.0000000000000001E-3</v>
      </c>
      <c r="D40" s="89">
        <v>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469</v>
      </c>
      <c r="D46" s="85">
        <v>4131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-362</v>
      </c>
      <c r="D48" s="79">
        <v>20</v>
      </c>
    </row>
    <row r="49" spans="1:4">
      <c r="A49" s="84" t="s">
        <v>316</v>
      </c>
      <c r="B49" s="84" t="s">
        <v>308</v>
      </c>
      <c r="C49" s="79">
        <v>0</v>
      </c>
      <c r="D49" s="79">
        <v>0</v>
      </c>
    </row>
    <row r="50" spans="1:4" ht="26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107</v>
      </c>
      <c r="D51" s="85">
        <v>4151</v>
      </c>
    </row>
    <row r="52" spans="1:4" ht="26">
      <c r="A52" s="28" t="s">
        <v>313</v>
      </c>
      <c r="B52" s="28" t="s">
        <v>310</v>
      </c>
      <c r="C52" s="79">
        <v>0</v>
      </c>
      <c r="D52" s="79">
        <v>0</v>
      </c>
    </row>
    <row r="53" spans="1:4" ht="26">
      <c r="A53" s="27" t="s">
        <v>314</v>
      </c>
      <c r="B53" s="27" t="s">
        <v>311</v>
      </c>
      <c r="C53" s="85">
        <v>107</v>
      </c>
      <c r="D53" s="85">
        <v>4151</v>
      </c>
    </row>
    <row r="56" spans="1:4" ht="26">
      <c r="A56" s="16" t="s">
        <v>304</v>
      </c>
      <c r="B56" s="16" t="s">
        <v>299</v>
      </c>
    </row>
    <row r="57" spans="1:4" ht="31" customHeight="1">
      <c r="A57" s="98" t="s">
        <v>203</v>
      </c>
      <c r="B57" s="98" t="s">
        <v>73</v>
      </c>
      <c r="C57" s="99" t="s">
        <v>327</v>
      </c>
      <c r="D57" s="99" t="s">
        <v>337</v>
      </c>
    </row>
    <row r="58" spans="1:4">
      <c r="A58" s="30" t="s">
        <v>181</v>
      </c>
      <c r="B58" s="30" t="s">
        <v>26</v>
      </c>
      <c r="C58" s="91">
        <v>90751</v>
      </c>
      <c r="D58" s="91">
        <v>89842</v>
      </c>
    </row>
    <row r="59" spans="1:4">
      <c r="A59" s="21" t="s">
        <v>182</v>
      </c>
      <c r="B59" s="21" t="s">
        <v>27</v>
      </c>
      <c r="C59" s="74">
        <v>10477</v>
      </c>
      <c r="D59" s="74">
        <v>8973</v>
      </c>
    </row>
    <row r="60" spans="1:4">
      <c r="A60" s="21" t="s">
        <v>183</v>
      </c>
      <c r="B60" s="21" t="s">
        <v>28</v>
      </c>
      <c r="C60" s="74">
        <v>77718</v>
      </c>
      <c r="D60" s="74">
        <v>72940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6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285</v>
      </c>
      <c r="D67" s="74">
        <v>936</v>
      </c>
    </row>
    <row r="68" spans="1:4">
      <c r="A68" s="21" t="s">
        <v>191</v>
      </c>
      <c r="B68" s="21" t="s">
        <v>36</v>
      </c>
      <c r="C68" s="74">
        <v>269</v>
      </c>
      <c r="D68" s="74">
        <v>146</v>
      </c>
    </row>
    <row r="69" spans="1:4">
      <c r="A69" s="30" t="s">
        <v>192</v>
      </c>
      <c r="B69" s="30" t="s">
        <v>37</v>
      </c>
      <c r="C69" s="91">
        <v>78266</v>
      </c>
      <c r="D69" s="91">
        <v>79608</v>
      </c>
    </row>
    <row r="70" spans="1:4">
      <c r="A70" s="21" t="s">
        <v>193</v>
      </c>
      <c r="B70" s="21" t="s">
        <v>38</v>
      </c>
      <c r="C70" s="74">
        <v>33751</v>
      </c>
      <c r="D70" s="74">
        <v>32836</v>
      </c>
    </row>
    <row r="71" spans="1:4">
      <c r="A71" s="21" t="s">
        <v>194</v>
      </c>
      <c r="B71" s="21" t="s">
        <v>39</v>
      </c>
      <c r="C71" s="74">
        <v>18622</v>
      </c>
      <c r="D71" s="74">
        <v>18019</v>
      </c>
    </row>
    <row r="72" spans="1:4">
      <c r="A72" s="31" t="s">
        <v>195</v>
      </c>
      <c r="B72" s="31" t="s">
        <v>40</v>
      </c>
      <c r="C72" s="92">
        <v>124</v>
      </c>
      <c r="D72" s="92">
        <v>775</v>
      </c>
    </row>
    <row r="73" spans="1:4">
      <c r="A73" s="21" t="s">
        <v>196</v>
      </c>
      <c r="B73" s="21" t="s">
        <v>41</v>
      </c>
      <c r="C73" s="74">
        <v>1959</v>
      </c>
      <c r="D73" s="74">
        <v>2052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 ht="26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1793</v>
      </c>
      <c r="D76" s="74">
        <v>10047</v>
      </c>
    </row>
    <row r="77" spans="1:4">
      <c r="A77" s="21" t="s">
        <v>199</v>
      </c>
      <c r="B77" s="21" t="s">
        <v>44</v>
      </c>
      <c r="C77" s="74">
        <v>17138</v>
      </c>
      <c r="D77" s="74">
        <v>11388</v>
      </c>
    </row>
    <row r="78" spans="1:4">
      <c r="A78" s="21" t="s">
        <v>200</v>
      </c>
      <c r="B78" s="21" t="s">
        <v>45</v>
      </c>
      <c r="C78" s="74">
        <v>4879</v>
      </c>
      <c r="D78" s="74">
        <v>4491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169017</v>
      </c>
      <c r="D80" s="91">
        <v>169450</v>
      </c>
    </row>
    <row r="81" spans="1:4">
      <c r="A81" s="32"/>
      <c r="B81" s="32"/>
      <c r="C81" s="2"/>
    </row>
    <row r="82" spans="1:4" ht="31" customHeight="1">
      <c r="A82" s="98" t="s">
        <v>229</v>
      </c>
      <c r="B82" s="98" t="s">
        <v>48</v>
      </c>
      <c r="C82" s="99" t="s">
        <v>327</v>
      </c>
      <c r="D82" s="99" t="s">
        <v>337</v>
      </c>
    </row>
    <row r="83" spans="1:4">
      <c r="A83" s="30" t="s">
        <v>204</v>
      </c>
      <c r="B83" s="30" t="s">
        <v>49</v>
      </c>
      <c r="C83" s="91">
        <v>123962</v>
      </c>
      <c r="D83" s="91">
        <v>100674</v>
      </c>
    </row>
    <row r="84" spans="1:4">
      <c r="A84" s="30" t="s">
        <v>205</v>
      </c>
      <c r="B84" s="30" t="s">
        <v>50</v>
      </c>
      <c r="C84" s="91">
        <v>123962</v>
      </c>
      <c r="D84" s="91">
        <v>100674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106751</v>
      </c>
      <c r="D86" s="74">
        <v>111441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0</v>
      </c>
      <c r="D88" s="74">
        <v>0</v>
      </c>
    </row>
    <row r="89" spans="1:4">
      <c r="A89" s="21" t="s">
        <v>210</v>
      </c>
      <c r="B89" s="21" t="s">
        <v>55</v>
      </c>
      <c r="C89" s="74">
        <v>-640</v>
      </c>
      <c r="D89" s="74">
        <v>-714</v>
      </c>
    </row>
    <row r="90" spans="1:4">
      <c r="A90" s="21" t="s">
        <v>211</v>
      </c>
      <c r="B90" s="21" t="s">
        <v>56</v>
      </c>
      <c r="C90" s="74">
        <v>-77568</v>
      </c>
      <c r="D90" s="74">
        <v>-109134</v>
      </c>
    </row>
    <row r="91" spans="1:4">
      <c r="A91" s="21" t="s">
        <v>212</v>
      </c>
      <c r="B91" s="21" t="s">
        <v>57</v>
      </c>
      <c r="C91" s="74">
        <v>469</v>
      </c>
      <c r="D91" s="74">
        <v>4131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7036</v>
      </c>
      <c r="D93" s="91">
        <v>12213</v>
      </c>
    </row>
    <row r="94" spans="1:4">
      <c r="A94" s="21" t="s">
        <v>215</v>
      </c>
      <c r="B94" s="21" t="s">
        <v>60</v>
      </c>
      <c r="C94" s="74">
        <v>0</v>
      </c>
      <c r="D94" s="74">
        <v>5776</v>
      </c>
    </row>
    <row r="95" spans="1:4">
      <c r="A95" s="21" t="s">
        <v>216</v>
      </c>
      <c r="B95" s="21" t="s">
        <v>61</v>
      </c>
      <c r="C95" s="74">
        <v>470</v>
      </c>
      <c r="D95" s="74">
        <v>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6182</v>
      </c>
      <c r="D97" s="74">
        <v>6296</v>
      </c>
    </row>
    <row r="98" spans="1:4">
      <c r="A98" s="21" t="s">
        <v>219</v>
      </c>
      <c r="B98" s="21" t="s">
        <v>64</v>
      </c>
      <c r="C98" s="74">
        <v>345</v>
      </c>
      <c r="D98" s="74">
        <v>102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9</v>
      </c>
      <c r="D100" s="74">
        <v>5</v>
      </c>
    </row>
    <row r="101" spans="1:4">
      <c r="A101" s="30" t="s">
        <v>222</v>
      </c>
      <c r="B101" s="30" t="s">
        <v>67</v>
      </c>
      <c r="C101" s="91">
        <v>38019</v>
      </c>
      <c r="D101" s="91">
        <v>56563</v>
      </c>
    </row>
    <row r="102" spans="1:4">
      <c r="A102" s="21" t="s">
        <v>215</v>
      </c>
      <c r="B102" s="21" t="s">
        <v>60</v>
      </c>
      <c r="C102" s="74">
        <v>5788</v>
      </c>
      <c r="D102" s="74">
        <v>10350</v>
      </c>
    </row>
    <row r="103" spans="1:4">
      <c r="A103" s="21" t="s">
        <v>216</v>
      </c>
      <c r="B103" s="21" t="s">
        <v>61</v>
      </c>
      <c r="C103" s="74">
        <v>271</v>
      </c>
      <c r="D103" s="74">
        <v>110</v>
      </c>
    </row>
    <row r="104" spans="1:4">
      <c r="A104" s="21" t="s">
        <v>223</v>
      </c>
      <c r="B104" s="21" t="s">
        <v>68</v>
      </c>
      <c r="C104" s="74">
        <v>22778</v>
      </c>
      <c r="D104" s="74">
        <v>22332</v>
      </c>
    </row>
    <row r="105" spans="1:4">
      <c r="A105" s="21" t="s">
        <v>224</v>
      </c>
      <c r="B105" s="21" t="s">
        <v>69</v>
      </c>
      <c r="C105" s="74">
        <v>241</v>
      </c>
      <c r="D105" s="74">
        <v>29</v>
      </c>
    </row>
    <row r="106" spans="1:4">
      <c r="A106" s="21" t="s">
        <v>225</v>
      </c>
      <c r="B106" s="21" t="s">
        <v>70</v>
      </c>
      <c r="C106" s="74">
        <v>7577</v>
      </c>
      <c r="D106" s="74">
        <v>23348</v>
      </c>
    </row>
    <row r="107" spans="1:4">
      <c r="A107" s="21" t="s">
        <v>219</v>
      </c>
      <c r="B107" s="21" t="s">
        <v>64</v>
      </c>
      <c r="C107" s="74">
        <v>1272</v>
      </c>
      <c r="D107" s="74">
        <v>17</v>
      </c>
    </row>
    <row r="108" spans="1:4">
      <c r="A108" s="21" t="s">
        <v>226</v>
      </c>
      <c r="B108" s="21" t="s">
        <v>65</v>
      </c>
      <c r="C108" s="74">
        <v>1</v>
      </c>
      <c r="D108" s="74">
        <v>1</v>
      </c>
    </row>
    <row r="109" spans="1:4">
      <c r="A109" s="21" t="s">
        <v>221</v>
      </c>
      <c r="B109" s="21" t="s">
        <v>66</v>
      </c>
      <c r="C109" s="74">
        <v>91</v>
      </c>
      <c r="D109" s="74">
        <v>376</v>
      </c>
    </row>
    <row r="110" spans="1:4" ht="26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169017</v>
      </c>
      <c r="D111" s="91">
        <v>169450</v>
      </c>
    </row>
    <row r="114" spans="1:4" ht="26">
      <c r="A114" s="16" t="s">
        <v>303</v>
      </c>
      <c r="B114" s="16" t="s">
        <v>300</v>
      </c>
    </row>
    <row r="115" spans="1:4" ht="31" customHeight="1">
      <c r="A115" s="98" t="s">
        <v>280</v>
      </c>
      <c r="B115" s="98" t="s">
        <v>119</v>
      </c>
      <c r="C115" s="100" t="s">
        <v>326</v>
      </c>
      <c r="D115" s="100" t="s">
        <v>336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248</v>
      </c>
      <c r="D117" s="6">
        <v>4521</v>
      </c>
    </row>
    <row r="118" spans="1:4">
      <c r="A118" s="35" t="s">
        <v>233</v>
      </c>
      <c r="B118" s="35" t="s">
        <v>75</v>
      </c>
      <c r="C118" s="6">
        <v>-850</v>
      </c>
      <c r="D118" s="6">
        <v>-8468</v>
      </c>
    </row>
    <row r="119" spans="1:4" ht="26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563</v>
      </c>
      <c r="D120" s="9">
        <v>471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206</v>
      </c>
      <c r="D122" s="9">
        <v>446</v>
      </c>
    </row>
    <row r="123" spans="1:4">
      <c r="A123" s="37" t="s">
        <v>237</v>
      </c>
      <c r="B123" s="37" t="s">
        <v>79</v>
      </c>
      <c r="C123" s="9">
        <v>-233</v>
      </c>
      <c r="D123" s="9">
        <v>-5</v>
      </c>
    </row>
    <row r="124" spans="1:4">
      <c r="A124" s="37" t="s">
        <v>238</v>
      </c>
      <c r="B124" s="37" t="s">
        <v>80</v>
      </c>
      <c r="C124" s="9">
        <v>-717</v>
      </c>
      <c r="D124" s="9">
        <v>-844</v>
      </c>
    </row>
    <row r="125" spans="1:4">
      <c r="A125" s="37" t="s">
        <v>239</v>
      </c>
      <c r="B125" s="37" t="s">
        <v>81</v>
      </c>
      <c r="C125" s="9">
        <v>-2574</v>
      </c>
      <c r="D125" s="9">
        <v>-8042</v>
      </c>
    </row>
    <row r="126" spans="1:4">
      <c r="A126" s="37" t="s">
        <v>240</v>
      </c>
      <c r="B126" s="37" t="s">
        <v>82</v>
      </c>
      <c r="C126" s="9">
        <v>11244</v>
      </c>
      <c r="D126" s="9">
        <v>-1644</v>
      </c>
    </row>
    <row r="127" spans="1:4">
      <c r="A127" s="37" t="s">
        <v>241</v>
      </c>
      <c r="B127" s="37" t="s">
        <v>83</v>
      </c>
      <c r="C127" s="9">
        <v>-8558</v>
      </c>
      <c r="D127" s="9">
        <v>-168</v>
      </c>
    </row>
    <row r="128" spans="1:4">
      <c r="A128" s="37" t="s">
        <v>242</v>
      </c>
      <c r="B128" s="37" t="s">
        <v>130</v>
      </c>
      <c r="C128" s="9">
        <v>-420</v>
      </c>
      <c r="D128" s="9">
        <v>933</v>
      </c>
    </row>
    <row r="129" spans="1:4">
      <c r="A129" s="37" t="s">
        <v>243</v>
      </c>
      <c r="B129" s="37" t="s">
        <v>84</v>
      </c>
      <c r="C129" s="9">
        <v>-361</v>
      </c>
      <c r="D129" s="9">
        <v>385</v>
      </c>
    </row>
    <row r="130" spans="1:4">
      <c r="A130" s="35" t="s">
        <v>244</v>
      </c>
      <c r="B130" s="35" t="s">
        <v>85</v>
      </c>
      <c r="C130" s="6">
        <v>-602</v>
      </c>
      <c r="D130" s="6">
        <v>-3947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1508</v>
      </c>
      <c r="D132" s="9">
        <v>-691</v>
      </c>
    </row>
    <row r="133" spans="1:4">
      <c r="A133" s="39" t="s">
        <v>247</v>
      </c>
      <c r="B133" s="39" t="s">
        <v>87</v>
      </c>
      <c r="C133" s="6">
        <v>906</v>
      </c>
      <c r="D133" s="6">
        <v>-4638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2695</v>
      </c>
      <c r="D135" s="5">
        <v>4781</v>
      </c>
    </row>
    <row r="136" spans="1:4">
      <c r="A136" s="37" t="s">
        <v>250</v>
      </c>
      <c r="B136" s="37" t="s">
        <v>90</v>
      </c>
      <c r="C136" s="9">
        <v>172</v>
      </c>
      <c r="D136" s="9">
        <v>14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4650</v>
      </c>
    </row>
    <row r="139" spans="1:4">
      <c r="A139" s="37" t="s">
        <v>253</v>
      </c>
      <c r="B139" s="37" t="s">
        <v>142</v>
      </c>
      <c r="C139" s="9">
        <v>23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657</v>
      </c>
      <c r="D141" s="6">
        <v>15449</v>
      </c>
    </row>
    <row r="142" spans="1:4" ht="26">
      <c r="A142" s="37" t="s">
        <v>256</v>
      </c>
      <c r="B142" s="37" t="s">
        <v>95</v>
      </c>
      <c r="C142" s="9">
        <v>640</v>
      </c>
      <c r="D142" s="9">
        <v>412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17</v>
      </c>
      <c r="D145" s="9">
        <v>37</v>
      </c>
    </row>
    <row r="146" spans="1:4">
      <c r="A146" s="39" t="s">
        <v>260</v>
      </c>
      <c r="B146" s="39" t="s">
        <v>99</v>
      </c>
      <c r="C146" s="6">
        <v>2038</v>
      </c>
      <c r="D146" s="6">
        <v>-10668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5001</v>
      </c>
      <c r="D148" s="5">
        <v>9121</v>
      </c>
    </row>
    <row r="149" spans="1:4" ht="26">
      <c r="A149" s="37" t="s">
        <v>262</v>
      </c>
      <c r="B149" s="37" t="s">
        <v>101</v>
      </c>
      <c r="C149" s="9">
        <v>0</v>
      </c>
      <c r="D149" s="9">
        <v>9000</v>
      </c>
    </row>
    <row r="150" spans="1:4">
      <c r="A150" s="37" t="s">
        <v>215</v>
      </c>
      <c r="B150" s="37" t="s">
        <v>60</v>
      </c>
      <c r="C150" s="9">
        <v>4989</v>
      </c>
      <c r="D150" s="9">
        <v>90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12</v>
      </c>
      <c r="D152" s="9">
        <v>31</v>
      </c>
    </row>
    <row r="153" spans="1:4">
      <c r="A153" s="35" t="s">
        <v>255</v>
      </c>
      <c r="B153" s="35" t="s">
        <v>94</v>
      </c>
      <c r="C153" s="6">
        <v>12885</v>
      </c>
      <c r="D153" s="6">
        <v>4934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 ht="26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12605</v>
      </c>
      <c r="D157" s="9">
        <v>4242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58</v>
      </c>
      <c r="D160" s="9">
        <v>124</v>
      </c>
    </row>
    <row r="161" spans="1:8">
      <c r="A161" s="37" t="s">
        <v>271</v>
      </c>
      <c r="B161" s="37" t="s">
        <v>111</v>
      </c>
      <c r="C161" s="9">
        <v>222</v>
      </c>
      <c r="D161" s="9">
        <v>568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-7884</v>
      </c>
      <c r="D163" s="6">
        <v>4187</v>
      </c>
    </row>
    <row r="164" spans="1:8">
      <c r="A164" s="41" t="s">
        <v>274</v>
      </c>
      <c r="B164" s="41" t="s">
        <v>114</v>
      </c>
      <c r="C164" s="7">
        <v>-4940</v>
      </c>
      <c r="D164" s="7">
        <v>-11119</v>
      </c>
    </row>
    <row r="165" spans="1:8">
      <c r="A165" s="41" t="s">
        <v>275</v>
      </c>
      <c r="B165" s="41" t="s">
        <v>115</v>
      </c>
      <c r="C165" s="7">
        <v>-4940</v>
      </c>
      <c r="D165" s="7">
        <v>-11119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4879</v>
      </c>
      <c r="D168" s="66">
        <v>4491</v>
      </c>
    </row>
    <row r="171" spans="1:8" ht="26">
      <c r="A171" s="16" t="s">
        <v>305</v>
      </c>
      <c r="B171" s="16" t="s">
        <v>301</v>
      </c>
    </row>
    <row r="172" spans="1:8" ht="52">
      <c r="A172" s="269" t="s">
        <v>203</v>
      </c>
      <c r="B172" s="269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8">
      <c r="A173" s="269" t="s">
        <v>203</v>
      </c>
      <c r="B173" s="269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2884</v>
      </c>
      <c r="D174" s="73">
        <v>2255</v>
      </c>
      <c r="E174" s="73">
        <v>240</v>
      </c>
      <c r="F174" s="73">
        <v>94369</v>
      </c>
      <c r="G174" s="73">
        <v>-8997</v>
      </c>
      <c r="H174" s="73">
        <v>90751</v>
      </c>
    </row>
    <row r="175" spans="1:8">
      <c r="A175" s="43" t="s">
        <v>182</v>
      </c>
      <c r="B175" s="43" t="s">
        <v>27</v>
      </c>
      <c r="C175" s="74">
        <v>2390</v>
      </c>
      <c r="D175" s="74">
        <v>1392</v>
      </c>
      <c r="E175" s="74">
        <v>233</v>
      </c>
      <c r="F175" s="74">
        <v>6462</v>
      </c>
      <c r="G175" s="74">
        <v>0</v>
      </c>
      <c r="H175" s="74">
        <v>10477</v>
      </c>
    </row>
    <row r="176" spans="1:8">
      <c r="A176" s="43" t="s">
        <v>183</v>
      </c>
      <c r="B176" s="43" t="s">
        <v>28</v>
      </c>
      <c r="C176" s="74">
        <v>422</v>
      </c>
      <c r="D176" s="74">
        <v>664</v>
      </c>
      <c r="E176" s="74">
        <v>3</v>
      </c>
      <c r="F176" s="74">
        <v>39585</v>
      </c>
      <c r="G176" s="74">
        <v>37044</v>
      </c>
      <c r="H176" s="74">
        <v>77718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 ht="26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48043</v>
      </c>
      <c r="G180" s="74">
        <v>-48043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45</v>
      </c>
      <c r="D183" s="74">
        <v>199</v>
      </c>
      <c r="E183" s="74">
        <v>4</v>
      </c>
      <c r="F183" s="74">
        <v>37</v>
      </c>
      <c r="G183" s="74">
        <v>0</v>
      </c>
      <c r="H183" s="74">
        <v>285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242</v>
      </c>
      <c r="G184" s="74">
        <v>0</v>
      </c>
      <c r="H184" s="74">
        <v>269</v>
      </c>
    </row>
    <row r="185" spans="1:8">
      <c r="A185" s="39" t="s">
        <v>192</v>
      </c>
      <c r="B185" s="39" t="s">
        <v>37</v>
      </c>
      <c r="C185" s="73">
        <v>36053</v>
      </c>
      <c r="D185" s="73">
        <v>31445</v>
      </c>
      <c r="E185" s="73">
        <v>8037</v>
      </c>
      <c r="F185" s="73">
        <v>14252</v>
      </c>
      <c r="G185" s="73">
        <v>-11521</v>
      </c>
      <c r="H185" s="73">
        <v>78266</v>
      </c>
    </row>
    <row r="186" spans="1:8">
      <c r="A186" s="43" t="s">
        <v>193</v>
      </c>
      <c r="B186" s="43" t="s">
        <v>38</v>
      </c>
      <c r="C186" s="74">
        <v>8022</v>
      </c>
      <c r="D186" s="74">
        <v>25528</v>
      </c>
      <c r="E186" s="74">
        <v>0</v>
      </c>
      <c r="F186" s="74">
        <v>201</v>
      </c>
      <c r="G186" s="74">
        <v>0</v>
      </c>
      <c r="H186" s="74">
        <v>33751</v>
      </c>
    </row>
    <row r="187" spans="1:8">
      <c r="A187" s="43" t="s">
        <v>194</v>
      </c>
      <c r="B187" s="43" t="s">
        <v>39</v>
      </c>
      <c r="C187" s="74">
        <v>14139</v>
      </c>
      <c r="D187" s="74">
        <v>3481</v>
      </c>
      <c r="E187" s="74">
        <v>1497</v>
      </c>
      <c r="F187" s="74">
        <v>326</v>
      </c>
      <c r="G187" s="74">
        <v>-821</v>
      </c>
      <c r="H187" s="74">
        <v>18622</v>
      </c>
    </row>
    <row r="188" spans="1:8">
      <c r="A188" s="43" t="s">
        <v>195</v>
      </c>
      <c r="B188" s="43" t="s">
        <v>40</v>
      </c>
      <c r="C188" s="74">
        <v>62</v>
      </c>
      <c r="D188" s="74">
        <v>62</v>
      </c>
      <c r="E188" s="74">
        <v>0</v>
      </c>
      <c r="F188" s="74">
        <v>0</v>
      </c>
      <c r="G188" s="74">
        <v>0</v>
      </c>
      <c r="H188" s="74">
        <v>124</v>
      </c>
    </row>
    <row r="189" spans="1:8">
      <c r="A189" s="43" t="s">
        <v>196</v>
      </c>
      <c r="B189" s="43" t="s">
        <v>41</v>
      </c>
      <c r="C189" s="74">
        <v>160</v>
      </c>
      <c r="D189" s="74">
        <v>1385</v>
      </c>
      <c r="E189" s="74">
        <v>239</v>
      </c>
      <c r="F189" s="74">
        <v>10873</v>
      </c>
      <c r="G189" s="74">
        <v>-10698</v>
      </c>
      <c r="H189" s="74">
        <v>1959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 ht="26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1793</v>
      </c>
      <c r="G192" s="74">
        <v>0</v>
      </c>
      <c r="H192" s="74">
        <v>1793</v>
      </c>
    </row>
    <row r="193" spans="1:8">
      <c r="A193" s="43" t="s">
        <v>199</v>
      </c>
      <c r="B193" s="43" t="s">
        <v>44</v>
      </c>
      <c r="C193" s="74">
        <v>13632</v>
      </c>
      <c r="D193" s="74">
        <v>926</v>
      </c>
      <c r="E193" s="74">
        <v>2454</v>
      </c>
      <c r="F193" s="74">
        <v>128</v>
      </c>
      <c r="G193" s="74">
        <v>-2</v>
      </c>
      <c r="H193" s="74">
        <v>17138</v>
      </c>
    </row>
    <row r="194" spans="1:8">
      <c r="A194" s="43" t="s">
        <v>200</v>
      </c>
      <c r="B194" s="43" t="s">
        <v>45</v>
      </c>
      <c r="C194" s="74">
        <v>38</v>
      </c>
      <c r="D194" s="74">
        <v>63</v>
      </c>
      <c r="E194" s="74">
        <v>3847</v>
      </c>
      <c r="F194" s="74">
        <v>931</v>
      </c>
      <c r="G194" s="74"/>
      <c r="H194" s="74">
        <v>4879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38937</v>
      </c>
      <c r="D196" s="73">
        <v>33700</v>
      </c>
      <c r="E196" s="73">
        <v>8277</v>
      </c>
      <c r="F196" s="73">
        <v>108621</v>
      </c>
      <c r="G196" s="73">
        <v>-20518</v>
      </c>
      <c r="H196" s="73">
        <v>169017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52">
      <c r="A198" s="263" t="s">
        <v>229</v>
      </c>
      <c r="B198" s="265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8">
      <c r="A199" s="264"/>
      <c r="B199" s="266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8867</v>
      </c>
      <c r="D200" s="73">
        <v>18539</v>
      </c>
      <c r="E200" s="73">
        <v>3783</v>
      </c>
      <c r="F200" s="73">
        <v>107890</v>
      </c>
      <c r="G200" s="73">
        <v>-15117</v>
      </c>
      <c r="H200" s="73">
        <v>123962</v>
      </c>
    </row>
    <row r="201" spans="1:8">
      <c r="A201" s="47" t="s">
        <v>205</v>
      </c>
      <c r="B201" s="39" t="s">
        <v>50</v>
      </c>
      <c r="C201" s="73">
        <v>8867</v>
      </c>
      <c r="D201" s="73">
        <v>18539</v>
      </c>
      <c r="E201" s="73">
        <v>3783</v>
      </c>
      <c r="F201" s="73">
        <v>107890</v>
      </c>
      <c r="G201" s="73">
        <v>-15117</v>
      </c>
      <c r="H201" s="73">
        <v>123962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1506</v>
      </c>
      <c r="D203" s="74">
        <v>0</v>
      </c>
      <c r="E203" s="74">
        <v>1152</v>
      </c>
      <c r="F203" s="74">
        <v>110982</v>
      </c>
      <c r="G203" s="74">
        <v>-6889</v>
      </c>
      <c r="H203" s="74">
        <v>106751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9" t="s">
        <v>210</v>
      </c>
      <c r="B206" s="50" t="s">
        <v>55</v>
      </c>
      <c r="C206" s="76">
        <v>0</v>
      </c>
      <c r="D206" s="76"/>
      <c r="E206" s="76">
        <v>-159</v>
      </c>
      <c r="F206" s="76"/>
      <c r="G206" s="76">
        <v>-481</v>
      </c>
      <c r="H206" s="76">
        <v>-640</v>
      </c>
    </row>
    <row r="207" spans="1:8">
      <c r="A207" s="48" t="s">
        <v>211</v>
      </c>
      <c r="B207" s="43" t="s">
        <v>56</v>
      </c>
      <c r="C207" s="74">
        <v>-1879</v>
      </c>
      <c r="D207" s="74">
        <v>11405</v>
      </c>
      <c r="E207" s="74">
        <v>1817</v>
      </c>
      <c r="F207" s="74">
        <v>-102544</v>
      </c>
      <c r="G207" s="74">
        <v>13633</v>
      </c>
      <c r="H207" s="74">
        <v>-77568</v>
      </c>
    </row>
    <row r="208" spans="1:8">
      <c r="A208" s="48" t="s">
        <v>212</v>
      </c>
      <c r="B208" s="43" t="s">
        <v>57</v>
      </c>
      <c r="C208" s="74">
        <v>-836</v>
      </c>
      <c r="D208" s="74">
        <v>84</v>
      </c>
      <c r="E208" s="74">
        <v>887</v>
      </c>
      <c r="F208" s="74">
        <v>4502</v>
      </c>
      <c r="G208" s="74">
        <v>-4168</v>
      </c>
      <c r="H208" s="74">
        <v>469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516</v>
      </c>
      <c r="D210" s="73">
        <v>176</v>
      </c>
      <c r="E210" s="73">
        <v>34</v>
      </c>
      <c r="F210" s="73">
        <v>192</v>
      </c>
      <c r="G210" s="73">
        <v>6118</v>
      </c>
      <c r="H210" s="73">
        <v>7036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314</v>
      </c>
      <c r="D212" s="74">
        <v>64</v>
      </c>
      <c r="E212" s="74">
        <v>0</v>
      </c>
      <c r="F212" s="74">
        <v>92</v>
      </c>
      <c r="G212" s="74">
        <v>0</v>
      </c>
      <c r="H212" s="74">
        <v>470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45</v>
      </c>
      <c r="D214" s="74">
        <v>0</v>
      </c>
      <c r="E214" s="74">
        <v>0</v>
      </c>
      <c r="F214" s="74">
        <v>19</v>
      </c>
      <c r="G214" s="74">
        <v>6118</v>
      </c>
      <c r="H214" s="74">
        <v>6182</v>
      </c>
    </row>
    <row r="215" spans="1:8">
      <c r="A215" s="48" t="s">
        <v>219</v>
      </c>
      <c r="B215" s="43" t="s">
        <v>64</v>
      </c>
      <c r="C215" s="74">
        <v>139</v>
      </c>
      <c r="D215" s="74">
        <v>111</v>
      </c>
      <c r="E215" s="74">
        <v>33</v>
      </c>
      <c r="F215" s="74">
        <v>62</v>
      </c>
      <c r="G215" s="74">
        <v>0</v>
      </c>
      <c r="H215" s="74">
        <v>345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/>
      <c r="E217" s="74">
        <v>0</v>
      </c>
      <c r="F217" s="74">
        <v>9</v>
      </c>
      <c r="G217" s="74">
        <v>0</v>
      </c>
      <c r="H217" s="74">
        <v>9</v>
      </c>
    </row>
    <row r="218" spans="1:8">
      <c r="A218" s="47" t="s">
        <v>222</v>
      </c>
      <c r="B218" s="39" t="s">
        <v>67</v>
      </c>
      <c r="C218" s="73">
        <v>29554</v>
      </c>
      <c r="D218" s="73">
        <v>14985</v>
      </c>
      <c r="E218" s="73">
        <v>4460</v>
      </c>
      <c r="F218" s="73">
        <v>539</v>
      </c>
      <c r="G218" s="73">
        <v>-11519</v>
      </c>
      <c r="H218" s="73">
        <v>38019</v>
      </c>
    </row>
    <row r="219" spans="1:8">
      <c r="A219" s="48" t="s">
        <v>215</v>
      </c>
      <c r="B219" s="43" t="s">
        <v>60</v>
      </c>
      <c r="C219" s="74">
        <v>4992</v>
      </c>
      <c r="D219" s="74">
        <v>796</v>
      </c>
      <c r="E219" s="74">
        <v>0</v>
      </c>
      <c r="F219" s="74">
        <v>0</v>
      </c>
      <c r="G219" s="74">
        <v>0</v>
      </c>
      <c r="H219" s="74">
        <v>5788</v>
      </c>
    </row>
    <row r="220" spans="1:8">
      <c r="A220" s="48" t="s">
        <v>216</v>
      </c>
      <c r="B220" s="43" t="s">
        <v>61</v>
      </c>
      <c r="C220" s="74">
        <v>191</v>
      </c>
      <c r="D220" s="74">
        <v>28</v>
      </c>
      <c r="E220" s="74">
        <v>0</v>
      </c>
      <c r="F220" s="74">
        <v>52</v>
      </c>
      <c r="G220" s="74">
        <v>0</v>
      </c>
      <c r="H220" s="74">
        <v>271</v>
      </c>
    </row>
    <row r="221" spans="1:8">
      <c r="A221" s="48" t="s">
        <v>223</v>
      </c>
      <c r="B221" s="43" t="s">
        <v>68</v>
      </c>
      <c r="C221" s="74">
        <v>18394</v>
      </c>
      <c r="D221" s="74">
        <v>1480</v>
      </c>
      <c r="E221" s="74">
        <v>3536</v>
      </c>
      <c r="F221" s="74">
        <v>189</v>
      </c>
      <c r="G221" s="74">
        <v>-821</v>
      </c>
      <c r="H221" s="74">
        <v>22778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241</v>
      </c>
      <c r="F222" s="74">
        <v>0</v>
      </c>
      <c r="G222" s="74">
        <v>0</v>
      </c>
      <c r="H222" s="74">
        <v>241</v>
      </c>
    </row>
    <row r="223" spans="1:8">
      <c r="A223" s="48" t="s">
        <v>225</v>
      </c>
      <c r="B223" s="43" t="s">
        <v>70</v>
      </c>
      <c r="C223" s="74">
        <v>5909</v>
      </c>
      <c r="D223" s="74">
        <v>11645</v>
      </c>
      <c r="E223" s="74">
        <v>495</v>
      </c>
      <c r="F223" s="74">
        <v>226</v>
      </c>
      <c r="G223" s="74">
        <v>-10698</v>
      </c>
      <c r="H223" s="74">
        <v>7577</v>
      </c>
    </row>
    <row r="224" spans="1:8">
      <c r="A224" s="48" t="s">
        <v>219</v>
      </c>
      <c r="B224" s="43" t="s">
        <v>64</v>
      </c>
      <c r="C224" s="74">
        <v>33</v>
      </c>
      <c r="D224" s="74">
        <v>1031</v>
      </c>
      <c r="E224" s="74">
        <v>188</v>
      </c>
      <c r="F224" s="74">
        <v>20</v>
      </c>
      <c r="G224" s="74">
        <v>0</v>
      </c>
      <c r="H224" s="74">
        <v>1272</v>
      </c>
    </row>
    <row r="225" spans="1:8">
      <c r="A225" s="48" t="s">
        <v>226</v>
      </c>
      <c r="B225" s="43" t="s">
        <v>65</v>
      </c>
      <c r="C225" s="74">
        <v>1</v>
      </c>
      <c r="D225" s="74">
        <v>0</v>
      </c>
      <c r="E225" s="74">
        <v>0</v>
      </c>
      <c r="F225" s="74">
        <v>0</v>
      </c>
      <c r="G225" s="74">
        <v>0</v>
      </c>
      <c r="H225" s="74">
        <v>1</v>
      </c>
    </row>
    <row r="226" spans="1:8">
      <c r="A226" s="48" t="s">
        <v>221</v>
      </c>
      <c r="B226" s="43" t="s">
        <v>66</v>
      </c>
      <c r="C226" s="74">
        <v>34</v>
      </c>
      <c r="D226" s="74">
        <v>5</v>
      </c>
      <c r="E226" s="74">
        <v>0</v>
      </c>
      <c r="F226" s="74">
        <v>52</v>
      </c>
      <c r="G226" s="74">
        <v>0</v>
      </c>
      <c r="H226" s="74">
        <v>91</v>
      </c>
    </row>
    <row r="227" spans="1:8" ht="26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38937</v>
      </c>
      <c r="D228" s="73">
        <v>33700</v>
      </c>
      <c r="E228" s="73">
        <v>8277</v>
      </c>
      <c r="F228" s="73">
        <v>108621</v>
      </c>
      <c r="G228" s="73">
        <v>-20518</v>
      </c>
      <c r="H228" s="73">
        <v>169017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52">
      <c r="A230" s="270" t="s">
        <v>230</v>
      </c>
      <c r="B230" s="269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8">
      <c r="A231" s="270"/>
      <c r="B231" s="269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10384</v>
      </c>
      <c r="D232" s="78">
        <v>1633</v>
      </c>
      <c r="E232" s="78">
        <v>6253</v>
      </c>
      <c r="F232" s="78">
        <v>1603</v>
      </c>
      <c r="G232" s="78">
        <v>-2196</v>
      </c>
      <c r="H232" s="78">
        <v>17677</v>
      </c>
    </row>
    <row r="233" spans="1:8">
      <c r="A233" s="54" t="s">
        <v>152</v>
      </c>
      <c r="B233" s="55" t="s">
        <v>1</v>
      </c>
      <c r="C233" s="79">
        <v>0</v>
      </c>
      <c r="D233" s="79">
        <v>1624</v>
      </c>
      <c r="E233" s="79">
        <v>5485</v>
      </c>
      <c r="F233" s="79">
        <v>0</v>
      </c>
      <c r="G233" s="79">
        <v>-153</v>
      </c>
      <c r="H233" s="79">
        <v>6956</v>
      </c>
    </row>
    <row r="234" spans="1:8">
      <c r="A234" s="54" t="s">
        <v>153</v>
      </c>
      <c r="B234" s="55" t="s">
        <v>2</v>
      </c>
      <c r="C234" s="79">
        <v>370</v>
      </c>
      <c r="D234" s="79">
        <v>9</v>
      </c>
      <c r="E234" s="79">
        <v>768</v>
      </c>
      <c r="F234" s="79">
        <v>1602</v>
      </c>
      <c r="G234" s="79">
        <v>-2029</v>
      </c>
      <c r="H234" s="79">
        <v>720</v>
      </c>
    </row>
    <row r="235" spans="1:8">
      <c r="A235" s="54" t="s">
        <v>154</v>
      </c>
      <c r="B235" s="55" t="s">
        <v>3</v>
      </c>
      <c r="C235" s="79">
        <v>10014</v>
      </c>
      <c r="D235" s="79">
        <v>0</v>
      </c>
      <c r="E235" s="79">
        <v>0</v>
      </c>
      <c r="F235" s="79">
        <v>1</v>
      </c>
      <c r="G235" s="79">
        <v>-14</v>
      </c>
      <c r="H235" s="79">
        <v>10001</v>
      </c>
    </row>
    <row r="236" spans="1:8">
      <c r="A236" s="47" t="s">
        <v>155</v>
      </c>
      <c r="B236" s="39" t="s">
        <v>4</v>
      </c>
      <c r="C236" s="78">
        <v>5861</v>
      </c>
      <c r="D236" s="78">
        <v>419</v>
      </c>
      <c r="E236" s="78">
        <v>3623</v>
      </c>
      <c r="F236" s="78">
        <v>132</v>
      </c>
      <c r="G236" s="78">
        <v>-870</v>
      </c>
      <c r="H236" s="78">
        <v>9165</v>
      </c>
    </row>
    <row r="237" spans="1:8">
      <c r="A237" s="54" t="s">
        <v>156</v>
      </c>
      <c r="B237" s="55" t="s">
        <v>5</v>
      </c>
      <c r="C237" s="79">
        <v>66</v>
      </c>
      <c r="D237" s="79">
        <v>419</v>
      </c>
      <c r="E237" s="79">
        <v>3622</v>
      </c>
      <c r="F237" s="79">
        <v>131</v>
      </c>
      <c r="G237" s="79">
        <v>-870</v>
      </c>
      <c r="H237" s="79">
        <v>3368</v>
      </c>
    </row>
    <row r="238" spans="1:8">
      <c r="A238" s="54" t="s">
        <v>157</v>
      </c>
      <c r="B238" s="55" t="s">
        <v>6</v>
      </c>
      <c r="C238" s="79">
        <v>5795</v>
      </c>
      <c r="D238" s="79">
        <v>0</v>
      </c>
      <c r="E238" s="79">
        <v>1</v>
      </c>
      <c r="F238" s="79">
        <v>1</v>
      </c>
      <c r="G238" s="79">
        <v>0</v>
      </c>
      <c r="H238" s="79">
        <v>5797</v>
      </c>
    </row>
    <row r="239" spans="1:8">
      <c r="A239" s="56" t="s">
        <v>158</v>
      </c>
      <c r="B239" s="57" t="s">
        <v>7</v>
      </c>
      <c r="C239" s="80">
        <v>4523</v>
      </c>
      <c r="D239" s="80">
        <v>1214</v>
      </c>
      <c r="E239" s="80">
        <v>2630</v>
      </c>
      <c r="F239" s="80">
        <v>1471</v>
      </c>
      <c r="G239" s="80">
        <v>-1326</v>
      </c>
      <c r="H239" s="80">
        <v>8512</v>
      </c>
    </row>
    <row r="240" spans="1:8">
      <c r="A240" s="48" t="s">
        <v>159</v>
      </c>
      <c r="B240" s="43" t="s">
        <v>8</v>
      </c>
      <c r="C240" s="79">
        <v>228</v>
      </c>
      <c r="D240" s="79">
        <v>177</v>
      </c>
      <c r="E240" s="79">
        <v>32</v>
      </c>
      <c r="F240" s="79">
        <v>90</v>
      </c>
      <c r="G240" s="79">
        <v>-14</v>
      </c>
      <c r="H240" s="79">
        <v>513</v>
      </c>
    </row>
    <row r="241" spans="1:8">
      <c r="A241" s="48" t="s">
        <v>160</v>
      </c>
      <c r="B241" s="43" t="s">
        <v>9</v>
      </c>
      <c r="C241" s="79">
        <v>3418</v>
      </c>
      <c r="D241" s="79">
        <v>760</v>
      </c>
      <c r="E241" s="79">
        <v>1247</v>
      </c>
      <c r="F241" s="79">
        <v>376</v>
      </c>
      <c r="G241" s="79">
        <v>-193</v>
      </c>
      <c r="H241" s="79">
        <v>5608</v>
      </c>
    </row>
    <row r="242" spans="1:8">
      <c r="A242" s="48" t="s">
        <v>161</v>
      </c>
      <c r="B242" s="43" t="s">
        <v>10</v>
      </c>
      <c r="C242" s="79">
        <v>1162</v>
      </c>
      <c r="D242" s="79">
        <v>1045</v>
      </c>
      <c r="E242" s="79">
        <v>187</v>
      </c>
      <c r="F242" s="79">
        <v>1004</v>
      </c>
      <c r="G242" s="79">
        <v>-1147</v>
      </c>
      <c r="H242" s="79">
        <v>2251</v>
      </c>
    </row>
    <row r="243" spans="1:8">
      <c r="A243" s="48" t="s">
        <v>162</v>
      </c>
      <c r="B243" s="43" t="s">
        <v>11</v>
      </c>
      <c r="C243" s="79">
        <v>945</v>
      </c>
      <c r="D243" s="79">
        <v>21</v>
      </c>
      <c r="E243" s="79">
        <v>4</v>
      </c>
      <c r="F243" s="79">
        <v>44</v>
      </c>
      <c r="G243" s="79">
        <v>0</v>
      </c>
      <c r="H243" s="79">
        <v>1014</v>
      </c>
    </row>
    <row r="244" spans="1:8">
      <c r="A244" s="56" t="s">
        <v>163</v>
      </c>
      <c r="B244" s="57" t="s">
        <v>12</v>
      </c>
      <c r="C244" s="80">
        <v>-774</v>
      </c>
      <c r="D244" s="80">
        <v>-435</v>
      </c>
      <c r="E244" s="80">
        <v>1224</v>
      </c>
      <c r="F244" s="80">
        <v>137</v>
      </c>
      <c r="G244" s="80">
        <v>0</v>
      </c>
      <c r="H244" s="80">
        <v>152</v>
      </c>
    </row>
    <row r="245" spans="1:8">
      <c r="A245" s="48" t="s">
        <v>164</v>
      </c>
      <c r="B245" s="43" t="s">
        <v>13</v>
      </c>
      <c r="C245" s="79">
        <v>107</v>
      </c>
      <c r="D245" s="79">
        <v>381</v>
      </c>
      <c r="E245" s="79">
        <v>22</v>
      </c>
      <c r="F245" s="79">
        <v>4515</v>
      </c>
      <c r="G245" s="79">
        <v>-4407</v>
      </c>
      <c r="H245" s="79">
        <v>618</v>
      </c>
    </row>
    <row r="246" spans="1:8">
      <c r="A246" s="48" t="s">
        <v>165</v>
      </c>
      <c r="B246" s="43" t="s">
        <v>14</v>
      </c>
      <c r="C246" s="79">
        <v>169</v>
      </c>
      <c r="D246" s="79">
        <v>214</v>
      </c>
      <c r="E246" s="79">
        <v>203</v>
      </c>
      <c r="F246" s="79">
        <v>175</v>
      </c>
      <c r="G246" s="79">
        <v>-239</v>
      </c>
      <c r="H246" s="79">
        <v>522</v>
      </c>
    </row>
    <row r="247" spans="1:8" ht="26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-836</v>
      </c>
      <c r="D248" s="80">
        <v>-268</v>
      </c>
      <c r="E248" s="80">
        <v>1043</v>
      </c>
      <c r="F248" s="80">
        <v>4477</v>
      </c>
      <c r="G248" s="80">
        <v>-4168</v>
      </c>
      <c r="H248" s="80">
        <v>248</v>
      </c>
    </row>
    <row r="249" spans="1:8">
      <c r="A249" s="48" t="s">
        <v>168</v>
      </c>
      <c r="B249" s="43" t="s">
        <v>17</v>
      </c>
      <c r="C249" s="79">
        <v>0</v>
      </c>
      <c r="D249" s="79">
        <v>-352</v>
      </c>
      <c r="E249" s="79">
        <v>156</v>
      </c>
      <c r="F249" s="79">
        <v>-25</v>
      </c>
      <c r="G249" s="79">
        <v>0</v>
      </c>
      <c r="H249" s="79">
        <v>-221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-836</v>
      </c>
      <c r="D251" s="80">
        <v>84</v>
      </c>
      <c r="E251" s="80">
        <v>887</v>
      </c>
      <c r="F251" s="80">
        <v>4502</v>
      </c>
      <c r="G251" s="80">
        <v>-4168</v>
      </c>
      <c r="H251" s="80">
        <v>469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-836</v>
      </c>
      <c r="D253" s="80">
        <v>84</v>
      </c>
      <c r="E253" s="80">
        <v>887</v>
      </c>
      <c r="F253" s="80">
        <v>4502</v>
      </c>
      <c r="G253" s="80">
        <v>-4168</v>
      </c>
      <c r="H253" s="80">
        <v>469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-836</v>
      </c>
      <c r="D256" s="83">
        <v>84</v>
      </c>
      <c r="E256" s="83">
        <v>887</v>
      </c>
      <c r="F256" s="83">
        <v>4502</v>
      </c>
      <c r="G256" s="83">
        <v>-4168</v>
      </c>
      <c r="H256" s="83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39997558519241921"/>
  </sheetPr>
  <dimension ref="A1:H257"/>
  <sheetViews>
    <sheetView workbookViewId="0"/>
  </sheetViews>
  <sheetFormatPr baseColWidth="10" defaultColWidth="8.33203125" defaultRowHeight="14"/>
  <cols>
    <col min="1" max="2" width="50.33203125" style="15" customWidth="1"/>
    <col min="3" max="8" width="12.33203125" style="14" customWidth="1"/>
    <col min="9" max="16384" width="8.33203125" style="14"/>
  </cols>
  <sheetData>
    <row r="1" spans="1:4">
      <c r="A1" s="13" t="s">
        <v>347</v>
      </c>
    </row>
    <row r="2" spans="1:4">
      <c r="A2" s="13" t="s">
        <v>350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130" t="s">
        <v>404</v>
      </c>
      <c r="B6" s="130" t="s">
        <v>405</v>
      </c>
      <c r="C6" s="99" t="s">
        <v>328</v>
      </c>
      <c r="D6" s="99" t="s">
        <v>338</v>
      </c>
    </row>
    <row r="7" spans="1:4">
      <c r="A7" s="18" t="s">
        <v>151</v>
      </c>
      <c r="B7" s="18" t="s">
        <v>0</v>
      </c>
      <c r="C7" s="85">
        <v>136210</v>
      </c>
      <c r="D7" s="85">
        <v>50446</v>
      </c>
    </row>
    <row r="8" spans="1:4">
      <c r="A8" s="19" t="s">
        <v>152</v>
      </c>
      <c r="B8" s="19" t="s">
        <v>1</v>
      </c>
      <c r="C8" s="79">
        <v>66696</v>
      </c>
      <c r="D8" s="79">
        <v>10952</v>
      </c>
    </row>
    <row r="9" spans="1:4">
      <c r="A9" s="19" t="s">
        <v>153</v>
      </c>
      <c r="B9" s="19" t="s">
        <v>2</v>
      </c>
      <c r="C9" s="79">
        <v>5778</v>
      </c>
      <c r="D9" s="79">
        <v>5990</v>
      </c>
    </row>
    <row r="10" spans="1:4">
      <c r="A10" s="19" t="s">
        <v>154</v>
      </c>
      <c r="B10" s="19" t="s">
        <v>3</v>
      </c>
      <c r="C10" s="79">
        <v>63736</v>
      </c>
      <c r="D10" s="79">
        <v>33504</v>
      </c>
    </row>
    <row r="11" spans="1:4">
      <c r="A11" s="18" t="s">
        <v>155</v>
      </c>
      <c r="B11" s="18" t="s">
        <v>4</v>
      </c>
      <c r="C11" s="85">
        <v>54504</v>
      </c>
      <c r="D11" s="85">
        <v>17820</v>
      </c>
    </row>
    <row r="12" spans="1:4">
      <c r="A12" s="19" t="s">
        <v>156</v>
      </c>
      <c r="B12" s="19" t="s">
        <v>5</v>
      </c>
      <c r="C12" s="79">
        <v>11498</v>
      </c>
      <c r="D12" s="79">
        <v>2216</v>
      </c>
    </row>
    <row r="13" spans="1:4">
      <c r="A13" s="19" t="s">
        <v>157</v>
      </c>
      <c r="B13" s="19" t="s">
        <v>6</v>
      </c>
      <c r="C13" s="79">
        <v>43006</v>
      </c>
      <c r="D13" s="79">
        <v>15604</v>
      </c>
    </row>
    <row r="14" spans="1:4">
      <c r="A14" s="20" t="s">
        <v>158</v>
      </c>
      <c r="B14" s="20" t="s">
        <v>7</v>
      </c>
      <c r="C14" s="85">
        <v>81706</v>
      </c>
      <c r="D14" s="85">
        <v>32626</v>
      </c>
    </row>
    <row r="15" spans="1:4">
      <c r="A15" s="21" t="s">
        <v>159</v>
      </c>
      <c r="B15" s="21" t="s">
        <v>8</v>
      </c>
      <c r="C15" s="79">
        <v>9058</v>
      </c>
      <c r="D15" s="79">
        <v>1561</v>
      </c>
    </row>
    <row r="16" spans="1:4">
      <c r="A16" s="21" t="s">
        <v>160</v>
      </c>
      <c r="B16" s="21" t="s">
        <v>9</v>
      </c>
      <c r="C16" s="79">
        <v>37981</v>
      </c>
      <c r="D16" s="79">
        <v>19602</v>
      </c>
    </row>
    <row r="17" spans="1:4">
      <c r="A17" s="21" t="s">
        <v>161</v>
      </c>
      <c r="B17" s="21" t="s">
        <v>10</v>
      </c>
      <c r="C17" s="79">
        <v>11586</v>
      </c>
      <c r="D17" s="79">
        <v>8061</v>
      </c>
    </row>
    <row r="18" spans="1:4">
      <c r="A18" s="21" t="s">
        <v>162</v>
      </c>
      <c r="B18" s="21" t="s">
        <v>11</v>
      </c>
      <c r="C18" s="79">
        <v>13575</v>
      </c>
      <c r="D18" s="79">
        <v>7199</v>
      </c>
    </row>
    <row r="19" spans="1:4">
      <c r="A19" s="20" t="s">
        <v>163</v>
      </c>
      <c r="B19" s="20" t="s">
        <v>12</v>
      </c>
      <c r="C19" s="85">
        <v>27622</v>
      </c>
      <c r="D19" s="85">
        <v>-675</v>
      </c>
    </row>
    <row r="20" spans="1:4">
      <c r="A20" s="21" t="s">
        <v>164</v>
      </c>
      <c r="B20" s="21" t="s">
        <v>13</v>
      </c>
      <c r="C20" s="79">
        <v>1801</v>
      </c>
      <c r="D20" s="79">
        <v>1627</v>
      </c>
    </row>
    <row r="21" spans="1:4">
      <c r="A21" s="21" t="s">
        <v>165</v>
      </c>
      <c r="B21" s="21" t="s">
        <v>14</v>
      </c>
      <c r="C21" s="79">
        <v>2194</v>
      </c>
      <c r="D21" s="79">
        <v>1930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27229</v>
      </c>
      <c r="D23" s="85">
        <v>-978</v>
      </c>
    </row>
    <row r="24" spans="1:4">
      <c r="A24" s="21" t="s">
        <v>168</v>
      </c>
      <c r="B24" s="21" t="s">
        <v>17</v>
      </c>
      <c r="C24" s="79">
        <v>3267</v>
      </c>
      <c r="D24" s="79">
        <v>1879</v>
      </c>
    </row>
    <row r="25" spans="1:4">
      <c r="A25" s="21" t="s">
        <v>169</v>
      </c>
      <c r="B25" s="21" t="s">
        <v>18</v>
      </c>
      <c r="C25" s="79">
        <v>0</v>
      </c>
      <c r="D25" s="79">
        <v>-594</v>
      </c>
    </row>
    <row r="26" spans="1:4">
      <c r="A26" s="20" t="s">
        <v>170</v>
      </c>
      <c r="B26" s="20" t="s">
        <v>19</v>
      </c>
      <c r="C26" s="85">
        <v>23962</v>
      </c>
      <c r="D26" s="85">
        <v>-3451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23962</v>
      </c>
      <c r="D29" s="87">
        <v>-3451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23962</v>
      </c>
      <c r="D32" s="85">
        <v>-3451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0.26</v>
      </c>
      <c r="D36" s="89">
        <v>-0.06</v>
      </c>
    </row>
    <row r="37" spans="1:4">
      <c r="A37" s="29" t="s">
        <v>177</v>
      </c>
      <c r="B37" s="29" t="s">
        <v>24</v>
      </c>
      <c r="C37" s="89">
        <v>0.26</v>
      </c>
      <c r="D37" s="89">
        <v>-0.05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0.26</v>
      </c>
      <c r="D39" s="89">
        <v>-0.06</v>
      </c>
    </row>
    <row r="40" spans="1:4">
      <c r="A40" s="29" t="s">
        <v>177</v>
      </c>
      <c r="B40" s="29" t="s">
        <v>24</v>
      </c>
      <c r="C40" s="89">
        <v>0.26</v>
      </c>
      <c r="D40" s="89">
        <v>-0.05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23962</v>
      </c>
      <c r="D46" s="85">
        <v>-3451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456</v>
      </c>
      <c r="D48" s="79">
        <v>-43</v>
      </c>
    </row>
    <row r="49" spans="1:4">
      <c r="A49" s="84" t="s">
        <v>316</v>
      </c>
      <c r="B49" s="84" t="s">
        <v>308</v>
      </c>
      <c r="C49" s="79">
        <v>-2</v>
      </c>
      <c r="D49" s="79">
        <v>0</v>
      </c>
    </row>
    <row r="50" spans="1:4">
      <c r="A50" s="84" t="s">
        <v>344</v>
      </c>
      <c r="B50" s="84" t="s">
        <v>343</v>
      </c>
      <c r="C50" s="79">
        <v>0</v>
      </c>
      <c r="D50" s="79">
        <v>-3</v>
      </c>
    </row>
    <row r="51" spans="1:4" ht="26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24416</v>
      </c>
      <c r="D52" s="85">
        <v>-3497</v>
      </c>
    </row>
    <row r="53" spans="1:4" ht="26">
      <c r="A53" s="28" t="s">
        <v>313</v>
      </c>
      <c r="B53" s="28" t="s">
        <v>310</v>
      </c>
      <c r="C53" s="79">
        <v>0</v>
      </c>
      <c r="D53" s="79">
        <v>0</v>
      </c>
    </row>
    <row r="54" spans="1:4" ht="26">
      <c r="A54" s="27" t="s">
        <v>314</v>
      </c>
      <c r="B54" s="27" t="s">
        <v>311</v>
      </c>
      <c r="C54" s="85">
        <v>24416</v>
      </c>
      <c r="D54" s="85">
        <v>-3497</v>
      </c>
    </row>
    <row r="57" spans="1:4" ht="26">
      <c r="A57" s="16" t="s">
        <v>304</v>
      </c>
      <c r="B57" s="16" t="s">
        <v>299</v>
      </c>
    </row>
    <row r="58" spans="1:4" ht="29" customHeight="1">
      <c r="A58" s="98" t="s">
        <v>203</v>
      </c>
      <c r="B58" s="98" t="s">
        <v>73</v>
      </c>
      <c r="C58" s="99" t="s">
        <v>329</v>
      </c>
      <c r="D58" s="99" t="s">
        <v>340</v>
      </c>
    </row>
    <row r="59" spans="1:4">
      <c r="A59" s="30" t="s">
        <v>181</v>
      </c>
      <c r="B59" s="30" t="s">
        <v>26</v>
      </c>
      <c r="C59" s="91">
        <v>90762</v>
      </c>
      <c r="D59" s="91">
        <v>89630</v>
      </c>
    </row>
    <row r="60" spans="1:4">
      <c r="A60" s="21" t="s">
        <v>182</v>
      </c>
      <c r="B60" s="21" t="s">
        <v>27</v>
      </c>
      <c r="C60" s="74">
        <v>9924</v>
      </c>
      <c r="D60" s="74">
        <v>9067</v>
      </c>
    </row>
    <row r="61" spans="1:4">
      <c r="A61" s="21" t="s">
        <v>183</v>
      </c>
      <c r="B61" s="21" t="s">
        <v>28</v>
      </c>
      <c r="C61" s="74">
        <v>77923</v>
      </c>
      <c r="D61" s="74">
        <v>72804</v>
      </c>
    </row>
    <row r="62" spans="1:4">
      <c r="A62" s="21" t="s">
        <v>184</v>
      </c>
      <c r="B62" s="21" t="s">
        <v>29</v>
      </c>
      <c r="C62" s="74">
        <v>2002</v>
      </c>
      <c r="D62" s="74">
        <v>6847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6">
      <c r="A65" s="21" t="s">
        <v>187</v>
      </c>
      <c r="B65" s="21" t="s">
        <v>32</v>
      </c>
      <c r="C65" s="74">
        <v>0</v>
      </c>
      <c r="D65" s="74">
        <v>0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644</v>
      </c>
      <c r="D68" s="74">
        <v>648</v>
      </c>
    </row>
    <row r="69" spans="1:4">
      <c r="A69" s="21" t="s">
        <v>191</v>
      </c>
      <c r="B69" s="21" t="s">
        <v>36</v>
      </c>
      <c r="C69" s="74">
        <v>269</v>
      </c>
      <c r="D69" s="74">
        <v>264</v>
      </c>
    </row>
    <row r="70" spans="1:4">
      <c r="A70" s="30" t="s">
        <v>192</v>
      </c>
      <c r="B70" s="30" t="s">
        <v>37</v>
      </c>
      <c r="C70" s="91">
        <v>94964</v>
      </c>
      <c r="D70" s="91">
        <v>77884</v>
      </c>
    </row>
    <row r="71" spans="1:4">
      <c r="A71" s="21" t="s">
        <v>193</v>
      </c>
      <c r="B71" s="21" t="s">
        <v>38</v>
      </c>
      <c r="C71" s="74">
        <v>31112</v>
      </c>
      <c r="D71" s="74">
        <v>27739</v>
      </c>
    </row>
    <row r="72" spans="1:4">
      <c r="A72" s="21" t="s">
        <v>194</v>
      </c>
      <c r="B72" s="21" t="s">
        <v>39</v>
      </c>
      <c r="C72" s="74">
        <v>31549</v>
      </c>
      <c r="D72" s="74">
        <v>17868</v>
      </c>
    </row>
    <row r="73" spans="1:4">
      <c r="A73" s="31" t="s">
        <v>195</v>
      </c>
      <c r="B73" s="31" t="s">
        <v>40</v>
      </c>
      <c r="C73" s="92">
        <v>1632</v>
      </c>
      <c r="D73" s="92">
        <v>625</v>
      </c>
    </row>
    <row r="74" spans="1:4">
      <c r="A74" s="21" t="s">
        <v>196</v>
      </c>
      <c r="B74" s="21" t="s">
        <v>41</v>
      </c>
      <c r="C74" s="74">
        <v>1208</v>
      </c>
      <c r="D74" s="74">
        <v>1097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 ht="26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4229</v>
      </c>
      <c r="D77" s="74">
        <v>0</v>
      </c>
    </row>
    <row r="78" spans="1:4">
      <c r="A78" s="21" t="s">
        <v>199</v>
      </c>
      <c r="B78" s="21" t="s">
        <v>44</v>
      </c>
      <c r="C78" s="74">
        <v>15415</v>
      </c>
      <c r="D78" s="74">
        <v>14945</v>
      </c>
    </row>
    <row r="79" spans="1:4">
      <c r="A79" s="21" t="s">
        <v>200</v>
      </c>
      <c r="B79" s="21" t="s">
        <v>45</v>
      </c>
      <c r="C79" s="74">
        <v>9819</v>
      </c>
      <c r="D79" s="74">
        <v>15610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185726</v>
      </c>
      <c r="D81" s="91">
        <v>167514</v>
      </c>
    </row>
    <row r="82" spans="1:4">
      <c r="A82" s="32"/>
      <c r="B82" s="32"/>
      <c r="C82" s="2"/>
    </row>
    <row r="83" spans="1:4" ht="31" customHeight="1">
      <c r="A83" s="98" t="s">
        <v>229</v>
      </c>
      <c r="B83" s="98" t="s">
        <v>48</v>
      </c>
      <c r="C83" s="99" t="s">
        <v>329</v>
      </c>
      <c r="D83" s="99" t="s">
        <v>340</v>
      </c>
    </row>
    <row r="84" spans="1:4">
      <c r="A84" s="30" t="s">
        <v>204</v>
      </c>
      <c r="B84" s="30" t="s">
        <v>49</v>
      </c>
      <c r="C84" s="91">
        <v>123809</v>
      </c>
      <c r="D84" s="91">
        <v>77665</v>
      </c>
    </row>
    <row r="85" spans="1:4">
      <c r="A85" s="30" t="s">
        <v>205</v>
      </c>
      <c r="B85" s="30" t="s">
        <v>50</v>
      </c>
      <c r="C85" s="91">
        <v>123809</v>
      </c>
      <c r="D85" s="91">
        <v>77665</v>
      </c>
    </row>
    <row r="86" spans="1:4">
      <c r="A86" s="21" t="s">
        <v>206</v>
      </c>
      <c r="B86" s="21" t="s">
        <v>51</v>
      </c>
      <c r="C86" s="74">
        <v>94950</v>
      </c>
      <c r="D86" s="74">
        <v>82837</v>
      </c>
    </row>
    <row r="87" spans="1:4">
      <c r="A87" s="21" t="s">
        <v>207</v>
      </c>
      <c r="B87" s="21" t="s">
        <v>52</v>
      </c>
      <c r="C87" s="74">
        <v>106705</v>
      </c>
      <c r="D87" s="74">
        <v>101751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0</v>
      </c>
    </row>
    <row r="90" spans="1:4">
      <c r="A90" s="21" t="s">
        <v>210</v>
      </c>
      <c r="B90" s="21" t="s">
        <v>55</v>
      </c>
      <c r="C90" s="74">
        <v>-278</v>
      </c>
      <c r="D90" s="74">
        <v>-734</v>
      </c>
    </row>
    <row r="91" spans="1:4">
      <c r="A91" s="21" t="s">
        <v>211</v>
      </c>
      <c r="B91" s="21" t="s">
        <v>56</v>
      </c>
      <c r="C91" s="74">
        <v>-101530</v>
      </c>
      <c r="D91" s="74">
        <v>-102738</v>
      </c>
    </row>
    <row r="92" spans="1:4">
      <c r="A92" s="21" t="s">
        <v>212</v>
      </c>
      <c r="B92" s="21" t="s">
        <v>57</v>
      </c>
      <c r="C92" s="74">
        <v>23962</v>
      </c>
      <c r="D92" s="74">
        <v>-3451</v>
      </c>
    </row>
    <row r="93" spans="1:4">
      <c r="A93" s="18" t="s">
        <v>213</v>
      </c>
      <c r="B93" s="18" t="s">
        <v>58</v>
      </c>
      <c r="C93" s="93">
        <v>0</v>
      </c>
      <c r="D93" s="93">
        <v>0</v>
      </c>
    </row>
    <row r="94" spans="1:4">
      <c r="A94" s="30" t="s">
        <v>214</v>
      </c>
      <c r="B94" s="30" t="s">
        <v>59</v>
      </c>
      <c r="C94" s="91">
        <v>7590</v>
      </c>
      <c r="D94" s="91">
        <v>15956</v>
      </c>
    </row>
    <row r="95" spans="1:4">
      <c r="A95" s="21" t="s">
        <v>215</v>
      </c>
      <c r="B95" s="21" t="s">
        <v>60</v>
      </c>
      <c r="C95" s="74">
        <v>0</v>
      </c>
      <c r="D95" s="74">
        <v>9502</v>
      </c>
    </row>
    <row r="96" spans="1:4">
      <c r="A96" s="21" t="s">
        <v>216</v>
      </c>
      <c r="B96" s="21" t="s">
        <v>61</v>
      </c>
      <c r="C96" s="74">
        <v>333</v>
      </c>
      <c r="D96" s="74">
        <v>0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6874</v>
      </c>
      <c r="D98" s="74">
        <v>6309</v>
      </c>
    </row>
    <row r="99" spans="1:4">
      <c r="A99" s="21" t="s">
        <v>219</v>
      </c>
      <c r="B99" s="21" t="s">
        <v>64</v>
      </c>
      <c r="C99" s="74">
        <v>344</v>
      </c>
      <c r="D99" s="74">
        <v>106</v>
      </c>
    </row>
    <row r="100" spans="1:4">
      <c r="A100" s="21" t="s">
        <v>220</v>
      </c>
      <c r="B100" s="21" t="s">
        <v>65</v>
      </c>
      <c r="C100" s="74">
        <v>30</v>
      </c>
      <c r="D100" s="74">
        <v>34</v>
      </c>
    </row>
    <row r="101" spans="1:4">
      <c r="A101" s="21" t="s">
        <v>221</v>
      </c>
      <c r="B101" s="21" t="s">
        <v>66</v>
      </c>
      <c r="C101" s="74">
        <v>9</v>
      </c>
      <c r="D101" s="74">
        <v>5</v>
      </c>
    </row>
    <row r="102" spans="1:4">
      <c r="A102" s="30" t="s">
        <v>222</v>
      </c>
      <c r="B102" s="30" t="s">
        <v>67</v>
      </c>
      <c r="C102" s="91">
        <v>54327</v>
      </c>
      <c r="D102" s="91">
        <v>73893</v>
      </c>
    </row>
    <row r="103" spans="1:4">
      <c r="A103" s="21" t="s">
        <v>215</v>
      </c>
      <c r="B103" s="21" t="s">
        <v>60</v>
      </c>
      <c r="C103" s="74">
        <v>13404</v>
      </c>
      <c r="D103" s="74">
        <v>23599</v>
      </c>
    </row>
    <row r="104" spans="1:4">
      <c r="A104" s="21" t="s">
        <v>216</v>
      </c>
      <c r="B104" s="21" t="s">
        <v>61</v>
      </c>
      <c r="C104" s="74">
        <v>240</v>
      </c>
      <c r="D104" s="74">
        <v>168</v>
      </c>
    </row>
    <row r="105" spans="1:4">
      <c r="A105" s="21" t="s">
        <v>223</v>
      </c>
      <c r="B105" s="21" t="s">
        <v>68</v>
      </c>
      <c r="C105" s="74">
        <v>33567</v>
      </c>
      <c r="D105" s="74">
        <v>28093</v>
      </c>
    </row>
    <row r="106" spans="1:4">
      <c r="A106" s="21" t="s">
        <v>224</v>
      </c>
      <c r="B106" s="21" t="s">
        <v>69</v>
      </c>
      <c r="C106" s="74">
        <v>163</v>
      </c>
      <c r="D106" s="74">
        <v>49</v>
      </c>
    </row>
    <row r="107" spans="1:4">
      <c r="A107" s="21" t="s">
        <v>225</v>
      </c>
      <c r="B107" s="21" t="s">
        <v>70</v>
      </c>
      <c r="C107" s="74">
        <v>6043</v>
      </c>
      <c r="D107" s="74">
        <v>21521</v>
      </c>
    </row>
    <row r="108" spans="1:4">
      <c r="A108" s="21" t="s">
        <v>219</v>
      </c>
      <c r="B108" s="21" t="s">
        <v>64</v>
      </c>
      <c r="C108" s="74">
        <v>90</v>
      </c>
      <c r="D108" s="74">
        <v>18</v>
      </c>
    </row>
    <row r="109" spans="1:4">
      <c r="A109" s="21" t="s">
        <v>226</v>
      </c>
      <c r="B109" s="21" t="s">
        <v>65</v>
      </c>
      <c r="C109" s="74">
        <v>209</v>
      </c>
      <c r="D109" s="74">
        <v>1</v>
      </c>
    </row>
    <row r="110" spans="1:4">
      <c r="A110" s="21" t="s">
        <v>221</v>
      </c>
      <c r="B110" s="21" t="s">
        <v>66</v>
      </c>
      <c r="C110" s="74">
        <v>611</v>
      </c>
      <c r="D110" s="74">
        <v>444</v>
      </c>
    </row>
    <row r="111" spans="1:4" ht="26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185726</v>
      </c>
      <c r="D112" s="91">
        <v>167514</v>
      </c>
    </row>
    <row r="115" spans="1:4" ht="26">
      <c r="A115" s="16" t="s">
        <v>303</v>
      </c>
      <c r="B115" s="16" t="s">
        <v>300</v>
      </c>
    </row>
    <row r="116" spans="1:4" ht="31" customHeight="1">
      <c r="A116" s="98" t="s">
        <v>280</v>
      </c>
      <c r="B116" s="98" t="s">
        <v>119</v>
      </c>
      <c r="C116" s="100" t="s">
        <v>328</v>
      </c>
      <c r="D116" s="100" t="s">
        <v>338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27229</v>
      </c>
      <c r="D118" s="6">
        <v>-1570</v>
      </c>
    </row>
    <row r="119" spans="1:4">
      <c r="A119" s="35" t="s">
        <v>233</v>
      </c>
      <c r="B119" s="35" t="s">
        <v>75</v>
      </c>
      <c r="C119" s="6">
        <v>-24636</v>
      </c>
      <c r="D119" s="6">
        <v>12641</v>
      </c>
    </row>
    <row r="120" spans="1:4" ht="26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1978</v>
      </c>
      <c r="D121" s="9">
        <v>1536</v>
      </c>
    </row>
    <row r="122" spans="1:4">
      <c r="A122" s="37" t="s">
        <v>235</v>
      </c>
      <c r="B122" s="37" t="s">
        <v>77</v>
      </c>
      <c r="C122" s="9">
        <v>251</v>
      </c>
      <c r="D122" s="9">
        <v>-9</v>
      </c>
    </row>
    <row r="123" spans="1:4">
      <c r="A123" s="37" t="s">
        <v>236</v>
      </c>
      <c r="B123" s="37" t="s">
        <v>78</v>
      </c>
      <c r="C123" s="9">
        <v>1225</v>
      </c>
      <c r="D123" s="9">
        <v>2218</v>
      </c>
    </row>
    <row r="124" spans="1:4">
      <c r="A124" s="37" t="s">
        <v>237</v>
      </c>
      <c r="B124" s="37" t="s">
        <v>79</v>
      </c>
      <c r="C124" s="9">
        <v>-86</v>
      </c>
      <c r="D124" s="9">
        <v>32</v>
      </c>
    </row>
    <row r="125" spans="1:4">
      <c r="A125" s="37" t="s">
        <v>238</v>
      </c>
      <c r="B125" s="37" t="s">
        <v>80</v>
      </c>
      <c r="C125" s="9">
        <v>941</v>
      </c>
      <c r="D125" s="9">
        <v>-193</v>
      </c>
    </row>
    <row r="126" spans="1:4">
      <c r="A126" s="37" t="s">
        <v>239</v>
      </c>
      <c r="B126" s="37" t="s">
        <v>81</v>
      </c>
      <c r="C126" s="9">
        <v>-3461</v>
      </c>
      <c r="D126" s="9">
        <v>-9507</v>
      </c>
    </row>
    <row r="127" spans="1:4">
      <c r="A127" s="37" t="s">
        <v>240</v>
      </c>
      <c r="B127" s="37" t="s">
        <v>82</v>
      </c>
      <c r="C127" s="9">
        <v>-12936</v>
      </c>
      <c r="D127" s="9">
        <v>6531</v>
      </c>
    </row>
    <row r="128" spans="1:4">
      <c r="A128" s="37" t="s">
        <v>241</v>
      </c>
      <c r="B128" s="37" t="s">
        <v>83</v>
      </c>
      <c r="C128" s="9">
        <v>-10517</v>
      </c>
      <c r="D128" s="9">
        <v>3787</v>
      </c>
    </row>
    <row r="129" spans="1:4">
      <c r="A129" s="37" t="s">
        <v>242</v>
      </c>
      <c r="B129" s="37" t="s">
        <v>130</v>
      </c>
      <c r="C129" s="9">
        <v>-2381</v>
      </c>
      <c r="D129" s="9">
        <v>5491</v>
      </c>
    </row>
    <row r="130" spans="1:4">
      <c r="A130" s="37" t="s">
        <v>243</v>
      </c>
      <c r="B130" s="37" t="s">
        <v>84</v>
      </c>
      <c r="C130" s="9">
        <v>350</v>
      </c>
      <c r="D130" s="9">
        <v>2755</v>
      </c>
    </row>
    <row r="131" spans="1:4">
      <c r="A131" s="35" t="s">
        <v>244</v>
      </c>
      <c r="B131" s="35" t="s">
        <v>85</v>
      </c>
      <c r="C131" s="6">
        <v>2593</v>
      </c>
      <c r="D131" s="6">
        <v>11071</v>
      </c>
    </row>
    <row r="132" spans="1:4">
      <c r="A132" s="38" t="s">
        <v>245</v>
      </c>
      <c r="B132" s="38" t="s">
        <v>131</v>
      </c>
      <c r="C132" s="10"/>
      <c r="D132" s="10"/>
    </row>
    <row r="133" spans="1:4">
      <c r="A133" s="37" t="s">
        <v>246</v>
      </c>
      <c r="B133" s="37" t="s">
        <v>86</v>
      </c>
      <c r="C133" s="9">
        <v>-2408</v>
      </c>
      <c r="D133" s="9">
        <v>-792</v>
      </c>
    </row>
    <row r="134" spans="1:4">
      <c r="A134" s="39" t="s">
        <v>247</v>
      </c>
      <c r="B134" s="39" t="s">
        <v>87</v>
      </c>
      <c r="C134" s="6">
        <v>185</v>
      </c>
      <c r="D134" s="6">
        <v>10279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11495</v>
      </c>
      <c r="D136" s="5">
        <v>895</v>
      </c>
    </row>
    <row r="137" spans="1:4">
      <c r="A137" s="37" t="s">
        <v>250</v>
      </c>
      <c r="B137" s="37" t="s">
        <v>90</v>
      </c>
      <c r="C137" s="9">
        <v>100</v>
      </c>
      <c r="D137" s="9">
        <v>151</v>
      </c>
    </row>
    <row r="138" spans="1:4">
      <c r="A138" s="37" t="s">
        <v>251</v>
      </c>
      <c r="B138" s="37" t="s">
        <v>91</v>
      </c>
      <c r="C138" s="9">
        <v>0</v>
      </c>
      <c r="D138" s="9">
        <v>0</v>
      </c>
    </row>
    <row r="139" spans="1:4">
      <c r="A139" s="37" t="s">
        <v>252</v>
      </c>
      <c r="B139" s="37" t="s">
        <v>92</v>
      </c>
      <c r="C139" s="9">
        <v>11018</v>
      </c>
      <c r="D139" s="9">
        <v>578</v>
      </c>
    </row>
    <row r="140" spans="1:4">
      <c r="A140" s="37" t="s">
        <v>253</v>
      </c>
      <c r="B140" s="37" t="s">
        <v>142</v>
      </c>
      <c r="C140" s="9">
        <v>260</v>
      </c>
      <c r="D140" s="9">
        <v>17</v>
      </c>
    </row>
    <row r="141" spans="1:4">
      <c r="A141" s="37" t="s">
        <v>254</v>
      </c>
      <c r="B141" s="37" t="s">
        <v>93</v>
      </c>
      <c r="C141" s="9">
        <v>117</v>
      </c>
      <c r="D141" s="9">
        <v>149</v>
      </c>
    </row>
    <row r="142" spans="1:4">
      <c r="A142" s="35" t="s">
        <v>255</v>
      </c>
      <c r="B142" s="35" t="s">
        <v>94</v>
      </c>
      <c r="C142" s="6">
        <v>17734</v>
      </c>
      <c r="D142" s="6">
        <v>859</v>
      </c>
    </row>
    <row r="143" spans="1:4" ht="26">
      <c r="A143" s="37" t="s">
        <v>256</v>
      </c>
      <c r="B143" s="37" t="s">
        <v>95</v>
      </c>
      <c r="C143" s="9">
        <v>2734</v>
      </c>
      <c r="D143" s="9">
        <v>822</v>
      </c>
    </row>
    <row r="144" spans="1:4">
      <c r="A144" s="37" t="s">
        <v>257</v>
      </c>
      <c r="B144" s="37" t="s">
        <v>96</v>
      </c>
      <c r="C144" s="9">
        <v>0</v>
      </c>
      <c r="D144" s="9">
        <v>0</v>
      </c>
    </row>
    <row r="145" spans="1:4">
      <c r="A145" s="37" t="s">
        <v>258</v>
      </c>
      <c r="B145" s="37" t="s">
        <v>97</v>
      </c>
      <c r="C145" s="9">
        <v>15000</v>
      </c>
      <c r="D145" s="9">
        <v>0</v>
      </c>
    </row>
    <row r="146" spans="1:4">
      <c r="A146" s="37" t="s">
        <v>259</v>
      </c>
      <c r="B146" s="37" t="s">
        <v>98</v>
      </c>
      <c r="C146" s="9">
        <v>0</v>
      </c>
      <c r="D146" s="9">
        <v>37</v>
      </c>
    </row>
    <row r="147" spans="1:4">
      <c r="A147" s="39" t="s">
        <v>260</v>
      </c>
      <c r="B147" s="39" t="s">
        <v>99</v>
      </c>
      <c r="C147" s="6">
        <v>-6239</v>
      </c>
      <c r="D147" s="6">
        <v>36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22540</v>
      </c>
      <c r="D149" s="5">
        <v>22011</v>
      </c>
    </row>
    <row r="150" spans="1:4" ht="26">
      <c r="A150" s="37" t="s">
        <v>262</v>
      </c>
      <c r="B150" s="37" t="s">
        <v>101</v>
      </c>
      <c r="C150" s="9">
        <v>8985</v>
      </c>
      <c r="D150" s="9">
        <v>11250</v>
      </c>
    </row>
    <row r="151" spans="1:4">
      <c r="A151" s="37" t="s">
        <v>215</v>
      </c>
      <c r="B151" s="37" t="s">
        <v>60</v>
      </c>
      <c r="C151" s="9">
        <v>13392</v>
      </c>
      <c r="D151" s="9">
        <v>10759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163</v>
      </c>
      <c r="D153" s="9">
        <v>2</v>
      </c>
    </row>
    <row r="154" spans="1:4">
      <c r="A154" s="35" t="s">
        <v>255</v>
      </c>
      <c r="B154" s="35" t="s">
        <v>94</v>
      </c>
      <c r="C154" s="6">
        <v>22277</v>
      </c>
      <c r="D154" s="6">
        <v>16746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 ht="26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20091</v>
      </c>
      <c r="D158" s="9">
        <v>14133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8">
      <c r="A161" s="37" t="s">
        <v>270</v>
      </c>
      <c r="B161" s="37" t="s">
        <v>110</v>
      </c>
      <c r="C161" s="9">
        <v>309</v>
      </c>
      <c r="D161" s="9">
        <v>303</v>
      </c>
    </row>
    <row r="162" spans="1:8">
      <c r="A162" s="37" t="s">
        <v>271</v>
      </c>
      <c r="B162" s="37" t="s">
        <v>111</v>
      </c>
      <c r="C162" s="9">
        <v>1613</v>
      </c>
      <c r="D162" s="9">
        <v>1594</v>
      </c>
    </row>
    <row r="163" spans="1:8">
      <c r="A163" s="37" t="s">
        <v>272</v>
      </c>
      <c r="B163" s="37" t="s">
        <v>112</v>
      </c>
      <c r="C163" s="9">
        <v>264</v>
      </c>
      <c r="D163" s="9">
        <v>716</v>
      </c>
    </row>
    <row r="164" spans="1:8">
      <c r="A164" s="39" t="s">
        <v>273</v>
      </c>
      <c r="B164" s="39" t="s">
        <v>113</v>
      </c>
      <c r="C164" s="6">
        <v>263</v>
      </c>
      <c r="D164" s="6">
        <v>5265</v>
      </c>
    </row>
    <row r="165" spans="1:8">
      <c r="A165" s="41" t="s">
        <v>274</v>
      </c>
      <c r="B165" s="41" t="s">
        <v>114</v>
      </c>
      <c r="C165" s="7">
        <v>-5791</v>
      </c>
      <c r="D165" s="7">
        <v>15580</v>
      </c>
    </row>
    <row r="166" spans="1:8">
      <c r="A166" s="41" t="s">
        <v>275</v>
      </c>
      <c r="B166" s="41" t="s">
        <v>115</v>
      </c>
      <c r="C166" s="7">
        <v>-5791</v>
      </c>
      <c r="D166" s="7">
        <v>15580</v>
      </c>
    </row>
    <row r="167" spans="1:8">
      <c r="A167" s="42" t="s">
        <v>276</v>
      </c>
      <c r="B167" s="42" t="s">
        <v>132</v>
      </c>
      <c r="C167" s="8">
        <v>0</v>
      </c>
      <c r="D167" s="8">
        <v>0</v>
      </c>
    </row>
    <row r="168" spans="1:8">
      <c r="A168" s="41" t="s">
        <v>277</v>
      </c>
      <c r="B168" s="41" t="s">
        <v>116</v>
      </c>
      <c r="C168" s="7">
        <v>15610</v>
      </c>
      <c r="D168" s="7">
        <v>30</v>
      </c>
    </row>
    <row r="169" spans="1:8">
      <c r="A169" s="41" t="s">
        <v>278</v>
      </c>
      <c r="B169" s="41" t="s">
        <v>117</v>
      </c>
      <c r="C169" s="66">
        <v>9819</v>
      </c>
      <c r="D169" s="66">
        <v>15610</v>
      </c>
    </row>
    <row r="172" spans="1:8" ht="26">
      <c r="A172" s="16" t="s">
        <v>305</v>
      </c>
      <c r="B172" s="16" t="s">
        <v>301</v>
      </c>
    </row>
    <row r="173" spans="1:8" ht="52">
      <c r="A173" s="269" t="s">
        <v>203</v>
      </c>
      <c r="B173" s="269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120</v>
      </c>
      <c r="H173" s="103" t="s">
        <v>121</v>
      </c>
    </row>
    <row r="174" spans="1:8" ht="78">
      <c r="A174" s="269" t="s">
        <v>203</v>
      </c>
      <c r="B174" s="269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284</v>
      </c>
      <c r="H174" s="103" t="s">
        <v>285</v>
      </c>
    </row>
    <row r="175" spans="1:8">
      <c r="A175" s="39" t="s">
        <v>181</v>
      </c>
      <c r="B175" s="39" t="s">
        <v>26</v>
      </c>
      <c r="C175" s="73">
        <v>2489</v>
      </c>
      <c r="D175" s="73">
        <v>2554</v>
      </c>
      <c r="E175" s="73">
        <v>280</v>
      </c>
      <c r="F175" s="73">
        <v>94460</v>
      </c>
      <c r="G175" s="73">
        <v>-9021</v>
      </c>
      <c r="H175" s="73">
        <v>90762</v>
      </c>
    </row>
    <row r="176" spans="1:8">
      <c r="A176" s="43" t="s">
        <v>182</v>
      </c>
      <c r="B176" s="43" t="s">
        <v>27</v>
      </c>
      <c r="C176" s="74">
        <v>1888</v>
      </c>
      <c r="D176" s="74">
        <v>1256</v>
      </c>
      <c r="E176" s="74">
        <v>228</v>
      </c>
      <c r="F176" s="74">
        <v>6552</v>
      </c>
      <c r="G176" s="74">
        <v>0</v>
      </c>
      <c r="H176" s="74">
        <v>9924</v>
      </c>
    </row>
    <row r="177" spans="1:8">
      <c r="A177" s="43" t="s">
        <v>183</v>
      </c>
      <c r="B177" s="43" t="s">
        <v>28</v>
      </c>
      <c r="C177" s="74">
        <v>534</v>
      </c>
      <c r="D177" s="74">
        <v>754</v>
      </c>
      <c r="E177" s="74">
        <v>5</v>
      </c>
      <c r="F177" s="74">
        <v>39586</v>
      </c>
      <c r="G177" s="74">
        <v>37044</v>
      </c>
      <c r="H177" s="74">
        <v>77923</v>
      </c>
    </row>
    <row r="178" spans="1:8">
      <c r="A178" s="43" t="s">
        <v>184</v>
      </c>
      <c r="B178" s="43" t="s">
        <v>29</v>
      </c>
      <c r="C178" s="74">
        <v>0</v>
      </c>
      <c r="D178" s="74">
        <v>0</v>
      </c>
      <c r="E178" s="74">
        <v>0</v>
      </c>
      <c r="F178" s="74">
        <v>0</v>
      </c>
      <c r="G178" s="74">
        <v>2002</v>
      </c>
      <c r="H178" s="74">
        <v>2002</v>
      </c>
    </row>
    <row r="179" spans="1:8">
      <c r="A179" s="43" t="s">
        <v>185</v>
      </c>
      <c r="B179" s="43" t="s">
        <v>30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>
      <c r="A180" s="43" t="s">
        <v>186</v>
      </c>
      <c r="B180" s="43" t="s">
        <v>31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 ht="26">
      <c r="A181" s="43" t="s">
        <v>187</v>
      </c>
      <c r="B181" s="43" t="s">
        <v>32</v>
      </c>
      <c r="C181" s="74">
        <v>0</v>
      </c>
      <c r="D181" s="74">
        <v>0</v>
      </c>
      <c r="E181" s="74">
        <v>0</v>
      </c>
      <c r="F181" s="74">
        <v>48043</v>
      </c>
      <c r="G181" s="74">
        <v>-48043</v>
      </c>
      <c r="H181" s="74">
        <v>0</v>
      </c>
    </row>
    <row r="182" spans="1:8">
      <c r="A182" s="43" t="s">
        <v>188</v>
      </c>
      <c r="B182" s="43" t="s">
        <v>33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189</v>
      </c>
      <c r="B183" s="43" t="s">
        <v>34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</row>
    <row r="184" spans="1:8">
      <c r="A184" s="43" t="s">
        <v>190</v>
      </c>
      <c r="B184" s="43" t="s">
        <v>35</v>
      </c>
      <c r="C184" s="74">
        <v>40</v>
      </c>
      <c r="D184" s="74">
        <v>544</v>
      </c>
      <c r="E184" s="74">
        <v>47</v>
      </c>
      <c r="F184" s="74">
        <v>37</v>
      </c>
      <c r="G184" s="74">
        <v>-24</v>
      </c>
      <c r="H184" s="74">
        <v>644</v>
      </c>
    </row>
    <row r="185" spans="1:8">
      <c r="A185" s="43" t="s">
        <v>191</v>
      </c>
      <c r="B185" s="43" t="s">
        <v>36</v>
      </c>
      <c r="C185" s="74">
        <v>27</v>
      </c>
      <c r="D185" s="74">
        <v>0</v>
      </c>
      <c r="E185" s="74">
        <v>0</v>
      </c>
      <c r="F185" s="74">
        <v>242</v>
      </c>
      <c r="G185" s="74">
        <v>0</v>
      </c>
      <c r="H185" s="74">
        <v>269</v>
      </c>
    </row>
    <row r="186" spans="1:8">
      <c r="A186" s="39" t="s">
        <v>192</v>
      </c>
      <c r="B186" s="39" t="s">
        <v>37</v>
      </c>
      <c r="C186" s="73">
        <v>44174</v>
      </c>
      <c r="D186" s="73">
        <v>34341</v>
      </c>
      <c r="E186" s="73">
        <v>12243</v>
      </c>
      <c r="F186" s="73">
        <v>15238</v>
      </c>
      <c r="G186" s="73">
        <v>-11032</v>
      </c>
      <c r="H186" s="73">
        <v>94964</v>
      </c>
    </row>
    <row r="187" spans="1:8">
      <c r="A187" s="43" t="s">
        <v>193</v>
      </c>
      <c r="B187" s="43" t="s">
        <v>38</v>
      </c>
      <c r="C187" s="74">
        <v>8312</v>
      </c>
      <c r="D187" s="74">
        <v>22577</v>
      </c>
      <c r="E187" s="74">
        <v>0</v>
      </c>
      <c r="F187" s="74">
        <v>223</v>
      </c>
      <c r="G187" s="74">
        <v>0</v>
      </c>
      <c r="H187" s="74">
        <v>31112</v>
      </c>
    </row>
    <row r="188" spans="1:8">
      <c r="A188" s="43" t="s">
        <v>194</v>
      </c>
      <c r="B188" s="43" t="s">
        <v>39</v>
      </c>
      <c r="C188" s="74">
        <v>24453</v>
      </c>
      <c r="D188" s="74">
        <v>5829</v>
      </c>
      <c r="E188" s="74">
        <v>1959</v>
      </c>
      <c r="F188" s="74">
        <v>187</v>
      </c>
      <c r="G188" s="74">
        <v>-879</v>
      </c>
      <c r="H188" s="74">
        <v>31549</v>
      </c>
    </row>
    <row r="189" spans="1:8">
      <c r="A189" s="43" t="s">
        <v>195</v>
      </c>
      <c r="B189" s="43" t="s">
        <v>40</v>
      </c>
      <c r="C189" s="74">
        <v>62</v>
      </c>
      <c r="D189" s="74">
        <v>1570</v>
      </c>
      <c r="E189" s="74">
        <v>0</v>
      </c>
      <c r="F189" s="74">
        <v>0</v>
      </c>
      <c r="G189" s="74">
        <v>0</v>
      </c>
      <c r="H189" s="74">
        <v>1632</v>
      </c>
    </row>
    <row r="190" spans="1:8">
      <c r="A190" s="43" t="s">
        <v>196</v>
      </c>
      <c r="B190" s="43" t="s">
        <v>41</v>
      </c>
      <c r="C190" s="74">
        <v>414</v>
      </c>
      <c r="D190" s="74">
        <v>637</v>
      </c>
      <c r="E190" s="74">
        <v>1652</v>
      </c>
      <c r="F190" s="74">
        <v>8565</v>
      </c>
      <c r="G190" s="74">
        <v>-10060</v>
      </c>
      <c r="H190" s="74">
        <v>1208</v>
      </c>
    </row>
    <row r="191" spans="1:8">
      <c r="A191" s="43" t="s">
        <v>197</v>
      </c>
      <c r="B191" s="43" t="s">
        <v>42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 ht="26">
      <c r="A192" s="43" t="s">
        <v>198</v>
      </c>
      <c r="B192" s="43" t="s">
        <v>43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</row>
    <row r="193" spans="1:8">
      <c r="A193" s="43" t="s">
        <v>189</v>
      </c>
      <c r="B193" s="43" t="s">
        <v>34</v>
      </c>
      <c r="C193" s="74">
        <v>0</v>
      </c>
      <c r="D193" s="74">
        <v>0</v>
      </c>
      <c r="E193" s="74">
        <v>0</v>
      </c>
      <c r="F193" s="74">
        <v>4229</v>
      </c>
      <c r="G193" s="74">
        <v>0</v>
      </c>
      <c r="H193" s="74">
        <v>4229</v>
      </c>
    </row>
    <row r="194" spans="1:8">
      <c r="A194" s="43" t="s">
        <v>199</v>
      </c>
      <c r="B194" s="43" t="s">
        <v>44</v>
      </c>
      <c r="C194" s="74">
        <v>10922</v>
      </c>
      <c r="D194" s="74">
        <v>3673</v>
      </c>
      <c r="E194" s="74">
        <v>847</v>
      </c>
      <c r="F194" s="74">
        <v>66</v>
      </c>
      <c r="G194" s="74">
        <v>-93</v>
      </c>
      <c r="H194" s="74">
        <v>15415</v>
      </c>
    </row>
    <row r="195" spans="1:8">
      <c r="A195" s="43" t="s">
        <v>200</v>
      </c>
      <c r="B195" s="43" t="s">
        <v>45</v>
      </c>
      <c r="C195" s="74">
        <v>11</v>
      </c>
      <c r="D195" s="74">
        <v>55</v>
      </c>
      <c r="E195" s="74">
        <v>7785</v>
      </c>
      <c r="F195" s="74">
        <v>1968</v>
      </c>
      <c r="G195" s="74">
        <v>0</v>
      </c>
      <c r="H195" s="74">
        <v>9819</v>
      </c>
    </row>
    <row r="196" spans="1:8">
      <c r="A196" s="44" t="s">
        <v>201</v>
      </c>
      <c r="B196" s="44" t="s">
        <v>46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</row>
    <row r="197" spans="1:8">
      <c r="A197" s="39" t="s">
        <v>202</v>
      </c>
      <c r="B197" s="39" t="s">
        <v>47</v>
      </c>
      <c r="C197" s="73">
        <v>46663</v>
      </c>
      <c r="D197" s="73">
        <v>36895</v>
      </c>
      <c r="E197" s="73">
        <v>12523</v>
      </c>
      <c r="F197" s="73">
        <v>109698</v>
      </c>
      <c r="G197" s="73">
        <v>-20053</v>
      </c>
      <c r="H197" s="73">
        <v>185726</v>
      </c>
    </row>
    <row r="198" spans="1:8">
      <c r="A198" s="45"/>
      <c r="B198" s="46"/>
      <c r="C198" s="70"/>
      <c r="D198" s="70"/>
      <c r="E198" s="3"/>
      <c r="F198" s="3"/>
      <c r="G198" s="3"/>
      <c r="H198" s="3"/>
    </row>
    <row r="199" spans="1:8" ht="52">
      <c r="A199" s="263" t="s">
        <v>229</v>
      </c>
      <c r="B199" s="265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120</v>
      </c>
      <c r="H199" s="103" t="s">
        <v>121</v>
      </c>
    </row>
    <row r="200" spans="1:8" ht="78">
      <c r="A200" s="264"/>
      <c r="B200" s="266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284</v>
      </c>
      <c r="H200" s="103" t="s">
        <v>285</v>
      </c>
    </row>
    <row r="201" spans="1:8">
      <c r="A201" s="47" t="s">
        <v>204</v>
      </c>
      <c r="B201" s="39" t="s">
        <v>49</v>
      </c>
      <c r="C201" s="73">
        <v>9703</v>
      </c>
      <c r="D201" s="73">
        <v>18455</v>
      </c>
      <c r="E201" s="73">
        <v>7427</v>
      </c>
      <c r="F201" s="73">
        <v>103341</v>
      </c>
      <c r="G201" s="73">
        <v>-15117</v>
      </c>
      <c r="H201" s="73">
        <v>123809</v>
      </c>
    </row>
    <row r="202" spans="1:8">
      <c r="A202" s="47" t="s">
        <v>205</v>
      </c>
      <c r="B202" s="39" t="s">
        <v>50</v>
      </c>
      <c r="C202" s="73">
        <v>9703</v>
      </c>
      <c r="D202" s="73">
        <v>18455</v>
      </c>
      <c r="E202" s="73">
        <v>7427</v>
      </c>
      <c r="F202" s="73">
        <v>103341</v>
      </c>
      <c r="G202" s="73">
        <v>-15117</v>
      </c>
      <c r="H202" s="73">
        <v>123809</v>
      </c>
    </row>
    <row r="203" spans="1:8">
      <c r="A203" s="48" t="s">
        <v>206</v>
      </c>
      <c r="B203" s="43" t="s">
        <v>51</v>
      </c>
      <c r="C203" s="74">
        <v>10076</v>
      </c>
      <c r="D203" s="74">
        <v>7050</v>
      </c>
      <c r="E203" s="74">
        <v>86</v>
      </c>
      <c r="F203" s="74">
        <v>94950</v>
      </c>
      <c r="G203" s="74">
        <v>-17212</v>
      </c>
      <c r="H203" s="74">
        <v>94950</v>
      </c>
    </row>
    <row r="204" spans="1:8">
      <c r="A204" s="48" t="s">
        <v>207</v>
      </c>
      <c r="B204" s="43" t="s">
        <v>52</v>
      </c>
      <c r="C204" s="74">
        <v>1506</v>
      </c>
      <c r="D204" s="74">
        <v>0</v>
      </c>
      <c r="E204" s="74">
        <v>1152</v>
      </c>
      <c r="F204" s="74">
        <v>110936</v>
      </c>
      <c r="G204" s="74">
        <v>-6889</v>
      </c>
      <c r="H204" s="74">
        <v>106705</v>
      </c>
    </row>
    <row r="205" spans="1:8">
      <c r="A205" s="48" t="s">
        <v>208</v>
      </c>
      <c r="B205" s="43" t="s">
        <v>53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8" t="s">
        <v>209</v>
      </c>
      <c r="B206" s="43" t="s">
        <v>54</v>
      </c>
      <c r="C206" s="74">
        <v>0</v>
      </c>
      <c r="D206" s="74">
        <v>0</v>
      </c>
      <c r="E206" s="74">
        <v>0</v>
      </c>
      <c r="F206" s="74">
        <v>0</v>
      </c>
      <c r="G206" s="74">
        <v>0</v>
      </c>
      <c r="H206" s="74">
        <v>0</v>
      </c>
    </row>
    <row r="207" spans="1:8">
      <c r="A207" s="49" t="s">
        <v>210</v>
      </c>
      <c r="B207" s="50" t="s">
        <v>55</v>
      </c>
      <c r="C207" s="76">
        <v>0</v>
      </c>
      <c r="D207" s="76">
        <v>0</v>
      </c>
      <c r="E207" s="76">
        <v>266</v>
      </c>
      <c r="F207" s="76">
        <v>0</v>
      </c>
      <c r="G207" s="76">
        <v>-544</v>
      </c>
      <c r="H207" s="76">
        <v>-278</v>
      </c>
    </row>
    <row r="208" spans="1:8">
      <c r="A208" s="48" t="s">
        <v>211</v>
      </c>
      <c r="B208" s="43" t="s">
        <v>56</v>
      </c>
      <c r="C208" s="74">
        <v>0</v>
      </c>
      <c r="D208" s="74">
        <v>-8122</v>
      </c>
      <c r="E208" s="74">
        <v>1163</v>
      </c>
      <c r="F208" s="74">
        <v>-104099</v>
      </c>
      <c r="G208" s="74">
        <v>9528</v>
      </c>
      <c r="H208" s="74">
        <v>-101530</v>
      </c>
    </row>
    <row r="209" spans="1:8">
      <c r="A209" s="48" t="s">
        <v>212</v>
      </c>
      <c r="B209" s="43" t="s">
        <v>57</v>
      </c>
      <c r="C209" s="74">
        <v>-1879</v>
      </c>
      <c r="D209" s="74">
        <v>19527</v>
      </c>
      <c r="E209" s="74">
        <v>4760</v>
      </c>
      <c r="F209" s="74">
        <v>1554</v>
      </c>
      <c r="G209" s="74">
        <v>0</v>
      </c>
      <c r="H209" s="74">
        <v>23962</v>
      </c>
    </row>
    <row r="210" spans="1:8">
      <c r="A210" s="51" t="s">
        <v>213</v>
      </c>
      <c r="B210" s="52" t="s">
        <v>58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</row>
    <row r="211" spans="1:8">
      <c r="A211" s="47" t="s">
        <v>214</v>
      </c>
      <c r="B211" s="39" t="s">
        <v>59</v>
      </c>
      <c r="C211" s="73">
        <v>461</v>
      </c>
      <c r="D211" s="73">
        <v>795</v>
      </c>
      <c r="E211" s="73">
        <v>33</v>
      </c>
      <c r="F211" s="73">
        <v>207</v>
      </c>
      <c r="G211" s="73">
        <v>6094</v>
      </c>
      <c r="H211" s="73">
        <v>7590</v>
      </c>
    </row>
    <row r="212" spans="1:8">
      <c r="A212" s="48" t="s">
        <v>215</v>
      </c>
      <c r="B212" s="43" t="s">
        <v>60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</row>
    <row r="213" spans="1:8">
      <c r="A213" s="48" t="s">
        <v>216</v>
      </c>
      <c r="B213" s="43" t="s">
        <v>61</v>
      </c>
      <c r="C213" s="74">
        <v>266</v>
      </c>
      <c r="D213" s="74">
        <v>0</v>
      </c>
      <c r="E213" s="74">
        <v>0</v>
      </c>
      <c r="F213" s="74">
        <v>67</v>
      </c>
      <c r="G213" s="74">
        <v>0</v>
      </c>
      <c r="H213" s="74">
        <v>333</v>
      </c>
    </row>
    <row r="214" spans="1:8">
      <c r="A214" s="48" t="s">
        <v>217</v>
      </c>
      <c r="B214" s="43" t="s">
        <v>62</v>
      </c>
      <c r="C214" s="74">
        <v>0</v>
      </c>
      <c r="D214" s="74">
        <v>0</v>
      </c>
      <c r="E214" s="74">
        <v>0</v>
      </c>
      <c r="F214" s="74">
        <v>0</v>
      </c>
      <c r="G214" s="74">
        <v>0</v>
      </c>
      <c r="H214" s="74">
        <v>0</v>
      </c>
    </row>
    <row r="215" spans="1:8">
      <c r="A215" s="48" t="s">
        <v>218</v>
      </c>
      <c r="B215" s="43" t="s">
        <v>63</v>
      </c>
      <c r="C215" s="74">
        <v>40</v>
      </c>
      <c r="D215" s="74">
        <v>682</v>
      </c>
      <c r="E215" s="74">
        <v>0</v>
      </c>
      <c r="F215" s="74">
        <v>58</v>
      </c>
      <c r="G215" s="74">
        <v>6094</v>
      </c>
      <c r="H215" s="74">
        <v>6874</v>
      </c>
    </row>
    <row r="216" spans="1:8">
      <c r="A216" s="48" t="s">
        <v>219</v>
      </c>
      <c r="B216" s="43" t="s">
        <v>64</v>
      </c>
      <c r="C216" s="74">
        <v>137</v>
      </c>
      <c r="D216" s="74">
        <v>112</v>
      </c>
      <c r="E216" s="74">
        <v>32</v>
      </c>
      <c r="F216" s="74">
        <v>63</v>
      </c>
      <c r="G216" s="74">
        <v>0</v>
      </c>
      <c r="H216" s="74">
        <v>344</v>
      </c>
    </row>
    <row r="217" spans="1:8">
      <c r="A217" s="48" t="s">
        <v>220</v>
      </c>
      <c r="B217" s="43" t="s">
        <v>65</v>
      </c>
      <c r="C217" s="74">
        <v>18</v>
      </c>
      <c r="D217" s="74">
        <v>1</v>
      </c>
      <c r="E217" s="74">
        <v>1</v>
      </c>
      <c r="F217" s="74">
        <v>10</v>
      </c>
      <c r="G217" s="74">
        <v>0</v>
      </c>
      <c r="H217" s="74">
        <v>30</v>
      </c>
    </row>
    <row r="218" spans="1:8">
      <c r="A218" s="48" t="s">
        <v>221</v>
      </c>
      <c r="B218" s="43" t="s">
        <v>66</v>
      </c>
      <c r="C218" s="74">
        <v>0</v>
      </c>
      <c r="D218" s="74">
        <v>0</v>
      </c>
      <c r="E218" s="74">
        <v>0</v>
      </c>
      <c r="F218" s="74">
        <v>9</v>
      </c>
      <c r="G218" s="74">
        <v>0</v>
      </c>
      <c r="H218" s="74">
        <v>9</v>
      </c>
    </row>
    <row r="219" spans="1:8">
      <c r="A219" s="47" t="s">
        <v>222</v>
      </c>
      <c r="B219" s="39" t="s">
        <v>67</v>
      </c>
      <c r="C219" s="73">
        <v>36499</v>
      </c>
      <c r="D219" s="73">
        <v>17645</v>
      </c>
      <c r="E219" s="73">
        <v>5063</v>
      </c>
      <c r="F219" s="73">
        <v>6150</v>
      </c>
      <c r="G219" s="73">
        <v>-11031</v>
      </c>
      <c r="H219" s="73">
        <v>54327</v>
      </c>
    </row>
    <row r="220" spans="1:8">
      <c r="A220" s="48" t="s">
        <v>215</v>
      </c>
      <c r="B220" s="43" t="s">
        <v>60</v>
      </c>
      <c r="C220" s="74">
        <v>4605</v>
      </c>
      <c r="D220" s="74">
        <v>4799</v>
      </c>
      <c r="E220" s="74">
        <v>0</v>
      </c>
      <c r="F220" s="74">
        <v>4000</v>
      </c>
      <c r="G220" s="74">
        <v>0</v>
      </c>
      <c r="H220" s="74">
        <v>13404</v>
      </c>
    </row>
    <row r="221" spans="1:8">
      <c r="A221" s="48" t="s">
        <v>216</v>
      </c>
      <c r="B221" s="43" t="s">
        <v>61</v>
      </c>
      <c r="C221" s="74">
        <v>148</v>
      </c>
      <c r="D221" s="74">
        <v>0</v>
      </c>
      <c r="E221" s="74">
        <v>0</v>
      </c>
      <c r="F221" s="74">
        <v>92</v>
      </c>
      <c r="G221" s="74">
        <v>0</v>
      </c>
      <c r="H221" s="74">
        <v>240</v>
      </c>
    </row>
    <row r="222" spans="1:8">
      <c r="A222" s="48" t="s">
        <v>223</v>
      </c>
      <c r="B222" s="43" t="s">
        <v>68</v>
      </c>
      <c r="C222" s="74">
        <v>28462</v>
      </c>
      <c r="D222" s="74">
        <v>2155</v>
      </c>
      <c r="E222" s="74">
        <v>3582</v>
      </c>
      <c r="F222" s="74">
        <v>245</v>
      </c>
      <c r="G222" s="74">
        <v>-877</v>
      </c>
      <c r="H222" s="74">
        <v>33567</v>
      </c>
    </row>
    <row r="223" spans="1:8">
      <c r="A223" s="48" t="s">
        <v>224</v>
      </c>
      <c r="B223" s="43" t="s">
        <v>69</v>
      </c>
      <c r="C223" s="74">
        <v>0</v>
      </c>
      <c r="D223" s="74">
        <v>0</v>
      </c>
      <c r="E223" s="74">
        <v>163</v>
      </c>
      <c r="F223" s="74">
        <v>0</v>
      </c>
      <c r="G223" s="74">
        <v>0</v>
      </c>
      <c r="H223" s="74">
        <v>163</v>
      </c>
    </row>
    <row r="224" spans="1:8">
      <c r="A224" s="48" t="s">
        <v>225</v>
      </c>
      <c r="B224" s="43" t="s">
        <v>70</v>
      </c>
      <c r="C224" s="74">
        <v>3229</v>
      </c>
      <c r="D224" s="74">
        <v>10646</v>
      </c>
      <c r="E224" s="74">
        <v>528</v>
      </c>
      <c r="F224" s="74">
        <v>1702</v>
      </c>
      <c r="G224" s="74">
        <v>-10062</v>
      </c>
      <c r="H224" s="74">
        <v>6043</v>
      </c>
    </row>
    <row r="225" spans="1:8">
      <c r="A225" s="48" t="s">
        <v>219</v>
      </c>
      <c r="B225" s="43" t="s">
        <v>64</v>
      </c>
      <c r="C225" s="74">
        <v>32</v>
      </c>
      <c r="D225" s="74">
        <v>34</v>
      </c>
      <c r="E225" s="74">
        <v>9</v>
      </c>
      <c r="F225" s="74">
        <v>18</v>
      </c>
      <c r="G225" s="74">
        <v>-3</v>
      </c>
      <c r="H225" s="74">
        <v>90</v>
      </c>
    </row>
    <row r="226" spans="1:8">
      <c r="A226" s="48" t="s">
        <v>226</v>
      </c>
      <c r="B226" s="43" t="s">
        <v>65</v>
      </c>
      <c r="C226" s="74">
        <v>1</v>
      </c>
      <c r="D226" s="74">
        <v>0</v>
      </c>
      <c r="E226" s="74">
        <v>168</v>
      </c>
      <c r="F226" s="74">
        <v>40</v>
      </c>
      <c r="G226" s="74">
        <v>0</v>
      </c>
      <c r="H226" s="74">
        <v>209</v>
      </c>
    </row>
    <row r="227" spans="1:8">
      <c r="A227" s="48" t="s">
        <v>221</v>
      </c>
      <c r="B227" s="43" t="s">
        <v>66</v>
      </c>
      <c r="C227" s="74">
        <v>23</v>
      </c>
      <c r="D227" s="74">
        <v>11</v>
      </c>
      <c r="E227" s="74">
        <v>613</v>
      </c>
      <c r="F227" s="74">
        <v>53</v>
      </c>
      <c r="G227" s="74">
        <v>-89</v>
      </c>
      <c r="H227" s="74">
        <v>611</v>
      </c>
    </row>
    <row r="228" spans="1:8" ht="26">
      <c r="A228" s="51" t="s">
        <v>227</v>
      </c>
      <c r="B228" s="52" t="s">
        <v>137</v>
      </c>
      <c r="C228" s="77">
        <v>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</row>
    <row r="229" spans="1:8">
      <c r="A229" s="47" t="s">
        <v>228</v>
      </c>
      <c r="B229" s="39" t="s">
        <v>71</v>
      </c>
      <c r="C229" s="73">
        <v>46663</v>
      </c>
      <c r="D229" s="73">
        <v>36895</v>
      </c>
      <c r="E229" s="73">
        <v>12523</v>
      </c>
      <c r="F229" s="73">
        <v>109698</v>
      </c>
      <c r="G229" s="73">
        <v>-20053</v>
      </c>
      <c r="H229" s="73">
        <v>185726</v>
      </c>
    </row>
    <row r="230" spans="1:8">
      <c r="A230" s="53"/>
      <c r="B230" s="53"/>
      <c r="C230" s="72"/>
      <c r="D230" s="72"/>
      <c r="E230" s="4"/>
      <c r="F230" s="4"/>
      <c r="G230" s="4"/>
      <c r="H230" s="4"/>
    </row>
    <row r="231" spans="1:8" ht="52">
      <c r="A231" s="270" t="s">
        <v>230</v>
      </c>
      <c r="B231" s="269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120</v>
      </c>
      <c r="H231" s="103" t="s">
        <v>121</v>
      </c>
    </row>
    <row r="232" spans="1:8" ht="78">
      <c r="A232" s="270"/>
      <c r="B232" s="269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284</v>
      </c>
      <c r="H232" s="103" t="s">
        <v>285</v>
      </c>
    </row>
    <row r="233" spans="1:8">
      <c r="A233" s="47" t="s">
        <v>151</v>
      </c>
      <c r="B233" s="39" t="s">
        <v>0</v>
      </c>
      <c r="C233" s="78">
        <v>67098</v>
      </c>
      <c r="D233" s="78">
        <v>48655</v>
      </c>
      <c r="E233" s="78">
        <v>27897</v>
      </c>
      <c r="F233" s="78">
        <v>7004</v>
      </c>
      <c r="G233" s="78">
        <v>-14444</v>
      </c>
      <c r="H233" s="78">
        <v>136210</v>
      </c>
    </row>
    <row r="234" spans="1:8">
      <c r="A234" s="54" t="s">
        <v>152</v>
      </c>
      <c r="B234" s="55" t="s">
        <v>1</v>
      </c>
      <c r="C234" s="79">
        <v>0</v>
      </c>
      <c r="D234" s="79">
        <v>46407</v>
      </c>
      <c r="E234" s="79">
        <v>24957</v>
      </c>
      <c r="F234" s="79">
        <v>0</v>
      </c>
      <c r="G234" s="79">
        <v>-4668</v>
      </c>
      <c r="H234" s="79">
        <v>66696</v>
      </c>
    </row>
    <row r="235" spans="1:8">
      <c r="A235" s="54" t="s">
        <v>153</v>
      </c>
      <c r="B235" s="55" t="s">
        <v>2</v>
      </c>
      <c r="C235" s="79">
        <v>4064</v>
      </c>
      <c r="D235" s="79">
        <v>0</v>
      </c>
      <c r="E235" s="79">
        <v>2940</v>
      </c>
      <c r="F235" s="79">
        <v>6985</v>
      </c>
      <c r="G235" s="79">
        <v>-8211</v>
      </c>
      <c r="H235" s="79">
        <v>5778</v>
      </c>
    </row>
    <row r="236" spans="1:8">
      <c r="A236" s="54" t="s">
        <v>154</v>
      </c>
      <c r="B236" s="55" t="s">
        <v>3</v>
      </c>
      <c r="C236" s="79">
        <v>63034</v>
      </c>
      <c r="D236" s="79">
        <v>2248</v>
      </c>
      <c r="E236" s="79">
        <v>0</v>
      </c>
      <c r="F236" s="79">
        <v>19</v>
      </c>
      <c r="G236" s="79">
        <v>-1565</v>
      </c>
      <c r="H236" s="79">
        <v>63736</v>
      </c>
    </row>
    <row r="237" spans="1:8">
      <c r="A237" s="47" t="s">
        <v>155</v>
      </c>
      <c r="B237" s="39" t="s">
        <v>4</v>
      </c>
      <c r="C237" s="78">
        <v>43251</v>
      </c>
      <c r="D237" s="78">
        <v>13986</v>
      </c>
      <c r="E237" s="78">
        <v>2994</v>
      </c>
      <c r="F237" s="78">
        <v>491</v>
      </c>
      <c r="G237" s="78">
        <v>-6218</v>
      </c>
      <c r="H237" s="78">
        <v>54504</v>
      </c>
    </row>
    <row r="238" spans="1:8">
      <c r="A238" s="54" t="s">
        <v>156</v>
      </c>
      <c r="B238" s="55" t="s">
        <v>5</v>
      </c>
      <c r="C238" s="79">
        <v>1715</v>
      </c>
      <c r="D238" s="79">
        <v>12546</v>
      </c>
      <c r="E238" s="79">
        <v>2994</v>
      </c>
      <c r="F238" s="79">
        <v>461</v>
      </c>
      <c r="G238" s="79">
        <v>-6218</v>
      </c>
      <c r="H238" s="79">
        <v>11498</v>
      </c>
    </row>
    <row r="239" spans="1:8">
      <c r="A239" s="54" t="s">
        <v>157</v>
      </c>
      <c r="B239" s="55" t="s">
        <v>6</v>
      </c>
      <c r="C239" s="79">
        <v>41536</v>
      </c>
      <c r="D239" s="79">
        <v>1440</v>
      </c>
      <c r="E239" s="79">
        <v>0</v>
      </c>
      <c r="F239" s="79">
        <v>30</v>
      </c>
      <c r="G239" s="79">
        <v>0</v>
      </c>
      <c r="H239" s="79">
        <v>43006</v>
      </c>
    </row>
    <row r="240" spans="1:8">
      <c r="A240" s="56" t="s">
        <v>158</v>
      </c>
      <c r="B240" s="57" t="s">
        <v>7</v>
      </c>
      <c r="C240" s="80">
        <v>23847</v>
      </c>
      <c r="D240" s="80">
        <v>34669</v>
      </c>
      <c r="E240" s="80">
        <v>24903</v>
      </c>
      <c r="F240" s="80">
        <v>6513</v>
      </c>
      <c r="G240" s="80">
        <v>-8226</v>
      </c>
      <c r="H240" s="80">
        <v>81706</v>
      </c>
    </row>
    <row r="241" spans="1:8">
      <c r="A241" s="48" t="s">
        <v>159</v>
      </c>
      <c r="B241" s="43" t="s">
        <v>8</v>
      </c>
      <c r="C241" s="79">
        <v>1390</v>
      </c>
      <c r="D241" s="79">
        <v>4043</v>
      </c>
      <c r="E241" s="79">
        <v>38</v>
      </c>
      <c r="F241" s="79">
        <v>4124</v>
      </c>
      <c r="G241" s="79">
        <v>-537</v>
      </c>
      <c r="H241" s="79">
        <v>9058</v>
      </c>
    </row>
    <row r="242" spans="1:8">
      <c r="A242" s="48" t="s">
        <v>160</v>
      </c>
      <c r="B242" s="43" t="s">
        <v>9</v>
      </c>
      <c r="C242" s="79">
        <v>16164</v>
      </c>
      <c r="D242" s="79">
        <v>4415</v>
      </c>
      <c r="E242" s="79">
        <v>19056</v>
      </c>
      <c r="F242" s="79">
        <v>1357</v>
      </c>
      <c r="G242" s="79">
        <v>-3011</v>
      </c>
      <c r="H242" s="79">
        <v>37981</v>
      </c>
    </row>
    <row r="243" spans="1:8">
      <c r="A243" s="48" t="s">
        <v>161</v>
      </c>
      <c r="B243" s="43" t="s">
        <v>10</v>
      </c>
      <c r="C243" s="79">
        <v>4182</v>
      </c>
      <c r="D243" s="79">
        <v>7492</v>
      </c>
      <c r="E243" s="79">
        <v>746</v>
      </c>
      <c r="F243" s="79">
        <v>5111</v>
      </c>
      <c r="G243" s="79">
        <v>-5945</v>
      </c>
      <c r="H243" s="79">
        <v>11586</v>
      </c>
    </row>
    <row r="244" spans="1:8">
      <c r="A244" s="48" t="s">
        <v>162</v>
      </c>
      <c r="B244" s="43" t="s">
        <v>11</v>
      </c>
      <c r="C244" s="79">
        <v>6865</v>
      </c>
      <c r="D244" s="79">
        <v>3966</v>
      </c>
      <c r="E244" s="79">
        <v>49</v>
      </c>
      <c r="F244" s="79">
        <v>2695</v>
      </c>
      <c r="G244" s="79">
        <v>0</v>
      </c>
      <c r="H244" s="79">
        <v>13575</v>
      </c>
    </row>
    <row r="245" spans="1:8">
      <c r="A245" s="56" t="s">
        <v>163</v>
      </c>
      <c r="B245" s="57" t="s">
        <v>12</v>
      </c>
      <c r="C245" s="80">
        <v>-1974</v>
      </c>
      <c r="D245" s="80">
        <v>22839</v>
      </c>
      <c r="E245" s="80">
        <v>5090</v>
      </c>
      <c r="F245" s="80">
        <v>1474</v>
      </c>
      <c r="G245" s="80">
        <v>193</v>
      </c>
      <c r="H245" s="80">
        <v>27622</v>
      </c>
    </row>
    <row r="246" spans="1:8">
      <c r="A246" s="48" t="s">
        <v>164</v>
      </c>
      <c r="B246" s="43" t="s">
        <v>13</v>
      </c>
      <c r="C246" s="79">
        <v>1611</v>
      </c>
      <c r="D246" s="79">
        <v>255</v>
      </c>
      <c r="E246" s="79">
        <v>607</v>
      </c>
      <c r="F246" s="79">
        <v>688</v>
      </c>
      <c r="G246" s="79">
        <v>-1360</v>
      </c>
      <c r="H246" s="79">
        <v>1801</v>
      </c>
    </row>
    <row r="247" spans="1:8">
      <c r="A247" s="48" t="s">
        <v>165</v>
      </c>
      <c r="B247" s="43" t="s">
        <v>14</v>
      </c>
      <c r="C247" s="79">
        <v>1516</v>
      </c>
      <c r="D247" s="79">
        <v>855</v>
      </c>
      <c r="E247" s="79">
        <v>379</v>
      </c>
      <c r="F247" s="79">
        <v>611</v>
      </c>
      <c r="G247" s="79">
        <v>-1167</v>
      </c>
      <c r="H247" s="79">
        <v>2194</v>
      </c>
    </row>
    <row r="248" spans="1:8" ht="26">
      <c r="A248" s="48" t="s">
        <v>166</v>
      </c>
      <c r="B248" s="43" t="s">
        <v>15</v>
      </c>
      <c r="C248" s="79">
        <v>0</v>
      </c>
      <c r="D248" s="79">
        <v>0</v>
      </c>
      <c r="E248" s="79">
        <v>0</v>
      </c>
      <c r="F248" s="79">
        <v>0</v>
      </c>
      <c r="G248" s="79">
        <v>0</v>
      </c>
      <c r="H248" s="79">
        <v>0</v>
      </c>
    </row>
    <row r="249" spans="1:8">
      <c r="A249" s="56" t="s">
        <v>167</v>
      </c>
      <c r="B249" s="57" t="s">
        <v>16</v>
      </c>
      <c r="C249" s="80">
        <v>-1879</v>
      </c>
      <c r="D249" s="80">
        <v>22239</v>
      </c>
      <c r="E249" s="80">
        <v>5318</v>
      </c>
      <c r="F249" s="80">
        <v>1551</v>
      </c>
      <c r="G249" s="80">
        <v>0</v>
      </c>
      <c r="H249" s="80">
        <v>27229</v>
      </c>
    </row>
    <row r="250" spans="1:8">
      <c r="A250" s="48" t="s">
        <v>168</v>
      </c>
      <c r="B250" s="43" t="s">
        <v>17</v>
      </c>
      <c r="C250" s="79">
        <v>0</v>
      </c>
      <c r="D250" s="79">
        <v>2712</v>
      </c>
      <c r="E250" s="79">
        <v>558</v>
      </c>
      <c r="F250" s="79">
        <v>-3</v>
      </c>
      <c r="G250" s="79">
        <v>0</v>
      </c>
      <c r="H250" s="79">
        <v>3267</v>
      </c>
    </row>
    <row r="251" spans="1:8">
      <c r="A251" s="48" t="s">
        <v>169</v>
      </c>
      <c r="B251" s="43" t="s">
        <v>18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</row>
    <row r="252" spans="1:8">
      <c r="A252" s="56" t="s">
        <v>170</v>
      </c>
      <c r="B252" s="57" t="s">
        <v>19</v>
      </c>
      <c r="C252" s="80">
        <v>-1879</v>
      </c>
      <c r="D252" s="80">
        <v>19527</v>
      </c>
      <c r="E252" s="80">
        <v>4760</v>
      </c>
      <c r="F252" s="80">
        <v>1554</v>
      </c>
      <c r="G252" s="80">
        <v>0</v>
      </c>
      <c r="H252" s="80">
        <v>23962</v>
      </c>
    </row>
    <row r="253" spans="1:8">
      <c r="A253" s="58" t="s">
        <v>171</v>
      </c>
      <c r="B253" s="59" t="s">
        <v>20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</row>
    <row r="254" spans="1:8">
      <c r="A254" s="56" t="s">
        <v>174</v>
      </c>
      <c r="B254" s="57" t="s">
        <v>21</v>
      </c>
      <c r="C254" s="80">
        <v>-1879</v>
      </c>
      <c r="D254" s="80">
        <v>19527</v>
      </c>
      <c r="E254" s="80">
        <v>4760</v>
      </c>
      <c r="F254" s="80">
        <v>1554</v>
      </c>
      <c r="G254" s="80">
        <v>0</v>
      </c>
      <c r="H254" s="80">
        <v>23962</v>
      </c>
    </row>
    <row r="255" spans="1:8">
      <c r="A255" s="60"/>
      <c r="B255" s="61"/>
      <c r="C255" s="81"/>
      <c r="D255" s="81"/>
      <c r="E255" s="81"/>
      <c r="F255" s="81"/>
      <c r="G255" s="81"/>
      <c r="H255" s="81"/>
    </row>
    <row r="256" spans="1:8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</row>
    <row r="257" spans="1:8">
      <c r="A257" s="64" t="s">
        <v>173</v>
      </c>
      <c r="B257" s="65" t="s">
        <v>127</v>
      </c>
      <c r="C257" s="83">
        <v>-1879</v>
      </c>
      <c r="D257" s="83">
        <v>19527</v>
      </c>
      <c r="E257" s="83">
        <v>4760</v>
      </c>
      <c r="F257" s="83">
        <v>1554</v>
      </c>
      <c r="G257" s="83">
        <v>0</v>
      </c>
      <c r="H257" s="83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I257"/>
  <sheetViews>
    <sheetView workbookViewId="0"/>
  </sheetViews>
  <sheetFormatPr baseColWidth="10" defaultColWidth="8.33203125" defaultRowHeight="14"/>
  <cols>
    <col min="1" max="2" width="50.33203125" style="15" customWidth="1"/>
    <col min="3" max="9" width="12.33203125" style="14" customWidth="1"/>
    <col min="10" max="16384" width="8.33203125" style="14"/>
  </cols>
  <sheetData>
    <row r="1" spans="1:4">
      <c r="A1" s="13" t="s">
        <v>342</v>
      </c>
    </row>
    <row r="2" spans="1:4">
      <c r="A2" s="13" t="s">
        <v>349</v>
      </c>
    </row>
    <row r="3" spans="1:4">
      <c r="A3" s="13"/>
    </row>
    <row r="4" spans="1:4">
      <c r="A4" s="13"/>
    </row>
    <row r="5" spans="1:4" ht="26">
      <c r="A5" s="16" t="s">
        <v>302</v>
      </c>
      <c r="B5" s="17" t="s">
        <v>298</v>
      </c>
    </row>
    <row r="6" spans="1:4" ht="31" customHeight="1">
      <c r="A6" s="98" t="s">
        <v>376</v>
      </c>
      <c r="B6" s="98" t="s">
        <v>118</v>
      </c>
      <c r="C6" s="99" t="s">
        <v>338</v>
      </c>
      <c r="D6" s="99" t="s">
        <v>339</v>
      </c>
    </row>
    <row r="7" spans="1:4">
      <c r="A7" s="18" t="s">
        <v>151</v>
      </c>
      <c r="B7" s="18" t="s">
        <v>0</v>
      </c>
      <c r="C7" s="85">
        <v>50446</v>
      </c>
      <c r="D7" s="85">
        <v>1272</v>
      </c>
    </row>
    <row r="8" spans="1:4">
      <c r="A8" s="19" t="s">
        <v>152</v>
      </c>
      <c r="B8" s="19" t="s">
        <v>1</v>
      </c>
      <c r="C8" s="79">
        <v>10952</v>
      </c>
      <c r="D8" s="79">
        <v>208</v>
      </c>
    </row>
    <row r="9" spans="1:4">
      <c r="A9" s="19" t="s">
        <v>153</v>
      </c>
      <c r="B9" s="19" t="s">
        <v>2</v>
      </c>
      <c r="C9" s="79">
        <v>5990</v>
      </c>
      <c r="D9" s="79">
        <v>810</v>
      </c>
    </row>
    <row r="10" spans="1:4">
      <c r="A10" s="19" t="s">
        <v>154</v>
      </c>
      <c r="B10" s="19" t="s">
        <v>3</v>
      </c>
      <c r="C10" s="79">
        <v>33504</v>
      </c>
      <c r="D10" s="79">
        <v>254</v>
      </c>
    </row>
    <row r="11" spans="1:4">
      <c r="A11" s="18" t="s">
        <v>155</v>
      </c>
      <c r="B11" s="18" t="s">
        <v>4</v>
      </c>
      <c r="C11" s="85">
        <v>17820</v>
      </c>
      <c r="D11" s="85">
        <v>1138</v>
      </c>
    </row>
    <row r="12" spans="1:4">
      <c r="A12" s="19" t="s">
        <v>156</v>
      </c>
      <c r="B12" s="19" t="s">
        <v>5</v>
      </c>
      <c r="C12" s="79">
        <v>2216</v>
      </c>
      <c r="D12" s="79">
        <v>746</v>
      </c>
    </row>
    <row r="13" spans="1:4">
      <c r="A13" s="19" t="s">
        <v>157</v>
      </c>
      <c r="B13" s="19" t="s">
        <v>6</v>
      </c>
      <c r="C13" s="79">
        <v>15604</v>
      </c>
      <c r="D13" s="79">
        <v>392</v>
      </c>
    </row>
    <row r="14" spans="1:4">
      <c r="A14" s="20" t="s">
        <v>158</v>
      </c>
      <c r="B14" s="20" t="s">
        <v>7</v>
      </c>
      <c r="C14" s="85">
        <v>32626</v>
      </c>
      <c r="D14" s="85">
        <v>134</v>
      </c>
    </row>
    <row r="15" spans="1:4">
      <c r="A15" s="21" t="s">
        <v>159</v>
      </c>
      <c r="B15" s="21" t="s">
        <v>8</v>
      </c>
      <c r="C15" s="79">
        <v>1561</v>
      </c>
      <c r="D15" s="79">
        <v>4823</v>
      </c>
    </row>
    <row r="16" spans="1:4">
      <c r="A16" s="21" t="s">
        <v>160</v>
      </c>
      <c r="B16" s="21" t="s">
        <v>9</v>
      </c>
      <c r="C16" s="79">
        <v>19602</v>
      </c>
      <c r="D16" s="79">
        <v>1021</v>
      </c>
    </row>
    <row r="17" spans="1:4">
      <c r="A17" s="21" t="s">
        <v>161</v>
      </c>
      <c r="B17" s="21" t="s">
        <v>10</v>
      </c>
      <c r="C17" s="79">
        <v>8061</v>
      </c>
      <c r="D17" s="79">
        <v>4219</v>
      </c>
    </row>
    <row r="18" spans="1:4">
      <c r="A18" s="21" t="s">
        <v>162</v>
      </c>
      <c r="B18" s="21" t="s">
        <v>11</v>
      </c>
      <c r="C18" s="79">
        <v>7199</v>
      </c>
      <c r="D18" s="79">
        <v>1867</v>
      </c>
    </row>
    <row r="19" spans="1:4">
      <c r="A19" s="20" t="s">
        <v>163</v>
      </c>
      <c r="B19" s="20" t="s">
        <v>12</v>
      </c>
      <c r="C19" s="85">
        <v>-675</v>
      </c>
      <c r="D19" s="85">
        <v>-2150</v>
      </c>
    </row>
    <row r="20" spans="1:4">
      <c r="A20" s="21" t="s">
        <v>164</v>
      </c>
      <c r="B20" s="21" t="s">
        <v>13</v>
      </c>
      <c r="C20" s="79">
        <v>1627</v>
      </c>
      <c r="D20" s="79">
        <v>76</v>
      </c>
    </row>
    <row r="21" spans="1:4">
      <c r="A21" s="21" t="s">
        <v>165</v>
      </c>
      <c r="B21" s="21" t="s">
        <v>14</v>
      </c>
      <c r="C21" s="79">
        <v>1930</v>
      </c>
      <c r="D21" s="79">
        <v>251</v>
      </c>
    </row>
    <row r="22" spans="1:4" ht="26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-978</v>
      </c>
      <c r="D23" s="85">
        <v>-2325</v>
      </c>
    </row>
    <row r="24" spans="1:4">
      <c r="A24" s="21" t="s">
        <v>168</v>
      </c>
      <c r="B24" s="21" t="s">
        <v>17</v>
      </c>
      <c r="C24" s="79">
        <v>1879</v>
      </c>
      <c r="D24" s="79">
        <v>0</v>
      </c>
    </row>
    <row r="25" spans="1:4">
      <c r="A25" s="21" t="s">
        <v>169</v>
      </c>
      <c r="B25" s="21" t="s">
        <v>18</v>
      </c>
      <c r="C25" s="79">
        <v>-594</v>
      </c>
      <c r="D25" s="79">
        <v>0</v>
      </c>
    </row>
    <row r="26" spans="1:4">
      <c r="A26" s="20" t="s">
        <v>170</v>
      </c>
      <c r="B26" s="20" t="s">
        <v>19</v>
      </c>
      <c r="C26" s="85">
        <v>-3451</v>
      </c>
      <c r="D26" s="85">
        <v>-2325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-3451</v>
      </c>
      <c r="D29" s="87">
        <v>-2325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-3451</v>
      </c>
      <c r="D32" s="85">
        <v>-2325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-0.06</v>
      </c>
      <c r="D36" s="89">
        <v>-0.08</v>
      </c>
    </row>
    <row r="37" spans="1:4">
      <c r="A37" s="29" t="s">
        <v>177</v>
      </c>
      <c r="B37" s="29" t="s">
        <v>24</v>
      </c>
      <c r="C37" s="89">
        <v>-0.05</v>
      </c>
      <c r="D37" s="89">
        <v>-0.08</v>
      </c>
    </row>
    <row r="38" spans="1:4" ht="26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-0.06</v>
      </c>
      <c r="D39" s="89">
        <v>-0.08</v>
      </c>
    </row>
    <row r="40" spans="1:4">
      <c r="A40" s="29" t="s">
        <v>177</v>
      </c>
      <c r="B40" s="29" t="s">
        <v>24</v>
      </c>
      <c r="C40" s="89">
        <v>-0.05</v>
      </c>
      <c r="D40" s="89">
        <v>-0.08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-3451</v>
      </c>
      <c r="D46" s="85">
        <v>-2325</v>
      </c>
    </row>
    <row r="47" spans="1:4" ht="26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-43</v>
      </c>
      <c r="D48" s="79">
        <v>0</v>
      </c>
    </row>
    <row r="49" spans="1:4">
      <c r="A49" s="84" t="s">
        <v>344</v>
      </c>
      <c r="B49" s="84" t="s">
        <v>343</v>
      </c>
      <c r="C49" s="79">
        <v>-3</v>
      </c>
      <c r="D49" s="79">
        <v>-3</v>
      </c>
    </row>
    <row r="50" spans="1:4">
      <c r="A50" s="84" t="s">
        <v>316</v>
      </c>
      <c r="B50" s="84" t="s">
        <v>308</v>
      </c>
      <c r="C50" s="79">
        <v>0</v>
      </c>
      <c r="D50" s="79">
        <v>0</v>
      </c>
    </row>
    <row r="51" spans="1:4" ht="26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-3497</v>
      </c>
      <c r="D52" s="85">
        <v>-2322</v>
      </c>
    </row>
    <row r="53" spans="1:4" ht="26">
      <c r="A53" s="28" t="s">
        <v>313</v>
      </c>
      <c r="B53" s="28" t="s">
        <v>310</v>
      </c>
      <c r="C53" s="79">
        <v>0</v>
      </c>
      <c r="D53" s="79">
        <v>0</v>
      </c>
    </row>
    <row r="54" spans="1:4" ht="26">
      <c r="A54" s="27" t="s">
        <v>314</v>
      </c>
      <c r="B54" s="27" t="s">
        <v>311</v>
      </c>
      <c r="C54" s="85">
        <v>-3497</v>
      </c>
      <c r="D54" s="85">
        <v>-2322</v>
      </c>
    </row>
    <row r="57" spans="1:4" ht="26">
      <c r="A57" s="16" t="s">
        <v>304</v>
      </c>
      <c r="B57" s="16" t="s">
        <v>299</v>
      </c>
    </row>
    <row r="58" spans="1:4" ht="31" customHeight="1">
      <c r="A58" s="98" t="s">
        <v>203</v>
      </c>
      <c r="B58" s="98" t="s">
        <v>73</v>
      </c>
      <c r="C58" s="99" t="s">
        <v>340</v>
      </c>
      <c r="D58" s="99" t="s">
        <v>341</v>
      </c>
    </row>
    <row r="59" spans="1:4">
      <c r="A59" s="30" t="s">
        <v>181</v>
      </c>
      <c r="B59" s="30" t="s">
        <v>26</v>
      </c>
      <c r="C59" s="91">
        <v>89630</v>
      </c>
      <c r="D59" s="91">
        <v>32866</v>
      </c>
    </row>
    <row r="60" spans="1:4">
      <c r="A60" s="21" t="s">
        <v>182</v>
      </c>
      <c r="B60" s="21" t="s">
        <v>27</v>
      </c>
      <c r="C60" s="74">
        <v>9067</v>
      </c>
      <c r="D60" s="74">
        <v>6440</v>
      </c>
    </row>
    <row r="61" spans="1:4">
      <c r="A61" s="21" t="s">
        <v>183</v>
      </c>
      <c r="B61" s="21" t="s">
        <v>28</v>
      </c>
      <c r="C61" s="74">
        <v>72804</v>
      </c>
      <c r="D61" s="74">
        <v>33</v>
      </c>
    </row>
    <row r="62" spans="1:4">
      <c r="A62" s="21" t="s">
        <v>184</v>
      </c>
      <c r="B62" s="21" t="s">
        <v>29</v>
      </c>
      <c r="C62" s="74">
        <v>6847</v>
      </c>
      <c r="D62" s="74">
        <v>0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6">
      <c r="A65" s="21" t="s">
        <v>187</v>
      </c>
      <c r="B65" s="21" t="s">
        <v>32</v>
      </c>
      <c r="C65" s="74">
        <v>0</v>
      </c>
      <c r="D65" s="74">
        <v>26393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648</v>
      </c>
      <c r="D68" s="74">
        <v>0</v>
      </c>
    </row>
    <row r="69" spans="1:4">
      <c r="A69" s="21" t="s">
        <v>191</v>
      </c>
      <c r="B69" s="21" t="s">
        <v>36</v>
      </c>
      <c r="C69" s="74">
        <v>264</v>
      </c>
      <c r="D69" s="74">
        <v>0</v>
      </c>
    </row>
    <row r="70" spans="1:4">
      <c r="A70" s="30" t="s">
        <v>192</v>
      </c>
      <c r="B70" s="30" t="s">
        <v>37</v>
      </c>
      <c r="C70" s="91">
        <v>77884</v>
      </c>
      <c r="D70" s="91">
        <v>2361</v>
      </c>
    </row>
    <row r="71" spans="1:4">
      <c r="A71" s="21" t="s">
        <v>193</v>
      </c>
      <c r="B71" s="21" t="s">
        <v>38</v>
      </c>
      <c r="C71" s="74">
        <v>27739</v>
      </c>
      <c r="D71" s="74">
        <v>723</v>
      </c>
    </row>
    <row r="72" spans="1:4">
      <c r="A72" s="21" t="s">
        <v>194</v>
      </c>
      <c r="B72" s="21" t="s">
        <v>39</v>
      </c>
      <c r="C72" s="74">
        <v>17868</v>
      </c>
      <c r="D72" s="74">
        <v>1116</v>
      </c>
    </row>
    <row r="73" spans="1:4">
      <c r="A73" s="31" t="s">
        <v>195</v>
      </c>
      <c r="B73" s="31" t="s">
        <v>40</v>
      </c>
      <c r="C73" s="92">
        <v>625</v>
      </c>
      <c r="D73" s="92">
        <v>0</v>
      </c>
    </row>
    <row r="74" spans="1:4">
      <c r="A74" s="21" t="s">
        <v>196</v>
      </c>
      <c r="B74" s="21" t="s">
        <v>41</v>
      </c>
      <c r="C74" s="74">
        <v>1097</v>
      </c>
      <c r="D74" s="74">
        <v>396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 ht="26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0</v>
      </c>
      <c r="D77" s="74">
        <v>0</v>
      </c>
    </row>
    <row r="78" spans="1:4">
      <c r="A78" s="21" t="s">
        <v>199</v>
      </c>
      <c r="B78" s="21" t="s">
        <v>44</v>
      </c>
      <c r="C78" s="74">
        <v>14945</v>
      </c>
      <c r="D78" s="74">
        <v>96</v>
      </c>
    </row>
    <row r="79" spans="1:4">
      <c r="A79" s="21" t="s">
        <v>200</v>
      </c>
      <c r="B79" s="21" t="s">
        <v>45</v>
      </c>
      <c r="C79" s="74">
        <v>15610</v>
      </c>
      <c r="D79" s="74">
        <v>30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167514</v>
      </c>
      <c r="D81" s="91">
        <v>35227</v>
      </c>
    </row>
    <row r="82" spans="1:4">
      <c r="A82" s="32"/>
      <c r="B82" s="32"/>
      <c r="C82" s="2"/>
    </row>
    <row r="83" spans="1:4" ht="31" customHeight="1">
      <c r="A83" s="98" t="s">
        <v>229</v>
      </c>
      <c r="B83" s="98" t="s">
        <v>48</v>
      </c>
      <c r="C83" s="99" t="s">
        <v>340</v>
      </c>
      <c r="D83" s="99" t="s">
        <v>341</v>
      </c>
    </row>
    <row r="84" spans="1:4">
      <c r="A84" s="30" t="s">
        <v>204</v>
      </c>
      <c r="B84" s="30" t="s">
        <v>49</v>
      </c>
      <c r="C84" s="91">
        <v>77665</v>
      </c>
      <c r="D84" s="91">
        <v>3620</v>
      </c>
    </row>
    <row r="85" spans="1:4">
      <c r="A85" s="30" t="s">
        <v>205</v>
      </c>
      <c r="B85" s="30" t="s">
        <v>50</v>
      </c>
      <c r="C85" s="91">
        <v>77665</v>
      </c>
      <c r="D85" s="91">
        <v>3620</v>
      </c>
    </row>
    <row r="86" spans="1:4">
      <c r="A86" s="21" t="s">
        <v>206</v>
      </c>
      <c r="B86" s="21" t="s">
        <v>51</v>
      </c>
      <c r="C86" s="74">
        <v>82837</v>
      </c>
      <c r="D86" s="74">
        <v>28152</v>
      </c>
    </row>
    <row r="87" spans="1:4">
      <c r="A87" s="21" t="s">
        <v>207</v>
      </c>
      <c r="B87" s="21" t="s">
        <v>52</v>
      </c>
      <c r="C87" s="74">
        <v>101751</v>
      </c>
      <c r="D87" s="74">
        <v>75532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3</v>
      </c>
    </row>
    <row r="90" spans="1:4">
      <c r="A90" s="21" t="s">
        <v>210</v>
      </c>
      <c r="B90" s="21" t="s">
        <v>55</v>
      </c>
      <c r="C90" s="74">
        <v>-734</v>
      </c>
      <c r="D90" s="74">
        <v>0</v>
      </c>
    </row>
    <row r="91" spans="1:4">
      <c r="A91" s="21" t="s">
        <v>211</v>
      </c>
      <c r="B91" s="21" t="s">
        <v>56</v>
      </c>
      <c r="C91" s="74">
        <v>-102738</v>
      </c>
      <c r="D91" s="74">
        <v>-97742</v>
      </c>
    </row>
    <row r="92" spans="1:4">
      <c r="A92" s="21" t="s">
        <v>212</v>
      </c>
      <c r="B92" s="21" t="s">
        <v>57</v>
      </c>
      <c r="C92" s="74">
        <v>-3451</v>
      </c>
      <c r="D92" s="74">
        <v>-2325</v>
      </c>
    </row>
    <row r="93" spans="1:4">
      <c r="A93" s="18" t="s">
        <v>213</v>
      </c>
      <c r="B93" s="18" t="s">
        <v>58</v>
      </c>
      <c r="C93" s="93">
        <v>0</v>
      </c>
      <c r="D93" s="93"/>
    </row>
    <row r="94" spans="1:4">
      <c r="A94" s="30" t="s">
        <v>214</v>
      </c>
      <c r="B94" s="30" t="s">
        <v>59</v>
      </c>
      <c r="C94" s="91">
        <v>15956</v>
      </c>
      <c r="D94" s="91">
        <v>9158</v>
      </c>
    </row>
    <row r="95" spans="1:4">
      <c r="A95" s="21" t="s">
        <v>215</v>
      </c>
      <c r="B95" s="21" t="s">
        <v>60</v>
      </c>
      <c r="C95" s="74">
        <v>9502</v>
      </c>
      <c r="D95" s="74">
        <v>9062</v>
      </c>
    </row>
    <row r="96" spans="1:4">
      <c r="A96" s="21" t="s">
        <v>216</v>
      </c>
      <c r="B96" s="21" t="s">
        <v>61</v>
      </c>
      <c r="C96" s="74">
        <v>0</v>
      </c>
      <c r="D96" s="74">
        <v>79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6309</v>
      </c>
      <c r="D98" s="74">
        <v>10</v>
      </c>
    </row>
    <row r="99" spans="1:4">
      <c r="A99" s="21" t="s">
        <v>219</v>
      </c>
      <c r="B99" s="21" t="s">
        <v>64</v>
      </c>
      <c r="C99" s="74">
        <v>106</v>
      </c>
      <c r="D99" s="74">
        <v>0</v>
      </c>
    </row>
    <row r="100" spans="1:4">
      <c r="A100" s="21" t="s">
        <v>220</v>
      </c>
      <c r="B100" s="21" t="s">
        <v>65</v>
      </c>
      <c r="C100" s="74">
        <v>34</v>
      </c>
      <c r="D100" s="74">
        <v>7</v>
      </c>
    </row>
    <row r="101" spans="1:4">
      <c r="A101" s="21" t="s">
        <v>221</v>
      </c>
      <c r="B101" s="21" t="s">
        <v>66</v>
      </c>
      <c r="C101" s="74">
        <v>5</v>
      </c>
      <c r="D101" s="74">
        <v>0</v>
      </c>
    </row>
    <row r="102" spans="1:4">
      <c r="A102" s="30" t="s">
        <v>222</v>
      </c>
      <c r="B102" s="30" t="s">
        <v>67</v>
      </c>
      <c r="C102" s="91">
        <v>73893</v>
      </c>
      <c r="D102" s="91">
        <v>22449</v>
      </c>
    </row>
    <row r="103" spans="1:4">
      <c r="A103" s="21" t="s">
        <v>215</v>
      </c>
      <c r="B103" s="21" t="s">
        <v>60</v>
      </c>
      <c r="C103" s="74">
        <v>23599</v>
      </c>
      <c r="D103" s="74">
        <v>250</v>
      </c>
    </row>
    <row r="104" spans="1:4">
      <c r="A104" s="21" t="s">
        <v>216</v>
      </c>
      <c r="B104" s="21" t="s">
        <v>61</v>
      </c>
      <c r="C104" s="74">
        <v>168</v>
      </c>
      <c r="D104" s="74">
        <v>28</v>
      </c>
    </row>
    <row r="105" spans="1:4">
      <c r="A105" s="21" t="s">
        <v>223</v>
      </c>
      <c r="B105" s="21" t="s">
        <v>68</v>
      </c>
      <c r="C105" s="74">
        <v>28093</v>
      </c>
      <c r="D105" s="74">
        <v>2024</v>
      </c>
    </row>
    <row r="106" spans="1:4">
      <c r="A106" s="21" t="s">
        <v>224</v>
      </c>
      <c r="B106" s="21" t="s">
        <v>69</v>
      </c>
      <c r="C106" s="74">
        <v>49</v>
      </c>
      <c r="D106" s="74">
        <v>0</v>
      </c>
    </row>
    <row r="107" spans="1:4">
      <c r="A107" s="21" t="s">
        <v>225</v>
      </c>
      <c r="B107" s="21" t="s">
        <v>70</v>
      </c>
      <c r="C107" s="74">
        <v>21521</v>
      </c>
      <c r="D107" s="74">
        <v>19326</v>
      </c>
    </row>
    <row r="108" spans="1:4">
      <c r="A108" s="21" t="s">
        <v>219</v>
      </c>
      <c r="B108" s="21" t="s">
        <v>64</v>
      </c>
      <c r="C108" s="74">
        <v>18</v>
      </c>
      <c r="D108" s="74">
        <v>0</v>
      </c>
    </row>
    <row r="109" spans="1:4">
      <c r="A109" s="21" t="s">
        <v>226</v>
      </c>
      <c r="B109" s="21" t="s">
        <v>65</v>
      </c>
      <c r="C109" s="74">
        <v>1</v>
      </c>
      <c r="D109" s="74">
        <v>0</v>
      </c>
    </row>
    <row r="110" spans="1:4">
      <c r="A110" s="21" t="s">
        <v>221</v>
      </c>
      <c r="B110" s="21" t="s">
        <v>66</v>
      </c>
      <c r="C110" s="74">
        <v>444</v>
      </c>
      <c r="D110" s="74">
        <v>821</v>
      </c>
    </row>
    <row r="111" spans="1:4" ht="26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167514</v>
      </c>
      <c r="D112" s="91">
        <v>35227</v>
      </c>
    </row>
    <row r="115" spans="1:4" ht="26">
      <c r="A115" s="16" t="s">
        <v>303</v>
      </c>
      <c r="B115" s="16" t="s">
        <v>300</v>
      </c>
    </row>
    <row r="116" spans="1:4" ht="31" customHeight="1">
      <c r="A116" s="98" t="s">
        <v>280</v>
      </c>
      <c r="B116" s="98" t="s">
        <v>119</v>
      </c>
      <c r="C116" s="100" t="s">
        <v>338</v>
      </c>
      <c r="D116" s="100" t="s">
        <v>339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-1570</v>
      </c>
      <c r="D118" s="6">
        <v>-2325</v>
      </c>
    </row>
    <row r="119" spans="1:4">
      <c r="A119" s="35" t="s">
        <v>233</v>
      </c>
      <c r="B119" s="35" t="s">
        <v>75</v>
      </c>
      <c r="C119" s="6">
        <v>12641</v>
      </c>
      <c r="D119" s="6">
        <v>-2164</v>
      </c>
    </row>
    <row r="120" spans="1:4" ht="26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1536</v>
      </c>
      <c r="D121" s="9">
        <v>368</v>
      </c>
    </row>
    <row r="122" spans="1:4">
      <c r="A122" s="37" t="s">
        <v>235</v>
      </c>
      <c r="B122" s="37" t="s">
        <v>77</v>
      </c>
      <c r="C122" s="9">
        <v>-9</v>
      </c>
      <c r="D122" s="9">
        <v>0</v>
      </c>
    </row>
    <row r="123" spans="1:4">
      <c r="A123" s="37" t="s">
        <v>236</v>
      </c>
      <c r="B123" s="37" t="s">
        <v>78</v>
      </c>
      <c r="C123" s="9">
        <v>2218</v>
      </c>
      <c r="D123" s="9">
        <v>-76</v>
      </c>
    </row>
    <row r="124" spans="1:4">
      <c r="A124" s="37" t="s">
        <v>237</v>
      </c>
      <c r="B124" s="37" t="s">
        <v>79</v>
      </c>
      <c r="C124" s="9">
        <v>32</v>
      </c>
      <c r="D124" s="9">
        <v>76</v>
      </c>
    </row>
    <row r="125" spans="1:4">
      <c r="A125" s="37" t="s">
        <v>238</v>
      </c>
      <c r="B125" s="37" t="s">
        <v>80</v>
      </c>
      <c r="C125" s="9">
        <v>-193</v>
      </c>
      <c r="D125" s="9">
        <v>0</v>
      </c>
    </row>
    <row r="126" spans="1:4">
      <c r="A126" s="37" t="s">
        <v>239</v>
      </c>
      <c r="B126" s="37" t="s">
        <v>81</v>
      </c>
      <c r="C126" s="9">
        <v>-9507</v>
      </c>
      <c r="D126" s="9">
        <v>636</v>
      </c>
    </row>
    <row r="127" spans="1:4">
      <c r="A127" s="37" t="s">
        <v>240</v>
      </c>
      <c r="B127" s="37" t="s">
        <v>82</v>
      </c>
      <c r="C127" s="9">
        <v>6531</v>
      </c>
      <c r="D127" s="9">
        <v>11582</v>
      </c>
    </row>
    <row r="128" spans="1:4">
      <c r="A128" s="37" t="s">
        <v>241</v>
      </c>
      <c r="B128" s="37" t="s">
        <v>83</v>
      </c>
      <c r="C128" s="9">
        <v>3787</v>
      </c>
      <c r="D128" s="9">
        <v>-14772</v>
      </c>
    </row>
    <row r="129" spans="1:4">
      <c r="A129" s="37" t="s">
        <v>242</v>
      </c>
      <c r="B129" s="37" t="s">
        <v>130</v>
      </c>
      <c r="C129" s="9">
        <v>5491</v>
      </c>
      <c r="D129" s="9">
        <v>0</v>
      </c>
    </row>
    <row r="130" spans="1:4">
      <c r="A130" s="37" t="s">
        <v>243</v>
      </c>
      <c r="B130" s="37" t="s">
        <v>84</v>
      </c>
      <c r="C130" s="9">
        <v>2755</v>
      </c>
      <c r="D130" s="9">
        <v>22</v>
      </c>
    </row>
    <row r="131" spans="1:4">
      <c r="A131" s="35" t="s">
        <v>244</v>
      </c>
      <c r="B131" s="35" t="s">
        <v>85</v>
      </c>
      <c r="C131" s="6">
        <v>11071</v>
      </c>
      <c r="D131" s="6">
        <v>-4489</v>
      </c>
    </row>
    <row r="132" spans="1:4">
      <c r="A132" s="38" t="s">
        <v>245</v>
      </c>
      <c r="B132" s="38" t="s">
        <v>131</v>
      </c>
      <c r="C132" s="10">
        <v>0</v>
      </c>
      <c r="D132" s="10">
        <v>0</v>
      </c>
    </row>
    <row r="133" spans="1:4">
      <c r="A133" s="37" t="s">
        <v>246</v>
      </c>
      <c r="B133" s="37" t="s">
        <v>86</v>
      </c>
      <c r="C133" s="9">
        <v>-792</v>
      </c>
      <c r="D133" s="9">
        <v>0</v>
      </c>
    </row>
    <row r="134" spans="1:4">
      <c r="A134" s="39" t="s">
        <v>247</v>
      </c>
      <c r="B134" s="39" t="s">
        <v>87</v>
      </c>
      <c r="C134" s="6">
        <v>10279</v>
      </c>
      <c r="D134" s="6">
        <v>-4489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895</v>
      </c>
      <c r="D136" s="5">
        <v>254</v>
      </c>
    </row>
    <row r="137" spans="1:4">
      <c r="A137" s="37" t="s">
        <v>250</v>
      </c>
      <c r="B137" s="37" t="s">
        <v>90</v>
      </c>
      <c r="C137" s="9">
        <v>151</v>
      </c>
      <c r="D137" s="9">
        <v>178</v>
      </c>
    </row>
    <row r="138" spans="1:4">
      <c r="A138" s="37" t="s">
        <v>251</v>
      </c>
      <c r="B138" s="37" t="s">
        <v>91</v>
      </c>
      <c r="C138" s="9"/>
      <c r="D138" s="9">
        <v>0</v>
      </c>
    </row>
    <row r="139" spans="1:4">
      <c r="A139" s="37" t="s">
        <v>252</v>
      </c>
      <c r="B139" s="37" t="s">
        <v>92</v>
      </c>
      <c r="C139" s="9">
        <v>578</v>
      </c>
      <c r="D139" s="9">
        <v>76</v>
      </c>
    </row>
    <row r="140" spans="1:4">
      <c r="A140" s="37" t="s">
        <v>253</v>
      </c>
      <c r="B140" s="37" t="s">
        <v>142</v>
      </c>
      <c r="C140" s="9">
        <v>17</v>
      </c>
      <c r="D140" s="9">
        <v>0</v>
      </c>
    </row>
    <row r="141" spans="1:4">
      <c r="A141" s="37" t="s">
        <v>254</v>
      </c>
      <c r="B141" s="37" t="s">
        <v>93</v>
      </c>
      <c r="C141" s="9">
        <v>149</v>
      </c>
      <c r="D141" s="9">
        <v>0</v>
      </c>
    </row>
    <row r="142" spans="1:4">
      <c r="A142" s="35" t="s">
        <v>255</v>
      </c>
      <c r="B142" s="35" t="s">
        <v>94</v>
      </c>
      <c r="C142" s="6">
        <v>859</v>
      </c>
      <c r="D142" s="6">
        <v>14140</v>
      </c>
    </row>
    <row r="143" spans="1:4" ht="26">
      <c r="A143" s="37" t="s">
        <v>256</v>
      </c>
      <c r="B143" s="37" t="s">
        <v>95</v>
      </c>
      <c r="C143" s="9">
        <v>822</v>
      </c>
      <c r="D143" s="9">
        <v>0</v>
      </c>
    </row>
    <row r="144" spans="1:4">
      <c r="A144" s="37" t="s">
        <v>257</v>
      </c>
      <c r="B144" s="37" t="s">
        <v>96</v>
      </c>
      <c r="C144" s="9"/>
      <c r="D144" s="9">
        <v>0</v>
      </c>
    </row>
    <row r="145" spans="1:4">
      <c r="A145" s="37" t="s">
        <v>258</v>
      </c>
      <c r="B145" s="37" t="s">
        <v>97</v>
      </c>
      <c r="C145" s="9">
        <v>0</v>
      </c>
      <c r="D145" s="9">
        <v>14140</v>
      </c>
    </row>
    <row r="146" spans="1:4">
      <c r="A146" s="37" t="s">
        <v>259</v>
      </c>
      <c r="B146" s="37" t="s">
        <v>98</v>
      </c>
      <c r="C146" s="9">
        <v>37</v>
      </c>
      <c r="D146" s="9">
        <v>0</v>
      </c>
    </row>
    <row r="147" spans="1:4">
      <c r="A147" s="39" t="s">
        <v>260</v>
      </c>
      <c r="B147" s="39" t="s">
        <v>99</v>
      </c>
      <c r="C147" s="6">
        <v>36</v>
      </c>
      <c r="D147" s="6">
        <v>-13886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22011</v>
      </c>
      <c r="D149" s="5">
        <v>16161</v>
      </c>
    </row>
    <row r="150" spans="1:4" ht="26">
      <c r="A150" s="37" t="s">
        <v>262</v>
      </c>
      <c r="B150" s="37" t="s">
        <v>101</v>
      </c>
      <c r="C150" s="9">
        <v>11250</v>
      </c>
      <c r="D150" s="9">
        <v>6848</v>
      </c>
    </row>
    <row r="151" spans="1:4">
      <c r="A151" s="37" t="s">
        <v>215</v>
      </c>
      <c r="B151" s="37" t="s">
        <v>60</v>
      </c>
      <c r="C151" s="9">
        <v>10759</v>
      </c>
      <c r="D151" s="9">
        <v>9313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2</v>
      </c>
      <c r="D153" s="9">
        <v>0</v>
      </c>
    </row>
    <row r="154" spans="1:4">
      <c r="A154" s="35" t="s">
        <v>255</v>
      </c>
      <c r="B154" s="35" t="s">
        <v>94</v>
      </c>
      <c r="C154" s="6">
        <v>16746</v>
      </c>
      <c r="D154" s="6">
        <v>0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 ht="26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14133</v>
      </c>
      <c r="D158" s="9">
        <v>0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9">
      <c r="A161" s="37" t="s">
        <v>270</v>
      </c>
      <c r="B161" s="37" t="s">
        <v>110</v>
      </c>
      <c r="C161" s="9">
        <v>303</v>
      </c>
      <c r="D161" s="9">
        <v>0</v>
      </c>
    </row>
    <row r="162" spans="1:9">
      <c r="A162" s="37" t="s">
        <v>271</v>
      </c>
      <c r="B162" s="37" t="s">
        <v>111</v>
      </c>
      <c r="C162" s="9">
        <v>1594</v>
      </c>
      <c r="D162" s="9">
        <v>0</v>
      </c>
    </row>
    <row r="163" spans="1:9">
      <c r="A163" s="37" t="s">
        <v>272</v>
      </c>
      <c r="B163" s="37" t="s">
        <v>112</v>
      </c>
      <c r="C163" s="9">
        <v>716</v>
      </c>
      <c r="D163" s="9">
        <v>0</v>
      </c>
    </row>
    <row r="164" spans="1:9">
      <c r="A164" s="39" t="s">
        <v>273</v>
      </c>
      <c r="B164" s="39" t="s">
        <v>113</v>
      </c>
      <c r="C164" s="6">
        <v>5265</v>
      </c>
      <c r="D164" s="6">
        <v>16161</v>
      </c>
    </row>
    <row r="165" spans="1:9">
      <c r="A165" s="41" t="s">
        <v>274</v>
      </c>
      <c r="B165" s="41" t="s">
        <v>114</v>
      </c>
      <c r="C165" s="7">
        <v>15580</v>
      </c>
      <c r="D165" s="7">
        <v>-2214</v>
      </c>
    </row>
    <row r="166" spans="1:9">
      <c r="A166" s="41" t="s">
        <v>275</v>
      </c>
      <c r="B166" s="41" t="s">
        <v>115</v>
      </c>
      <c r="C166" s="7">
        <v>15580</v>
      </c>
      <c r="D166" s="7">
        <v>-2214</v>
      </c>
    </row>
    <row r="167" spans="1:9">
      <c r="A167" s="42" t="s">
        <v>276</v>
      </c>
      <c r="B167" s="42" t="s">
        <v>132</v>
      </c>
      <c r="C167" s="8">
        <v>0</v>
      </c>
      <c r="D167" s="8">
        <v>0</v>
      </c>
    </row>
    <row r="168" spans="1:9">
      <c r="A168" s="41" t="s">
        <v>277</v>
      </c>
      <c r="B168" s="41" t="s">
        <v>116</v>
      </c>
      <c r="C168" s="7">
        <v>30</v>
      </c>
      <c r="D168" s="7">
        <v>2244</v>
      </c>
    </row>
    <row r="169" spans="1:9">
      <c r="A169" s="41" t="s">
        <v>278</v>
      </c>
      <c r="B169" s="41" t="s">
        <v>117</v>
      </c>
      <c r="C169" s="66">
        <v>15610</v>
      </c>
      <c r="D169" s="66">
        <v>30</v>
      </c>
    </row>
    <row r="172" spans="1:9" ht="26">
      <c r="A172" s="16" t="s">
        <v>305</v>
      </c>
      <c r="B172" s="16" t="s">
        <v>301</v>
      </c>
    </row>
    <row r="173" spans="1:9" ht="52">
      <c r="A173" s="269" t="s">
        <v>203</v>
      </c>
      <c r="B173" s="269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345</v>
      </c>
      <c r="H173" s="102" t="s">
        <v>120</v>
      </c>
      <c r="I173" s="103" t="s">
        <v>121</v>
      </c>
    </row>
    <row r="174" spans="1:9" ht="78">
      <c r="A174" s="269" t="s">
        <v>203</v>
      </c>
      <c r="B174" s="269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346</v>
      </c>
      <c r="H174" s="102" t="s">
        <v>284</v>
      </c>
      <c r="I174" s="103" t="s">
        <v>285</v>
      </c>
    </row>
    <row r="175" spans="1:9">
      <c r="A175" s="39" t="s">
        <v>181</v>
      </c>
      <c r="B175" s="39" t="s">
        <v>26</v>
      </c>
      <c r="C175" s="73"/>
      <c r="D175" s="73"/>
      <c r="E175" s="73"/>
      <c r="F175" s="73"/>
      <c r="G175" s="73"/>
      <c r="H175" s="73"/>
      <c r="I175" s="73"/>
    </row>
    <row r="176" spans="1:9">
      <c r="A176" s="43" t="s">
        <v>182</v>
      </c>
      <c r="B176" s="43" t="s">
        <v>27</v>
      </c>
      <c r="C176" s="95"/>
      <c r="D176" s="95"/>
      <c r="E176" s="95"/>
      <c r="F176" s="95"/>
      <c r="G176" s="95"/>
      <c r="H176" s="95"/>
      <c r="I176" s="95"/>
    </row>
    <row r="177" spans="1:9">
      <c r="A177" s="43" t="s">
        <v>183</v>
      </c>
      <c r="B177" s="43" t="s">
        <v>28</v>
      </c>
      <c r="C177" s="95"/>
      <c r="D177" s="95"/>
      <c r="E177" s="95"/>
      <c r="F177" s="95"/>
      <c r="G177" s="95"/>
      <c r="H177" s="95"/>
      <c r="I177" s="95"/>
    </row>
    <row r="178" spans="1:9">
      <c r="A178" s="43" t="s">
        <v>184</v>
      </c>
      <c r="B178" s="43" t="s">
        <v>29</v>
      </c>
      <c r="C178" s="95"/>
      <c r="D178" s="95"/>
      <c r="E178" s="95"/>
      <c r="F178" s="95"/>
      <c r="G178" s="95"/>
      <c r="H178" s="95"/>
      <c r="I178" s="95"/>
    </row>
    <row r="179" spans="1:9">
      <c r="A179" s="43" t="s">
        <v>185</v>
      </c>
      <c r="B179" s="43" t="s">
        <v>30</v>
      </c>
      <c r="C179" s="95"/>
      <c r="D179" s="95"/>
      <c r="E179" s="95"/>
      <c r="F179" s="95"/>
      <c r="G179" s="95"/>
      <c r="H179" s="95"/>
      <c r="I179" s="95"/>
    </row>
    <row r="180" spans="1:9">
      <c r="A180" s="43" t="s">
        <v>186</v>
      </c>
      <c r="B180" s="43" t="s">
        <v>31</v>
      </c>
      <c r="C180" s="95"/>
      <c r="D180" s="95"/>
      <c r="E180" s="95"/>
      <c r="F180" s="95"/>
      <c r="G180" s="95"/>
      <c r="H180" s="95"/>
      <c r="I180" s="95"/>
    </row>
    <row r="181" spans="1:9" ht="26">
      <c r="A181" s="43" t="s">
        <v>187</v>
      </c>
      <c r="B181" s="43" t="s">
        <v>32</v>
      </c>
      <c r="C181" s="95"/>
      <c r="D181" s="95"/>
      <c r="E181" s="95"/>
      <c r="F181" s="95"/>
      <c r="G181" s="95"/>
      <c r="H181" s="95"/>
      <c r="I181" s="95"/>
    </row>
    <row r="182" spans="1:9">
      <c r="A182" s="43" t="s">
        <v>188</v>
      </c>
      <c r="B182" s="43" t="s">
        <v>33</v>
      </c>
      <c r="C182" s="95"/>
      <c r="D182" s="95"/>
      <c r="E182" s="95"/>
      <c r="F182" s="95"/>
      <c r="G182" s="95"/>
      <c r="H182" s="95"/>
      <c r="I182" s="95"/>
    </row>
    <row r="183" spans="1:9">
      <c r="A183" s="43" t="s">
        <v>189</v>
      </c>
      <c r="B183" s="43" t="s">
        <v>34</v>
      </c>
      <c r="C183" s="95"/>
      <c r="D183" s="95"/>
      <c r="E183" s="95"/>
      <c r="F183" s="95"/>
      <c r="G183" s="95"/>
      <c r="H183" s="95"/>
      <c r="I183" s="95"/>
    </row>
    <row r="184" spans="1:9">
      <c r="A184" s="43" t="s">
        <v>190</v>
      </c>
      <c r="B184" s="43" t="s">
        <v>35</v>
      </c>
      <c r="C184" s="95"/>
      <c r="D184" s="95"/>
      <c r="E184" s="95"/>
      <c r="F184" s="95"/>
      <c r="G184" s="95"/>
      <c r="H184" s="95"/>
      <c r="I184" s="95"/>
    </row>
    <row r="185" spans="1:9">
      <c r="A185" s="43" t="s">
        <v>191</v>
      </c>
      <c r="B185" s="43" t="s">
        <v>36</v>
      </c>
      <c r="C185" s="95"/>
      <c r="D185" s="95"/>
      <c r="E185" s="95"/>
      <c r="F185" s="95"/>
      <c r="G185" s="95"/>
      <c r="H185" s="95"/>
      <c r="I185" s="95"/>
    </row>
    <row r="186" spans="1:9">
      <c r="A186" s="39" t="s">
        <v>192</v>
      </c>
      <c r="B186" s="39" t="s">
        <v>37</v>
      </c>
      <c r="C186" s="73"/>
      <c r="D186" s="73"/>
      <c r="E186" s="73"/>
      <c r="F186" s="73"/>
      <c r="G186" s="73"/>
      <c r="H186" s="73"/>
      <c r="I186" s="73"/>
    </row>
    <row r="187" spans="1:9">
      <c r="A187" s="43" t="s">
        <v>193</v>
      </c>
      <c r="B187" s="43" t="s">
        <v>38</v>
      </c>
      <c r="C187" s="95"/>
      <c r="D187" s="95"/>
      <c r="E187" s="95"/>
      <c r="F187" s="95"/>
      <c r="G187" s="95"/>
      <c r="H187" s="95"/>
      <c r="I187" s="95"/>
    </row>
    <row r="188" spans="1:9">
      <c r="A188" s="43" t="s">
        <v>194</v>
      </c>
      <c r="B188" s="43" t="s">
        <v>39</v>
      </c>
      <c r="C188" s="95"/>
      <c r="D188" s="95"/>
      <c r="E188" s="95"/>
      <c r="F188" s="95"/>
      <c r="G188" s="95"/>
      <c r="H188" s="95"/>
      <c r="I188" s="95"/>
    </row>
    <row r="189" spans="1:9">
      <c r="A189" s="43" t="s">
        <v>195</v>
      </c>
      <c r="B189" s="43" t="s">
        <v>40</v>
      </c>
      <c r="C189" s="95"/>
      <c r="D189" s="95"/>
      <c r="E189" s="95"/>
      <c r="F189" s="95"/>
      <c r="G189" s="95"/>
      <c r="H189" s="95"/>
      <c r="I189" s="95"/>
    </row>
    <row r="190" spans="1:9">
      <c r="A190" s="43" t="s">
        <v>196</v>
      </c>
      <c r="B190" s="43" t="s">
        <v>41</v>
      </c>
      <c r="C190" s="95"/>
      <c r="D190" s="95"/>
      <c r="E190" s="95"/>
      <c r="F190" s="95"/>
      <c r="G190" s="95"/>
      <c r="H190" s="95"/>
      <c r="I190" s="95"/>
    </row>
    <row r="191" spans="1:9">
      <c r="A191" s="43" t="s">
        <v>197</v>
      </c>
      <c r="B191" s="43" t="s">
        <v>42</v>
      </c>
      <c r="C191" s="95"/>
      <c r="D191" s="95"/>
      <c r="E191" s="95"/>
      <c r="F191" s="95"/>
      <c r="G191" s="95"/>
      <c r="H191" s="95"/>
      <c r="I191" s="95"/>
    </row>
    <row r="192" spans="1:9" ht="26">
      <c r="A192" s="43" t="s">
        <v>198</v>
      </c>
      <c r="B192" s="43" t="s">
        <v>43</v>
      </c>
      <c r="C192" s="95"/>
      <c r="D192" s="95"/>
      <c r="E192" s="95"/>
      <c r="F192" s="95"/>
      <c r="G192" s="95"/>
      <c r="H192" s="95"/>
      <c r="I192" s="95"/>
    </row>
    <row r="193" spans="1:9">
      <c r="A193" s="43" t="s">
        <v>189</v>
      </c>
      <c r="B193" s="43" t="s">
        <v>34</v>
      </c>
      <c r="C193" s="95"/>
      <c r="D193" s="95"/>
      <c r="E193" s="95"/>
      <c r="F193" s="95"/>
      <c r="G193" s="95"/>
      <c r="H193" s="95"/>
      <c r="I193" s="95"/>
    </row>
    <row r="194" spans="1:9">
      <c r="A194" s="43" t="s">
        <v>199</v>
      </c>
      <c r="B194" s="43" t="s">
        <v>44</v>
      </c>
      <c r="C194" s="95"/>
      <c r="D194" s="95"/>
      <c r="E194" s="95"/>
      <c r="F194" s="95"/>
      <c r="G194" s="95"/>
      <c r="H194" s="95"/>
      <c r="I194" s="95"/>
    </row>
    <row r="195" spans="1:9">
      <c r="A195" s="43" t="s">
        <v>200</v>
      </c>
      <c r="B195" s="43" t="s">
        <v>45</v>
      </c>
      <c r="C195" s="95"/>
      <c r="D195" s="95"/>
      <c r="E195" s="95"/>
      <c r="F195" s="95"/>
      <c r="G195" s="95"/>
      <c r="H195" s="95"/>
      <c r="I195" s="95"/>
    </row>
    <row r="196" spans="1:9">
      <c r="A196" s="44" t="s">
        <v>201</v>
      </c>
      <c r="B196" s="44" t="s">
        <v>46</v>
      </c>
      <c r="C196" s="95"/>
      <c r="D196" s="95"/>
      <c r="E196" s="95"/>
      <c r="F196" s="95"/>
      <c r="G196" s="95"/>
      <c r="H196" s="95"/>
      <c r="I196" s="95"/>
    </row>
    <row r="197" spans="1:9">
      <c r="A197" s="39" t="s">
        <v>202</v>
      </c>
      <c r="B197" s="39" t="s">
        <v>47</v>
      </c>
      <c r="C197" s="73">
        <v>50342</v>
      </c>
      <c r="D197" s="73">
        <v>27061</v>
      </c>
      <c r="E197" s="73">
        <v>4349</v>
      </c>
      <c r="F197" s="73">
        <v>106027</v>
      </c>
      <c r="G197" s="73">
        <v>1086</v>
      </c>
      <c r="H197" s="73">
        <v>-21351</v>
      </c>
      <c r="I197" s="73">
        <v>167514</v>
      </c>
    </row>
    <row r="198" spans="1:9">
      <c r="A198" s="45"/>
      <c r="B198" s="46"/>
      <c r="C198" s="70"/>
      <c r="D198" s="70"/>
      <c r="E198" s="3"/>
      <c r="F198" s="3"/>
      <c r="G198" s="3"/>
      <c r="H198" s="3"/>
      <c r="I198" s="3"/>
    </row>
    <row r="199" spans="1:9" ht="52">
      <c r="A199" s="263" t="s">
        <v>229</v>
      </c>
      <c r="B199" s="265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345</v>
      </c>
      <c r="H199" s="102" t="s">
        <v>120</v>
      </c>
      <c r="I199" s="103" t="s">
        <v>121</v>
      </c>
    </row>
    <row r="200" spans="1:9" ht="78">
      <c r="A200" s="264"/>
      <c r="B200" s="266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346</v>
      </c>
      <c r="H200" s="102" t="s">
        <v>284</v>
      </c>
      <c r="I200" s="103" t="s">
        <v>285</v>
      </c>
    </row>
    <row r="201" spans="1:9">
      <c r="A201" s="47" t="s">
        <v>204</v>
      </c>
      <c r="B201" s="39" t="s">
        <v>49</v>
      </c>
      <c r="C201" s="73"/>
      <c r="D201" s="73"/>
      <c r="E201" s="73"/>
      <c r="F201" s="73"/>
      <c r="G201" s="73"/>
      <c r="H201" s="73"/>
      <c r="I201" s="73"/>
    </row>
    <row r="202" spans="1:9">
      <c r="A202" s="47" t="s">
        <v>205</v>
      </c>
      <c r="B202" s="39" t="s">
        <v>50</v>
      </c>
      <c r="C202" s="73"/>
      <c r="D202" s="73"/>
      <c r="E202" s="73"/>
      <c r="F202" s="73"/>
      <c r="G202" s="73"/>
      <c r="H202" s="73"/>
      <c r="I202" s="73"/>
    </row>
    <row r="203" spans="1:9">
      <c r="A203" s="48" t="s">
        <v>206</v>
      </c>
      <c r="B203" s="43" t="s">
        <v>51</v>
      </c>
      <c r="C203" s="95"/>
      <c r="D203" s="95"/>
      <c r="E203" s="95"/>
      <c r="F203" s="95"/>
      <c r="G203" s="95"/>
      <c r="H203" s="95"/>
      <c r="I203" s="95"/>
    </row>
    <row r="204" spans="1:9">
      <c r="A204" s="48" t="s">
        <v>207</v>
      </c>
      <c r="B204" s="43" t="s">
        <v>52</v>
      </c>
      <c r="C204" s="95"/>
      <c r="D204" s="95"/>
      <c r="E204" s="95"/>
      <c r="F204" s="95"/>
      <c r="G204" s="95"/>
      <c r="H204" s="95"/>
      <c r="I204" s="95"/>
    </row>
    <row r="205" spans="1:9">
      <c r="A205" s="48" t="s">
        <v>208</v>
      </c>
      <c r="B205" s="43" t="s">
        <v>53</v>
      </c>
      <c r="C205" s="95"/>
      <c r="D205" s="95"/>
      <c r="E205" s="95"/>
      <c r="F205" s="95"/>
      <c r="G205" s="95"/>
      <c r="H205" s="95"/>
      <c r="I205" s="95"/>
    </row>
    <row r="206" spans="1:9">
      <c r="A206" s="48" t="s">
        <v>209</v>
      </c>
      <c r="B206" s="43" t="s">
        <v>54</v>
      </c>
      <c r="C206" s="95"/>
      <c r="D206" s="95"/>
      <c r="E206" s="95"/>
      <c r="F206" s="95"/>
      <c r="G206" s="95"/>
      <c r="H206" s="95"/>
      <c r="I206" s="95"/>
    </row>
    <row r="207" spans="1:9">
      <c r="A207" s="49" t="s">
        <v>210</v>
      </c>
      <c r="B207" s="50" t="s">
        <v>55</v>
      </c>
      <c r="C207" s="76"/>
      <c r="D207" s="76"/>
      <c r="E207" s="76"/>
      <c r="F207" s="76"/>
      <c r="G207" s="76"/>
      <c r="H207" s="76"/>
      <c r="I207" s="76"/>
    </row>
    <row r="208" spans="1:9">
      <c r="A208" s="48" t="s">
        <v>211</v>
      </c>
      <c r="B208" s="43" t="s">
        <v>56</v>
      </c>
      <c r="C208" s="95"/>
      <c r="D208" s="95"/>
      <c r="E208" s="95"/>
      <c r="F208" s="95"/>
      <c r="G208" s="95"/>
      <c r="H208" s="95"/>
      <c r="I208" s="95"/>
    </row>
    <row r="209" spans="1:9">
      <c r="A209" s="48" t="s">
        <v>212</v>
      </c>
      <c r="B209" s="43" t="s">
        <v>57</v>
      </c>
      <c r="C209" s="95"/>
      <c r="D209" s="95"/>
      <c r="E209" s="95"/>
      <c r="F209" s="95"/>
      <c r="G209" s="95"/>
      <c r="H209" s="95"/>
      <c r="I209" s="95"/>
    </row>
    <row r="210" spans="1:9">
      <c r="A210" s="51" t="s">
        <v>213</v>
      </c>
      <c r="B210" s="52" t="s">
        <v>58</v>
      </c>
      <c r="C210" s="95"/>
      <c r="D210" s="95"/>
      <c r="E210" s="95"/>
      <c r="F210" s="95"/>
      <c r="G210" s="95"/>
      <c r="H210" s="95"/>
      <c r="I210" s="95"/>
    </row>
    <row r="211" spans="1:9">
      <c r="A211" s="47" t="s">
        <v>214</v>
      </c>
      <c r="B211" s="39" t="s">
        <v>59</v>
      </c>
      <c r="C211" s="73"/>
      <c r="D211" s="73"/>
      <c r="E211" s="73"/>
      <c r="F211" s="73"/>
      <c r="G211" s="73"/>
      <c r="H211" s="73"/>
      <c r="I211" s="73"/>
    </row>
    <row r="212" spans="1:9">
      <c r="A212" s="48" t="s">
        <v>215</v>
      </c>
      <c r="B212" s="43" t="s">
        <v>60</v>
      </c>
      <c r="C212" s="95"/>
      <c r="D212" s="95"/>
      <c r="E212" s="95"/>
      <c r="F212" s="95"/>
      <c r="G212" s="95"/>
      <c r="H212" s="95"/>
      <c r="I212" s="95"/>
    </row>
    <row r="213" spans="1:9">
      <c r="A213" s="48" t="s">
        <v>216</v>
      </c>
      <c r="B213" s="43" t="s">
        <v>61</v>
      </c>
      <c r="C213" s="95"/>
      <c r="D213" s="95"/>
      <c r="E213" s="95"/>
      <c r="F213" s="95"/>
      <c r="G213" s="95"/>
      <c r="H213" s="95"/>
      <c r="I213" s="95"/>
    </row>
    <row r="214" spans="1:9">
      <c r="A214" s="48" t="s">
        <v>217</v>
      </c>
      <c r="B214" s="43" t="s">
        <v>62</v>
      </c>
      <c r="C214" s="95"/>
      <c r="D214" s="95"/>
      <c r="E214" s="95"/>
      <c r="F214" s="95"/>
      <c r="G214" s="95"/>
      <c r="H214" s="95"/>
      <c r="I214" s="95"/>
    </row>
    <row r="215" spans="1:9">
      <c r="A215" s="48" t="s">
        <v>218</v>
      </c>
      <c r="B215" s="43" t="s">
        <v>63</v>
      </c>
      <c r="C215" s="95"/>
      <c r="D215" s="95"/>
      <c r="E215" s="95"/>
      <c r="F215" s="95"/>
      <c r="G215" s="95"/>
      <c r="H215" s="95"/>
      <c r="I215" s="95"/>
    </row>
    <row r="216" spans="1:9">
      <c r="A216" s="48" t="s">
        <v>219</v>
      </c>
      <c r="B216" s="43" t="s">
        <v>64</v>
      </c>
      <c r="C216" s="95"/>
      <c r="D216" s="95"/>
      <c r="E216" s="95"/>
      <c r="F216" s="95"/>
      <c r="G216" s="95"/>
      <c r="H216" s="95"/>
      <c r="I216" s="95"/>
    </row>
    <row r="217" spans="1:9">
      <c r="A217" s="48" t="s">
        <v>220</v>
      </c>
      <c r="B217" s="43" t="s">
        <v>65</v>
      </c>
      <c r="C217" s="95"/>
      <c r="D217" s="95"/>
      <c r="E217" s="95"/>
      <c r="F217" s="95"/>
      <c r="G217" s="95"/>
      <c r="H217" s="95"/>
      <c r="I217" s="95"/>
    </row>
    <row r="218" spans="1:9">
      <c r="A218" s="48" t="s">
        <v>221</v>
      </c>
      <c r="B218" s="43" t="s">
        <v>66</v>
      </c>
      <c r="C218" s="95"/>
      <c r="D218" s="95"/>
      <c r="E218" s="95"/>
      <c r="F218" s="95"/>
      <c r="G218" s="95"/>
      <c r="H218" s="95"/>
      <c r="I218" s="95"/>
    </row>
    <row r="219" spans="1:9">
      <c r="A219" s="47" t="s">
        <v>222</v>
      </c>
      <c r="B219" s="39" t="s">
        <v>67</v>
      </c>
      <c r="C219" s="73"/>
      <c r="D219" s="73"/>
      <c r="E219" s="73"/>
      <c r="F219" s="73"/>
      <c r="G219" s="73"/>
      <c r="H219" s="73"/>
      <c r="I219" s="73"/>
    </row>
    <row r="220" spans="1:9">
      <c r="A220" s="48" t="s">
        <v>215</v>
      </c>
      <c r="B220" s="43" t="s">
        <v>60</v>
      </c>
      <c r="C220" s="95"/>
      <c r="D220" s="95"/>
      <c r="E220" s="95"/>
      <c r="F220" s="95"/>
      <c r="G220" s="95"/>
      <c r="H220" s="95"/>
      <c r="I220" s="95"/>
    </row>
    <row r="221" spans="1:9">
      <c r="A221" s="48" t="s">
        <v>216</v>
      </c>
      <c r="B221" s="43" t="s">
        <v>61</v>
      </c>
      <c r="C221" s="95"/>
      <c r="D221" s="95"/>
      <c r="E221" s="95"/>
      <c r="F221" s="95"/>
      <c r="G221" s="95"/>
      <c r="H221" s="95"/>
      <c r="I221" s="95"/>
    </row>
    <row r="222" spans="1:9">
      <c r="A222" s="48" t="s">
        <v>223</v>
      </c>
      <c r="B222" s="43" t="s">
        <v>68</v>
      </c>
      <c r="C222" s="95"/>
      <c r="D222" s="95"/>
      <c r="E222" s="95"/>
      <c r="F222" s="95"/>
      <c r="G222" s="95"/>
      <c r="H222" s="95"/>
      <c r="I222" s="95"/>
    </row>
    <row r="223" spans="1:9">
      <c r="A223" s="48" t="s">
        <v>224</v>
      </c>
      <c r="B223" s="43" t="s">
        <v>69</v>
      </c>
      <c r="C223" s="95"/>
      <c r="D223" s="95"/>
      <c r="E223" s="95"/>
      <c r="F223" s="95"/>
      <c r="G223" s="95"/>
      <c r="H223" s="95"/>
      <c r="I223" s="95"/>
    </row>
    <row r="224" spans="1:9">
      <c r="A224" s="48" t="s">
        <v>225</v>
      </c>
      <c r="B224" s="43" t="s">
        <v>70</v>
      </c>
      <c r="C224" s="95"/>
      <c r="D224" s="95"/>
      <c r="E224" s="95"/>
      <c r="F224" s="95"/>
      <c r="G224" s="95"/>
      <c r="H224" s="95"/>
      <c r="I224" s="95"/>
    </row>
    <row r="225" spans="1:9">
      <c r="A225" s="48" t="s">
        <v>219</v>
      </c>
      <c r="B225" s="43" t="s">
        <v>64</v>
      </c>
      <c r="C225" s="95"/>
      <c r="D225" s="95"/>
      <c r="E225" s="95"/>
      <c r="F225" s="95"/>
      <c r="G225" s="95"/>
      <c r="H225" s="95"/>
      <c r="I225" s="95"/>
    </row>
    <row r="226" spans="1:9">
      <c r="A226" s="48" t="s">
        <v>226</v>
      </c>
      <c r="B226" s="43" t="s">
        <v>65</v>
      </c>
      <c r="C226" s="95"/>
      <c r="D226" s="95"/>
      <c r="E226" s="95"/>
      <c r="F226" s="95"/>
      <c r="G226" s="95"/>
      <c r="H226" s="95"/>
      <c r="I226" s="95"/>
    </row>
    <row r="227" spans="1:9">
      <c r="A227" s="48" t="s">
        <v>221</v>
      </c>
      <c r="B227" s="43" t="s">
        <v>66</v>
      </c>
      <c r="C227" s="95"/>
      <c r="D227" s="95"/>
      <c r="E227" s="95"/>
      <c r="F227" s="95"/>
      <c r="G227" s="95"/>
      <c r="H227" s="95"/>
      <c r="I227" s="95"/>
    </row>
    <row r="228" spans="1:9" ht="26">
      <c r="A228" s="51" t="s">
        <v>227</v>
      </c>
      <c r="B228" s="52" t="s">
        <v>137</v>
      </c>
      <c r="C228" s="95"/>
      <c r="D228" s="95"/>
      <c r="E228" s="95"/>
      <c r="F228" s="95"/>
      <c r="G228" s="95"/>
      <c r="H228" s="95"/>
      <c r="I228" s="95"/>
    </row>
    <row r="229" spans="1:9">
      <c r="A229" s="47" t="s">
        <v>228</v>
      </c>
      <c r="B229" s="39" t="s">
        <v>71</v>
      </c>
      <c r="C229" s="73">
        <v>50342</v>
      </c>
      <c r="D229" s="73">
        <v>27061</v>
      </c>
      <c r="E229" s="73">
        <v>4349</v>
      </c>
      <c r="F229" s="73">
        <v>106027</v>
      </c>
      <c r="G229" s="73">
        <v>1086</v>
      </c>
      <c r="H229" s="73">
        <v>-21351</v>
      </c>
      <c r="I229" s="73">
        <v>167514</v>
      </c>
    </row>
    <row r="230" spans="1:9">
      <c r="A230" s="53"/>
      <c r="B230" s="53"/>
      <c r="C230" s="72"/>
      <c r="D230" s="72"/>
      <c r="E230" s="4"/>
      <c r="F230" s="4"/>
      <c r="G230" s="4"/>
      <c r="H230" s="4"/>
      <c r="I230" s="4"/>
    </row>
    <row r="231" spans="1:9" ht="52">
      <c r="A231" s="270" t="s">
        <v>230</v>
      </c>
      <c r="B231" s="269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345</v>
      </c>
      <c r="H231" s="102" t="s">
        <v>120</v>
      </c>
      <c r="I231" s="103" t="s">
        <v>121</v>
      </c>
    </row>
    <row r="232" spans="1:9" ht="78">
      <c r="A232" s="270"/>
      <c r="B232" s="269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346</v>
      </c>
      <c r="H232" s="102" t="s">
        <v>284</v>
      </c>
      <c r="I232" s="103" t="s">
        <v>285</v>
      </c>
    </row>
    <row r="233" spans="1:9">
      <c r="A233" s="47" t="s">
        <v>151</v>
      </c>
      <c r="B233" s="39" t="s">
        <v>0</v>
      </c>
      <c r="C233" s="78">
        <v>36908</v>
      </c>
      <c r="D233" s="78">
        <v>3064</v>
      </c>
      <c r="E233" s="78">
        <v>9363</v>
      </c>
      <c r="F233" s="78">
        <v>1368</v>
      </c>
      <c r="G233" s="78">
        <v>2773</v>
      </c>
      <c r="H233" s="78">
        <v>-3030</v>
      </c>
      <c r="I233" s="78">
        <v>50446</v>
      </c>
    </row>
    <row r="234" spans="1:9">
      <c r="A234" s="54" t="s">
        <v>152</v>
      </c>
      <c r="B234" s="55" t="s">
        <v>1</v>
      </c>
      <c r="C234" s="95"/>
      <c r="D234" s="95"/>
      <c r="E234" s="95"/>
      <c r="F234" s="95"/>
      <c r="G234" s="95"/>
      <c r="H234" s="95"/>
      <c r="I234" s="95"/>
    </row>
    <row r="235" spans="1:9">
      <c r="A235" s="54" t="s">
        <v>153</v>
      </c>
      <c r="B235" s="55" t="s">
        <v>2</v>
      </c>
      <c r="C235" s="95"/>
      <c r="D235" s="95"/>
      <c r="E235" s="95"/>
      <c r="F235" s="95"/>
      <c r="G235" s="95"/>
      <c r="H235" s="95"/>
      <c r="I235" s="95"/>
    </row>
    <row r="236" spans="1:9">
      <c r="A236" s="54" t="s">
        <v>154</v>
      </c>
      <c r="B236" s="55" t="s">
        <v>3</v>
      </c>
      <c r="C236" s="95"/>
      <c r="D236" s="95"/>
      <c r="E236" s="95"/>
      <c r="F236" s="95"/>
      <c r="G236" s="95"/>
      <c r="H236" s="95"/>
      <c r="I236" s="95"/>
    </row>
    <row r="237" spans="1:9">
      <c r="A237" s="47" t="s">
        <v>155</v>
      </c>
      <c r="B237" s="39" t="s">
        <v>4</v>
      </c>
      <c r="C237" s="78"/>
      <c r="D237" s="78"/>
      <c r="E237" s="78"/>
      <c r="F237" s="78"/>
      <c r="G237" s="78"/>
      <c r="H237" s="78"/>
      <c r="I237" s="78"/>
    </row>
    <row r="238" spans="1:9">
      <c r="A238" s="54" t="s">
        <v>156</v>
      </c>
      <c r="B238" s="55" t="s">
        <v>5</v>
      </c>
      <c r="C238" s="95"/>
      <c r="D238" s="95"/>
      <c r="E238" s="95"/>
      <c r="F238" s="95"/>
      <c r="G238" s="95"/>
      <c r="H238" s="95"/>
      <c r="I238" s="95"/>
    </row>
    <row r="239" spans="1:9">
      <c r="A239" s="54" t="s">
        <v>157</v>
      </c>
      <c r="B239" s="55" t="s">
        <v>6</v>
      </c>
      <c r="C239" s="95"/>
      <c r="D239" s="95"/>
      <c r="E239" s="95"/>
      <c r="F239" s="95"/>
      <c r="G239" s="95"/>
      <c r="H239" s="95"/>
      <c r="I239" s="95"/>
    </row>
    <row r="240" spans="1:9">
      <c r="A240" s="56" t="s">
        <v>158</v>
      </c>
      <c r="B240" s="57" t="s">
        <v>7</v>
      </c>
      <c r="C240" s="80"/>
      <c r="D240" s="80"/>
      <c r="E240" s="80"/>
      <c r="F240" s="80"/>
      <c r="G240" s="80"/>
      <c r="H240" s="80"/>
      <c r="I240" s="80"/>
    </row>
    <row r="241" spans="1:9">
      <c r="A241" s="48" t="s">
        <v>159</v>
      </c>
      <c r="B241" s="43" t="s">
        <v>8</v>
      </c>
      <c r="C241" s="95"/>
      <c r="D241" s="95"/>
      <c r="E241" s="95"/>
      <c r="F241" s="95"/>
      <c r="G241" s="95"/>
      <c r="H241" s="95"/>
      <c r="I241" s="95"/>
    </row>
    <row r="242" spans="1:9">
      <c r="A242" s="48" t="s">
        <v>160</v>
      </c>
      <c r="B242" s="43" t="s">
        <v>9</v>
      </c>
      <c r="C242" s="95"/>
      <c r="D242" s="95"/>
      <c r="E242" s="95"/>
      <c r="F242" s="95"/>
      <c r="G242" s="95"/>
      <c r="H242" s="95"/>
      <c r="I242" s="95"/>
    </row>
    <row r="243" spans="1:9">
      <c r="A243" s="48" t="s">
        <v>161</v>
      </c>
      <c r="B243" s="43" t="s">
        <v>10</v>
      </c>
      <c r="C243" s="95"/>
      <c r="D243" s="95"/>
      <c r="E243" s="95"/>
      <c r="F243" s="95"/>
      <c r="G243" s="95"/>
      <c r="H243" s="95"/>
      <c r="I243" s="95"/>
    </row>
    <row r="244" spans="1:9">
      <c r="A244" s="48" t="s">
        <v>162</v>
      </c>
      <c r="B244" s="43" t="s">
        <v>11</v>
      </c>
      <c r="C244" s="95"/>
      <c r="D244" s="95"/>
      <c r="E244" s="95"/>
      <c r="F244" s="95"/>
      <c r="G244" s="95"/>
      <c r="H244" s="95"/>
      <c r="I244" s="95"/>
    </row>
    <row r="245" spans="1:9">
      <c r="A245" s="56" t="s">
        <v>163</v>
      </c>
      <c r="B245" s="57" t="s">
        <v>12</v>
      </c>
      <c r="C245" s="80"/>
      <c r="D245" s="80"/>
      <c r="E245" s="80"/>
      <c r="F245" s="80"/>
      <c r="G245" s="80"/>
      <c r="H245" s="80"/>
      <c r="I245" s="80"/>
    </row>
    <row r="246" spans="1:9">
      <c r="A246" s="48" t="s">
        <v>164</v>
      </c>
      <c r="B246" s="43" t="s">
        <v>13</v>
      </c>
      <c r="C246" s="95"/>
      <c r="D246" s="95"/>
      <c r="E246" s="95"/>
      <c r="F246" s="95"/>
      <c r="G246" s="95"/>
      <c r="H246" s="95"/>
      <c r="I246" s="95"/>
    </row>
    <row r="247" spans="1:9">
      <c r="A247" s="48" t="s">
        <v>165</v>
      </c>
      <c r="B247" s="43" t="s">
        <v>14</v>
      </c>
      <c r="C247" s="95"/>
      <c r="D247" s="95"/>
      <c r="E247" s="95"/>
      <c r="F247" s="95"/>
      <c r="G247" s="95"/>
      <c r="H247" s="95"/>
      <c r="I247" s="95"/>
    </row>
    <row r="248" spans="1:9" ht="26">
      <c r="A248" s="48" t="s">
        <v>166</v>
      </c>
      <c r="B248" s="43" t="s">
        <v>15</v>
      </c>
      <c r="C248" s="95"/>
      <c r="D248" s="95"/>
      <c r="E248" s="95"/>
      <c r="F248" s="95"/>
      <c r="G248" s="95"/>
      <c r="H248" s="95"/>
      <c r="I248" s="95"/>
    </row>
    <row r="249" spans="1:9">
      <c r="A249" s="56" t="s">
        <v>167</v>
      </c>
      <c r="B249" s="57" t="s">
        <v>16</v>
      </c>
      <c r="C249" s="80"/>
      <c r="D249" s="80"/>
      <c r="E249" s="80"/>
      <c r="F249" s="80"/>
      <c r="G249" s="80"/>
      <c r="H249" s="80"/>
      <c r="I249" s="80"/>
    </row>
    <row r="250" spans="1:9">
      <c r="A250" s="48" t="s">
        <v>168</v>
      </c>
      <c r="B250" s="43" t="s">
        <v>17</v>
      </c>
      <c r="C250" s="95"/>
      <c r="D250" s="95"/>
      <c r="E250" s="95"/>
      <c r="F250" s="95"/>
      <c r="G250" s="95"/>
      <c r="H250" s="95"/>
      <c r="I250" s="95"/>
    </row>
    <row r="251" spans="1:9">
      <c r="A251" s="48" t="s">
        <v>169</v>
      </c>
      <c r="B251" s="43" t="s">
        <v>18</v>
      </c>
      <c r="C251" s="95"/>
      <c r="D251" s="95"/>
      <c r="E251" s="95"/>
      <c r="F251" s="95"/>
      <c r="G251" s="95"/>
      <c r="H251" s="95"/>
      <c r="I251" s="95"/>
    </row>
    <row r="252" spans="1:9">
      <c r="A252" s="56" t="s">
        <v>170</v>
      </c>
      <c r="B252" s="57" t="s">
        <v>19</v>
      </c>
      <c r="C252" s="80"/>
      <c r="D252" s="80"/>
      <c r="E252" s="80"/>
      <c r="F252" s="80"/>
      <c r="G252" s="80"/>
      <c r="H252" s="80"/>
      <c r="I252" s="80"/>
    </row>
    <row r="253" spans="1:9">
      <c r="A253" s="58" t="s">
        <v>171</v>
      </c>
      <c r="B253" s="59" t="s">
        <v>20</v>
      </c>
      <c r="C253" s="95"/>
      <c r="D253" s="95"/>
      <c r="E253" s="95"/>
      <c r="F253" s="95"/>
      <c r="G253" s="95"/>
      <c r="H253" s="95"/>
      <c r="I253" s="95"/>
    </row>
    <row r="254" spans="1:9">
      <c r="A254" s="56" t="s">
        <v>174</v>
      </c>
      <c r="B254" s="57" t="s">
        <v>21</v>
      </c>
      <c r="C254" s="80">
        <v>-4464</v>
      </c>
      <c r="D254" s="80">
        <v>82</v>
      </c>
      <c r="E254" s="80">
        <v>1860</v>
      </c>
      <c r="F254" s="80">
        <v>-4032</v>
      </c>
      <c r="G254" s="80">
        <v>157</v>
      </c>
      <c r="H254" s="80">
        <v>2946</v>
      </c>
      <c r="I254" s="80">
        <v>-3451</v>
      </c>
    </row>
    <row r="255" spans="1:9">
      <c r="A255" s="60"/>
      <c r="B255" s="61"/>
      <c r="C255" s="81"/>
      <c r="D255" s="81"/>
      <c r="E255" s="81"/>
      <c r="F255" s="81"/>
      <c r="G255" s="81"/>
      <c r="H255" s="81"/>
      <c r="I255" s="81"/>
    </row>
    <row r="256" spans="1:9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  <c r="I256" s="82">
        <v>0</v>
      </c>
    </row>
    <row r="257" spans="1:9">
      <c r="A257" s="64" t="s">
        <v>173</v>
      </c>
      <c r="B257" s="65" t="s">
        <v>127</v>
      </c>
      <c r="C257" s="83">
        <v>-4464</v>
      </c>
      <c r="D257" s="83">
        <v>82</v>
      </c>
      <c r="E257" s="83">
        <v>1860</v>
      </c>
      <c r="F257" s="83">
        <v>-4032</v>
      </c>
      <c r="G257" s="83">
        <v>157</v>
      </c>
      <c r="H257" s="83">
        <v>2946</v>
      </c>
      <c r="I257" s="83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5E68-5760-314E-9C05-663EC4B8E9DC}">
  <sheetPr>
    <tabColor rgb="FF76D6FF"/>
  </sheetPr>
  <dimension ref="A1:Y340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6">
      <c r="A1" s="154" t="s">
        <v>731</v>
      </c>
    </row>
    <row r="2" spans="1:6">
      <c r="A2" s="154" t="s">
        <v>732</v>
      </c>
    </row>
    <row r="3" spans="1:6">
      <c r="A3" s="154"/>
    </row>
    <row r="4" spans="1:6">
      <c r="A4" s="154"/>
    </row>
    <row r="5" spans="1:6" ht="26">
      <c r="A5" s="149" t="s">
        <v>718</v>
      </c>
      <c r="B5" s="150" t="s">
        <v>432</v>
      </c>
    </row>
    <row r="6" spans="1:6" ht="24">
      <c r="A6" s="227" t="s">
        <v>404</v>
      </c>
      <c r="B6" s="227" t="s">
        <v>405</v>
      </c>
      <c r="C6" s="100" t="s">
        <v>733</v>
      </c>
      <c r="D6" s="100" t="s">
        <v>734</v>
      </c>
      <c r="E6" s="100" t="s">
        <v>741</v>
      </c>
      <c r="F6" s="100" t="s">
        <v>742</v>
      </c>
    </row>
    <row r="7" spans="1:6">
      <c r="A7" s="158" t="s">
        <v>151</v>
      </c>
      <c r="B7" s="158" t="s">
        <v>0</v>
      </c>
      <c r="C7" s="159">
        <v>92871</v>
      </c>
      <c r="D7" s="159">
        <v>307958</v>
      </c>
      <c r="E7" s="159">
        <v>67167</v>
      </c>
      <c r="F7" s="159">
        <v>235601</v>
      </c>
    </row>
    <row r="8" spans="1:6">
      <c r="A8" s="160" t="s">
        <v>152</v>
      </c>
      <c r="B8" s="160" t="s">
        <v>1</v>
      </c>
      <c r="C8" s="161">
        <v>47147</v>
      </c>
      <c r="D8" s="161">
        <v>156922</v>
      </c>
      <c r="E8" s="161">
        <v>40675</v>
      </c>
      <c r="F8" s="161">
        <v>149447</v>
      </c>
    </row>
    <row r="9" spans="1:6">
      <c r="A9" s="160" t="s">
        <v>153</v>
      </c>
      <c r="B9" s="160" t="s">
        <v>2</v>
      </c>
      <c r="C9" s="161">
        <v>2381</v>
      </c>
      <c r="D9" s="161">
        <v>34238</v>
      </c>
      <c r="E9" s="161">
        <v>37</v>
      </c>
      <c r="F9" s="161">
        <v>62</v>
      </c>
    </row>
    <row r="10" spans="1:6">
      <c r="A10" s="160" t="s">
        <v>154</v>
      </c>
      <c r="B10" s="160" t="s">
        <v>492</v>
      </c>
      <c r="C10" s="161">
        <v>43343</v>
      </c>
      <c r="D10" s="161">
        <v>116798</v>
      </c>
      <c r="E10" s="161">
        <v>26455</v>
      </c>
      <c r="F10" s="161">
        <v>86092</v>
      </c>
    </row>
    <row r="11" spans="1:6">
      <c r="A11" s="158" t="s">
        <v>155</v>
      </c>
      <c r="B11" s="158" t="s">
        <v>630</v>
      </c>
      <c r="C11" s="159">
        <v>37880</v>
      </c>
      <c r="D11" s="159">
        <v>104504</v>
      </c>
      <c r="E11" s="159">
        <v>19521</v>
      </c>
      <c r="F11" s="159">
        <v>63350</v>
      </c>
    </row>
    <row r="12" spans="1:6">
      <c r="A12" s="160" t="s">
        <v>156</v>
      </c>
      <c r="B12" s="160" t="s">
        <v>494</v>
      </c>
      <c r="C12" s="161">
        <v>6362</v>
      </c>
      <c r="D12" s="161">
        <v>21423</v>
      </c>
      <c r="E12" s="161">
        <v>700</v>
      </c>
      <c r="F12" s="161">
        <v>791</v>
      </c>
    </row>
    <row r="13" spans="1:6">
      <c r="A13" s="160" t="s">
        <v>687</v>
      </c>
      <c r="B13" s="160" t="s">
        <v>495</v>
      </c>
      <c r="C13" s="161">
        <v>31518</v>
      </c>
      <c r="D13" s="161">
        <v>83081</v>
      </c>
      <c r="E13" s="161">
        <v>18821</v>
      </c>
      <c r="F13" s="161">
        <v>62559</v>
      </c>
    </row>
    <row r="14" spans="1:6">
      <c r="A14" s="162" t="s">
        <v>158</v>
      </c>
      <c r="B14" s="162" t="s">
        <v>735</v>
      </c>
      <c r="C14" s="159">
        <v>54991</v>
      </c>
      <c r="D14" s="159">
        <v>203454</v>
      </c>
      <c r="E14" s="159">
        <v>47646</v>
      </c>
      <c r="F14" s="159">
        <v>172251</v>
      </c>
    </row>
    <row r="15" spans="1:6">
      <c r="A15" s="163" t="s">
        <v>160</v>
      </c>
      <c r="B15" s="163" t="s">
        <v>9</v>
      </c>
      <c r="C15" s="161">
        <v>27334</v>
      </c>
      <c r="D15" s="161">
        <v>82538</v>
      </c>
      <c r="E15" s="161">
        <v>20235</v>
      </c>
      <c r="F15" s="161">
        <v>66884</v>
      </c>
    </row>
    <row r="16" spans="1:6">
      <c r="A16" s="163" t="s">
        <v>161</v>
      </c>
      <c r="B16" s="163" t="s">
        <v>10</v>
      </c>
      <c r="C16" s="161">
        <v>11698</v>
      </c>
      <c r="D16" s="161">
        <v>46047</v>
      </c>
      <c r="E16" s="161">
        <v>8729</v>
      </c>
      <c r="F16" s="161">
        <v>25276</v>
      </c>
    </row>
    <row r="17" spans="1:6">
      <c r="A17" s="163" t="s">
        <v>159</v>
      </c>
      <c r="B17" s="163" t="s">
        <v>8</v>
      </c>
      <c r="C17" s="161">
        <v>4421</v>
      </c>
      <c r="D17" s="161">
        <v>6312</v>
      </c>
      <c r="E17" s="161">
        <v>304</v>
      </c>
      <c r="F17" s="161">
        <v>912</v>
      </c>
    </row>
    <row r="18" spans="1:6">
      <c r="A18" s="163" t="s">
        <v>162</v>
      </c>
      <c r="B18" s="163" t="s">
        <v>11</v>
      </c>
      <c r="C18" s="161">
        <v>3558</v>
      </c>
      <c r="D18" s="161">
        <v>4488</v>
      </c>
      <c r="E18" s="161">
        <v>638</v>
      </c>
      <c r="F18" s="161">
        <v>1600</v>
      </c>
    </row>
    <row r="19" spans="1:6">
      <c r="A19" s="163" t="s">
        <v>688</v>
      </c>
      <c r="B19" s="163" t="s">
        <v>639</v>
      </c>
      <c r="C19" s="161">
        <v>1</v>
      </c>
      <c r="D19" s="161">
        <v>4</v>
      </c>
      <c r="E19" s="161">
        <v>-54</v>
      </c>
      <c r="F19" s="161">
        <v>179</v>
      </c>
    </row>
    <row r="20" spans="1:6">
      <c r="A20" s="162" t="s">
        <v>163</v>
      </c>
      <c r="B20" s="162" t="s">
        <v>736</v>
      </c>
      <c r="C20" s="159">
        <v>16823</v>
      </c>
      <c r="D20" s="159">
        <v>76697</v>
      </c>
      <c r="E20" s="159">
        <v>18294</v>
      </c>
      <c r="F20" s="159">
        <v>79582</v>
      </c>
    </row>
    <row r="21" spans="1:6">
      <c r="A21" s="163" t="s">
        <v>164</v>
      </c>
      <c r="B21" s="163" t="s">
        <v>13</v>
      </c>
      <c r="C21" s="161">
        <v>2483</v>
      </c>
      <c r="D21" s="161">
        <v>7415</v>
      </c>
      <c r="E21" s="161">
        <v>1946</v>
      </c>
      <c r="F21" s="161">
        <v>7340</v>
      </c>
    </row>
    <row r="22" spans="1:6">
      <c r="A22" s="163" t="s">
        <v>165</v>
      </c>
      <c r="B22" s="163" t="s">
        <v>14</v>
      </c>
      <c r="C22" s="161">
        <v>147</v>
      </c>
      <c r="D22" s="161">
        <v>712</v>
      </c>
      <c r="E22" s="161">
        <v>92</v>
      </c>
      <c r="F22" s="161">
        <v>179</v>
      </c>
    </row>
    <row r="23" spans="1:6">
      <c r="A23" s="162" t="s">
        <v>503</v>
      </c>
      <c r="B23" s="162" t="s">
        <v>737</v>
      </c>
      <c r="C23" s="159">
        <v>19159</v>
      </c>
      <c r="D23" s="159">
        <v>83400</v>
      </c>
      <c r="E23" s="159">
        <v>20148</v>
      </c>
      <c r="F23" s="159">
        <v>86743</v>
      </c>
    </row>
    <row r="24" spans="1:6">
      <c r="A24" s="163" t="s">
        <v>168</v>
      </c>
      <c r="B24" s="163" t="s">
        <v>17</v>
      </c>
      <c r="C24" s="161">
        <v>4264</v>
      </c>
      <c r="D24" s="161">
        <v>16965</v>
      </c>
      <c r="E24" s="161">
        <v>4661</v>
      </c>
      <c r="F24" s="161">
        <v>18826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738</v>
      </c>
      <c r="C26" s="159">
        <v>14895</v>
      </c>
      <c r="D26" s="159">
        <v>66435</v>
      </c>
      <c r="E26" s="159">
        <v>15487</v>
      </c>
      <c r="F26" s="159">
        <v>67917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739</v>
      </c>
      <c r="C28" s="159">
        <v>14895</v>
      </c>
      <c r="D28" s="159">
        <v>66435</v>
      </c>
      <c r="E28" s="159">
        <v>15487</v>
      </c>
      <c r="F28" s="159">
        <v>67917</v>
      </c>
    </row>
    <row r="29" spans="1:6">
      <c r="A29" s="164"/>
      <c r="B29" s="165"/>
      <c r="C29" s="166"/>
      <c r="D29" s="166"/>
    </row>
    <row r="30" spans="1:6">
      <c r="A30" s="164"/>
      <c r="B30" s="167"/>
      <c r="C30" s="168"/>
      <c r="D30" s="168"/>
    </row>
    <row r="31" spans="1:6">
      <c r="A31" s="169" t="s">
        <v>175</v>
      </c>
      <c r="B31" s="169" t="s">
        <v>740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0.1549610142350307</v>
      </c>
      <c r="D32" s="199">
        <v>0.69116255250912206</v>
      </c>
      <c r="E32" s="199">
        <v>0.1611206961652227</v>
      </c>
      <c r="F32" s="199">
        <v>0.70658082276718626</v>
      </c>
    </row>
    <row r="33" spans="1:6">
      <c r="A33" s="172" t="s">
        <v>177</v>
      </c>
      <c r="B33" s="172" t="s">
        <v>24</v>
      </c>
      <c r="C33" s="199">
        <v>0.14734923559364807</v>
      </c>
      <c r="D33" s="199">
        <v>0.6577468240500437</v>
      </c>
      <c r="E33" s="199">
        <v>0.15354587841070891</v>
      </c>
      <c r="F33" s="199">
        <v>0.66537041352230675</v>
      </c>
    </row>
    <row r="34" spans="1:6">
      <c r="A34" s="154"/>
    </row>
    <row r="36" spans="1:6">
      <c r="A36" s="169" t="s">
        <v>232</v>
      </c>
      <c r="B36" s="169" t="s">
        <v>738</v>
      </c>
      <c r="C36" s="159">
        <v>14895</v>
      </c>
      <c r="D36" s="159">
        <v>66435</v>
      </c>
      <c r="E36" s="159">
        <v>15487</v>
      </c>
      <c r="F36" s="159">
        <v>67917</v>
      </c>
    </row>
    <row r="37" spans="1:6">
      <c r="A37" s="173" t="s">
        <v>510</v>
      </c>
      <c r="B37" s="173" t="s">
        <v>513</v>
      </c>
      <c r="C37" s="174">
        <v>65</v>
      </c>
      <c r="D37" s="174">
        <v>51</v>
      </c>
      <c r="E37" s="174">
        <v>-12</v>
      </c>
      <c r="F37" s="174">
        <v>74</v>
      </c>
    </row>
    <row r="38" spans="1:6">
      <c r="A38" s="175" t="s">
        <v>315</v>
      </c>
      <c r="B38" s="175" t="s">
        <v>640</v>
      </c>
      <c r="C38" s="161">
        <v>65</v>
      </c>
      <c r="D38" s="161">
        <v>51</v>
      </c>
      <c r="E38" s="161">
        <v>-12</v>
      </c>
      <c r="F38" s="161">
        <v>74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/>
      <c r="D40" s="161"/>
      <c r="E40" s="161"/>
      <c r="F40" s="161"/>
    </row>
    <row r="41" spans="1:6">
      <c r="A41" s="169" t="s">
        <v>312</v>
      </c>
      <c r="B41" s="169" t="s">
        <v>516</v>
      </c>
      <c r="C41" s="159">
        <v>14960</v>
      </c>
      <c r="D41" s="159">
        <v>66486</v>
      </c>
      <c r="E41" s="159">
        <v>15475</v>
      </c>
      <c r="F41" s="159">
        <v>67991</v>
      </c>
    </row>
    <row r="42" spans="1:6">
      <c r="A42" s="175" t="s">
        <v>689</v>
      </c>
      <c r="B42" s="175" t="s">
        <v>480</v>
      </c>
      <c r="C42" s="161"/>
      <c r="D42" s="161"/>
      <c r="E42" s="161"/>
      <c r="F42" s="161"/>
    </row>
    <row r="43" spans="1:6" ht="26">
      <c r="A43" s="169" t="s">
        <v>512</v>
      </c>
      <c r="B43" s="169" t="s">
        <v>697</v>
      </c>
      <c r="C43" s="159">
        <v>14960</v>
      </c>
      <c r="D43" s="159">
        <v>66486</v>
      </c>
      <c r="E43" s="159">
        <v>15475</v>
      </c>
      <c r="F43" s="159">
        <v>67991</v>
      </c>
    </row>
    <row r="44" spans="1:6">
      <c r="A44" s="176" t="s">
        <v>541</v>
      </c>
    </row>
    <row r="46" spans="1:6" ht="26">
      <c r="A46" s="149" t="s">
        <v>720</v>
      </c>
      <c r="B46" s="149" t="s">
        <v>434</v>
      </c>
    </row>
    <row r="47" spans="1:6">
      <c r="A47" s="227" t="s">
        <v>203</v>
      </c>
      <c r="B47" s="227" t="s">
        <v>73</v>
      </c>
      <c r="C47" s="202" t="s">
        <v>743</v>
      </c>
      <c r="D47" s="202" t="s">
        <v>744</v>
      </c>
      <c r="E47" s="202" t="s">
        <v>726</v>
      </c>
    </row>
    <row r="48" spans="1:6">
      <c r="A48" s="177" t="s">
        <v>526</v>
      </c>
      <c r="B48" s="177" t="s">
        <v>488</v>
      </c>
      <c r="C48" s="178">
        <v>502645</v>
      </c>
      <c r="D48" s="178">
        <v>454348</v>
      </c>
      <c r="E48" s="178">
        <v>387809</v>
      </c>
    </row>
    <row r="49" spans="1:5">
      <c r="A49" s="163" t="s">
        <v>182</v>
      </c>
      <c r="B49" s="163" t="s">
        <v>27</v>
      </c>
      <c r="C49" s="179">
        <v>31299</v>
      </c>
      <c r="D49" s="179">
        <v>31987</v>
      </c>
      <c r="E49" s="179">
        <v>19241</v>
      </c>
    </row>
    <row r="50" spans="1:5">
      <c r="A50" s="163" t="s">
        <v>527</v>
      </c>
      <c r="B50" s="163" t="s">
        <v>475</v>
      </c>
      <c r="C50" s="179">
        <v>51648</v>
      </c>
      <c r="D50" s="179">
        <v>51600</v>
      </c>
      <c r="E50" s="179">
        <v>50210</v>
      </c>
    </row>
    <row r="51" spans="1:5">
      <c r="A51" s="180" t="s">
        <v>528</v>
      </c>
      <c r="B51" s="180" t="s">
        <v>416</v>
      </c>
      <c r="C51" s="181">
        <v>333124</v>
      </c>
      <c r="D51" s="181">
        <v>291803</v>
      </c>
      <c r="E51" s="181">
        <v>242816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9688</v>
      </c>
      <c r="D53" s="179">
        <v>9640</v>
      </c>
      <c r="E53" s="179">
        <v>9553</v>
      </c>
    </row>
    <row r="54" spans="1:5">
      <c r="A54" s="163" t="s">
        <v>680</v>
      </c>
      <c r="B54" s="163" t="s">
        <v>674</v>
      </c>
      <c r="C54" s="179">
        <v>3482</v>
      </c>
      <c r="D54" s="179">
        <v>3478</v>
      </c>
      <c r="E54" s="179">
        <v>3478</v>
      </c>
    </row>
    <row r="55" spans="1:5">
      <c r="A55" s="163" t="s">
        <v>187</v>
      </c>
      <c r="B55" s="163" t="s">
        <v>632</v>
      </c>
      <c r="C55" s="179">
        <v>6934</v>
      </c>
      <c r="D55" s="179">
        <v>6257</v>
      </c>
      <c r="E55" s="179">
        <v>3183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9458</v>
      </c>
      <c r="D57" s="179">
        <v>2571</v>
      </c>
      <c r="E57" s="179">
        <v>2320</v>
      </c>
    </row>
    <row r="58" spans="1:5">
      <c r="A58" s="163" t="s">
        <v>466</v>
      </c>
      <c r="B58" s="163" t="s">
        <v>465</v>
      </c>
      <c r="C58" s="179">
        <v>574</v>
      </c>
      <c r="D58" s="179">
        <v>574</v>
      </c>
      <c r="E58" s="179">
        <v>570</v>
      </c>
    </row>
    <row r="59" spans="1:5">
      <c r="A59" s="177" t="s">
        <v>530</v>
      </c>
      <c r="B59" s="177" t="s">
        <v>489</v>
      </c>
      <c r="C59" s="178">
        <v>705411</v>
      </c>
      <c r="D59" s="178">
        <v>683367</v>
      </c>
      <c r="E59" s="178">
        <v>739029</v>
      </c>
    </row>
    <row r="60" spans="1:5">
      <c r="A60" s="163" t="s">
        <v>193</v>
      </c>
      <c r="B60" s="163" t="s">
        <v>38</v>
      </c>
      <c r="C60" s="179">
        <v>10922</v>
      </c>
      <c r="D60" s="179">
        <v>1087</v>
      </c>
      <c r="E60" s="179">
        <v>258</v>
      </c>
    </row>
    <row r="61" spans="1:5">
      <c r="A61" s="163" t="s">
        <v>194</v>
      </c>
      <c r="B61" s="163" t="s">
        <v>39</v>
      </c>
      <c r="C61" s="179">
        <v>39312</v>
      </c>
      <c r="D61" s="179">
        <v>90308</v>
      </c>
      <c r="E61" s="179">
        <v>37008</v>
      </c>
    </row>
    <row r="62" spans="1:5">
      <c r="A62" s="163" t="s">
        <v>531</v>
      </c>
      <c r="B62" s="163" t="s">
        <v>40</v>
      </c>
      <c r="C62" s="179">
        <v>1008</v>
      </c>
      <c r="D62" s="179">
        <v>3765</v>
      </c>
      <c r="E62" s="179">
        <v>1611</v>
      </c>
    </row>
    <row r="63" spans="1:5">
      <c r="A63" s="163" t="s">
        <v>196</v>
      </c>
      <c r="B63" s="163" t="s">
        <v>490</v>
      </c>
      <c r="C63" s="179">
        <v>42091</v>
      </c>
      <c r="D63" s="179">
        <v>36494</v>
      </c>
      <c r="E63" s="179">
        <v>19231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18449</v>
      </c>
      <c r="D65" s="179">
        <v>21203</v>
      </c>
      <c r="E65" s="179">
        <v>21502</v>
      </c>
    </row>
    <row r="66" spans="1:5">
      <c r="A66" s="182" t="s">
        <v>200</v>
      </c>
      <c r="B66" s="182" t="s">
        <v>482</v>
      </c>
      <c r="C66" s="183">
        <v>124966</v>
      </c>
      <c r="D66" s="183">
        <v>69224</v>
      </c>
      <c r="E66" s="183">
        <v>104378</v>
      </c>
    </row>
    <row r="67" spans="1:5">
      <c r="A67" s="163" t="s">
        <v>486</v>
      </c>
      <c r="B67" s="163" t="s">
        <v>483</v>
      </c>
      <c r="C67" s="179">
        <v>468663</v>
      </c>
      <c r="D67" s="179">
        <v>461286</v>
      </c>
      <c r="E67" s="179">
        <v>554992</v>
      </c>
    </row>
    <row r="68" spans="1:5">
      <c r="A68" s="163" t="s">
        <v>681</v>
      </c>
      <c r="B68" s="163" t="s">
        <v>675</v>
      </c>
      <c r="C68" s="179">
        <v>0</v>
      </c>
      <c r="D68" s="179">
        <v>0</v>
      </c>
      <c r="E68" s="179">
        <v>49</v>
      </c>
    </row>
    <row r="69" spans="1:5">
      <c r="A69" s="177" t="s">
        <v>532</v>
      </c>
      <c r="B69" s="177" t="s">
        <v>491</v>
      </c>
      <c r="C69" s="178">
        <v>1208056</v>
      </c>
      <c r="D69" s="178">
        <v>1137715</v>
      </c>
      <c r="E69" s="178">
        <v>1126838</v>
      </c>
    </row>
    <row r="70" spans="1:5">
      <c r="C70" s="184"/>
      <c r="D70" s="184"/>
    </row>
    <row r="71" spans="1:5">
      <c r="A71" s="227" t="s">
        <v>229</v>
      </c>
      <c r="B71" s="227" t="s">
        <v>48</v>
      </c>
      <c r="C71" s="202" t="s">
        <v>743</v>
      </c>
      <c r="D71" s="202" t="s">
        <v>744</v>
      </c>
      <c r="E71" s="202" t="s">
        <v>726</v>
      </c>
    </row>
    <row r="72" spans="1:5">
      <c r="A72" s="177" t="s">
        <v>533</v>
      </c>
      <c r="B72" s="177" t="s">
        <v>518</v>
      </c>
      <c r="C72" s="178">
        <v>994643</v>
      </c>
      <c r="D72" s="178">
        <v>975190</v>
      </c>
      <c r="E72" s="178">
        <v>1002864</v>
      </c>
    </row>
    <row r="73" spans="1:5">
      <c r="A73" s="177" t="s">
        <v>690</v>
      </c>
      <c r="B73" s="177" t="s">
        <v>50</v>
      </c>
      <c r="C73" s="178">
        <v>994643</v>
      </c>
      <c r="D73" s="178">
        <v>975190</v>
      </c>
      <c r="E73" s="178">
        <v>1002864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780951</v>
      </c>
      <c r="D75" s="179">
        <v>780951</v>
      </c>
      <c r="E75" s="179">
        <v>739724</v>
      </c>
    </row>
    <row r="76" spans="1:5">
      <c r="A76" s="163" t="s">
        <v>209</v>
      </c>
      <c r="B76" s="163" t="s">
        <v>54</v>
      </c>
      <c r="C76" s="179">
        <v>52364</v>
      </c>
      <c r="D76" s="179">
        <v>47872</v>
      </c>
      <c r="E76" s="179">
        <v>26145</v>
      </c>
    </row>
    <row r="77" spans="1:5">
      <c r="A77" s="163" t="s">
        <v>210</v>
      </c>
      <c r="B77" s="163" t="s">
        <v>520</v>
      </c>
      <c r="C77" s="179">
        <v>1063</v>
      </c>
      <c r="D77" s="179">
        <v>997</v>
      </c>
      <c r="E77" s="179">
        <v>1012</v>
      </c>
    </row>
    <row r="78" spans="1:5">
      <c r="A78" s="163" t="s">
        <v>211</v>
      </c>
      <c r="B78" s="163" t="s">
        <v>56</v>
      </c>
      <c r="C78" s="179">
        <v>-2290</v>
      </c>
      <c r="D78" s="179">
        <v>-2290</v>
      </c>
      <c r="E78" s="179">
        <v>30529</v>
      </c>
    </row>
    <row r="79" spans="1:5">
      <c r="A79" s="163" t="s">
        <v>212</v>
      </c>
      <c r="B79" s="163" t="s">
        <v>57</v>
      </c>
      <c r="C79" s="179">
        <v>66435</v>
      </c>
      <c r="D79" s="179">
        <v>51540</v>
      </c>
      <c r="E79" s="179">
        <v>109334</v>
      </c>
    </row>
    <row r="80" spans="1:5">
      <c r="A80" s="158" t="s">
        <v>535</v>
      </c>
      <c r="B80" s="158" t="s">
        <v>58</v>
      </c>
      <c r="C80" s="185"/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6185</v>
      </c>
      <c r="D81" s="178">
        <v>6678</v>
      </c>
      <c r="E81" s="178">
        <v>6691</v>
      </c>
    </row>
    <row r="82" spans="1:5">
      <c r="A82" s="163" t="s">
        <v>216</v>
      </c>
      <c r="B82" s="163" t="s">
        <v>61</v>
      </c>
      <c r="C82" s="179">
        <v>5810</v>
      </c>
      <c r="D82" s="179">
        <v>6262</v>
      </c>
      <c r="E82" s="179">
        <v>163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185</v>
      </c>
      <c r="D84" s="179">
        <v>226</v>
      </c>
      <c r="E84" s="179">
        <v>6338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190</v>
      </c>
    </row>
    <row r="86" spans="1:5">
      <c r="A86" s="177" t="s">
        <v>537</v>
      </c>
      <c r="B86" s="177" t="s">
        <v>523</v>
      </c>
      <c r="C86" s="178">
        <v>207228</v>
      </c>
      <c r="D86" s="178">
        <v>155847</v>
      </c>
      <c r="E86" s="178">
        <v>117283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4748</v>
      </c>
      <c r="D88" s="179">
        <v>5462</v>
      </c>
      <c r="E88" s="179">
        <v>246</v>
      </c>
    </row>
    <row r="89" spans="1:5">
      <c r="A89" s="163" t="s">
        <v>223</v>
      </c>
      <c r="B89" s="163" t="s">
        <v>68</v>
      </c>
      <c r="C89" s="179">
        <v>43916</v>
      </c>
      <c r="D89" s="179">
        <v>45812</v>
      </c>
      <c r="E89" s="179">
        <v>49914</v>
      </c>
    </row>
    <row r="90" spans="1:5">
      <c r="A90" s="163" t="s">
        <v>538</v>
      </c>
      <c r="B90" s="163" t="s">
        <v>69</v>
      </c>
      <c r="C90" s="179">
        <v>3301</v>
      </c>
      <c r="D90" s="179">
        <v>19</v>
      </c>
      <c r="E90" s="179">
        <v>0</v>
      </c>
    </row>
    <row r="91" spans="1:5">
      <c r="A91" s="163" t="s">
        <v>225</v>
      </c>
      <c r="B91" s="163" t="s">
        <v>524</v>
      </c>
      <c r="C91" s="179">
        <v>9033</v>
      </c>
      <c r="D91" s="179">
        <v>9222</v>
      </c>
      <c r="E91" s="179">
        <v>17785</v>
      </c>
    </row>
    <row r="92" spans="1:5">
      <c r="A92" s="163" t="s">
        <v>219</v>
      </c>
      <c r="B92" s="163" t="s">
        <v>64</v>
      </c>
      <c r="C92" s="179">
        <v>130693</v>
      </c>
      <c r="D92" s="179">
        <v>84545</v>
      </c>
      <c r="E92" s="179">
        <v>26172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2</v>
      </c>
    </row>
    <row r="94" spans="1:5">
      <c r="A94" s="163" t="s">
        <v>539</v>
      </c>
      <c r="B94" s="163" t="s">
        <v>66</v>
      </c>
      <c r="C94" s="179">
        <v>15535</v>
      </c>
      <c r="D94" s="179">
        <v>10785</v>
      </c>
      <c r="E94" s="179">
        <v>23164</v>
      </c>
    </row>
    <row r="95" spans="1:5">
      <c r="A95" s="177" t="s">
        <v>540</v>
      </c>
      <c r="B95" s="177" t="s">
        <v>525</v>
      </c>
      <c r="C95" s="178">
        <v>1208056</v>
      </c>
      <c r="D95" s="178">
        <v>1137715</v>
      </c>
      <c r="E95" s="178">
        <v>1126838</v>
      </c>
    </row>
    <row r="96" spans="1:5">
      <c r="A96" s="176" t="s">
        <v>541</v>
      </c>
    </row>
    <row r="98" spans="1:6" ht="26">
      <c r="A98" s="149" t="s">
        <v>721</v>
      </c>
      <c r="B98" s="149" t="s">
        <v>436</v>
      </c>
    </row>
    <row r="99" spans="1:6" ht="24">
      <c r="A99" s="227" t="s">
        <v>280</v>
      </c>
      <c r="B99" s="227" t="s">
        <v>119</v>
      </c>
      <c r="C99" s="100" t="s">
        <v>733</v>
      </c>
      <c r="D99" s="100" t="s">
        <v>734</v>
      </c>
      <c r="E99" s="100" t="s">
        <v>741</v>
      </c>
      <c r="F99" s="100" t="s">
        <v>742</v>
      </c>
    </row>
    <row r="100" spans="1:6">
      <c r="A100" s="151" t="s">
        <v>542</v>
      </c>
      <c r="B100" s="151" t="s">
        <v>74</v>
      </c>
      <c r="C100" s="5"/>
      <c r="D100" s="5"/>
      <c r="E100" s="5"/>
      <c r="F100" s="5"/>
    </row>
    <row r="101" spans="1:6">
      <c r="A101" s="152" t="s">
        <v>543</v>
      </c>
      <c r="B101" s="152" t="s">
        <v>738</v>
      </c>
      <c r="C101" s="5">
        <v>14895</v>
      </c>
      <c r="D101" s="5">
        <v>66435</v>
      </c>
      <c r="E101" s="5">
        <v>15487</v>
      </c>
      <c r="F101" s="5">
        <v>67917</v>
      </c>
    </row>
    <row r="102" spans="1:6">
      <c r="A102" s="152" t="s">
        <v>233</v>
      </c>
      <c r="B102" s="152" t="s">
        <v>75</v>
      </c>
      <c r="C102" s="5">
        <v>98067</v>
      </c>
      <c r="D102" s="5">
        <v>94365</v>
      </c>
      <c r="E102" s="5">
        <v>11180</v>
      </c>
      <c r="F102" s="5">
        <v>-11589</v>
      </c>
    </row>
    <row r="103" spans="1:6">
      <c r="A103" s="187" t="s">
        <v>746</v>
      </c>
      <c r="B103" s="187" t="s">
        <v>745</v>
      </c>
      <c r="C103" s="186">
        <v>2192</v>
      </c>
      <c r="D103" s="186">
        <v>6156</v>
      </c>
      <c r="E103" s="186">
        <v>1114</v>
      </c>
      <c r="F103" s="186">
        <v>3464</v>
      </c>
    </row>
    <row r="104" spans="1:6">
      <c r="A104" s="187" t="s">
        <v>677</v>
      </c>
      <c r="B104" s="187" t="s">
        <v>684</v>
      </c>
      <c r="C104" s="186">
        <v>5892</v>
      </c>
      <c r="D104" s="186">
        <v>19083</v>
      </c>
      <c r="E104" s="186">
        <v>0</v>
      </c>
      <c r="F104" s="186">
        <v>0</v>
      </c>
    </row>
    <row r="105" spans="1:6">
      <c r="A105" s="188" t="s">
        <v>546</v>
      </c>
      <c r="B105" s="188" t="s">
        <v>78</v>
      </c>
      <c r="C105" s="186">
        <v>-2078</v>
      </c>
      <c r="D105" s="186">
        <v>-6947</v>
      </c>
      <c r="E105" s="186">
        <v>-1549</v>
      </c>
      <c r="F105" s="186">
        <v>-7319</v>
      </c>
    </row>
    <row r="106" spans="1:6">
      <c r="A106" s="187" t="s">
        <v>547</v>
      </c>
      <c r="B106" s="187" t="s">
        <v>564</v>
      </c>
      <c r="C106" s="186">
        <v>-415</v>
      </c>
      <c r="D106" s="186">
        <v>-1236</v>
      </c>
      <c r="E106" s="186">
        <v>23</v>
      </c>
      <c r="F106" s="186">
        <v>322</v>
      </c>
    </row>
    <row r="107" spans="1:6">
      <c r="A107" s="187" t="s">
        <v>237</v>
      </c>
      <c r="B107" s="187" t="s">
        <v>80</v>
      </c>
      <c r="C107" s="186">
        <v>3699</v>
      </c>
      <c r="D107" s="186">
        <v>-6412</v>
      </c>
      <c r="E107" s="186">
        <v>2068</v>
      </c>
      <c r="F107" s="186">
        <v>-34666</v>
      </c>
    </row>
    <row r="108" spans="1:6">
      <c r="A108" s="187" t="s">
        <v>238</v>
      </c>
      <c r="B108" s="187" t="s">
        <v>81</v>
      </c>
      <c r="C108" s="186">
        <v>-9835</v>
      </c>
      <c r="D108" s="186">
        <v>-10664</v>
      </c>
      <c r="E108" s="186">
        <v>-97</v>
      </c>
      <c r="F108" s="186">
        <v>-26</v>
      </c>
    </row>
    <row r="109" spans="1:6">
      <c r="A109" s="187" t="s">
        <v>239</v>
      </c>
      <c r="B109" s="187" t="s">
        <v>82</v>
      </c>
      <c r="C109" s="186">
        <v>45399</v>
      </c>
      <c r="D109" s="186">
        <v>-26829</v>
      </c>
      <c r="E109" s="186">
        <v>11210</v>
      </c>
      <c r="F109" s="186">
        <v>20409</v>
      </c>
    </row>
    <row r="110" spans="1:6">
      <c r="A110" s="187" t="s">
        <v>240</v>
      </c>
      <c r="B110" s="187" t="s">
        <v>565</v>
      </c>
      <c r="C110" s="186">
        <v>-768</v>
      </c>
      <c r="D110" s="186">
        <v>-6377</v>
      </c>
      <c r="E110" s="186">
        <v>-7394</v>
      </c>
      <c r="F110" s="186">
        <v>-6884</v>
      </c>
    </row>
    <row r="111" spans="1:6">
      <c r="A111" s="187" t="s">
        <v>241</v>
      </c>
      <c r="B111" s="187" t="s">
        <v>566</v>
      </c>
      <c r="C111" s="186">
        <v>48861</v>
      </c>
      <c r="D111" s="186">
        <v>101421</v>
      </c>
      <c r="E111" s="186">
        <v>3077</v>
      </c>
      <c r="F111" s="186">
        <v>5833</v>
      </c>
    </row>
    <row r="112" spans="1:6">
      <c r="A112" s="187" t="s">
        <v>242</v>
      </c>
      <c r="B112" s="187" t="s">
        <v>84</v>
      </c>
      <c r="C112" s="186">
        <v>5120</v>
      </c>
      <c r="D112" s="186">
        <v>26170</v>
      </c>
      <c r="E112" s="186">
        <v>2728</v>
      </c>
      <c r="F112" s="186">
        <v>7278</v>
      </c>
    </row>
    <row r="113" spans="1:22">
      <c r="A113" s="152" t="s">
        <v>548</v>
      </c>
      <c r="B113" s="152" t="s">
        <v>85</v>
      </c>
      <c r="C113" s="5">
        <v>112962</v>
      </c>
      <c r="D113" s="5">
        <v>160800</v>
      </c>
      <c r="E113" s="5">
        <v>26667</v>
      </c>
      <c r="F113" s="5">
        <v>56328</v>
      </c>
    </row>
    <row r="114" spans="1:22">
      <c r="A114" s="187" t="s">
        <v>691</v>
      </c>
      <c r="B114" s="187" t="s">
        <v>747</v>
      </c>
      <c r="C114" s="186">
        <v>4264</v>
      </c>
      <c r="D114" s="186">
        <v>16965</v>
      </c>
      <c r="E114" s="186">
        <v>4661</v>
      </c>
      <c r="F114" s="186">
        <v>18826</v>
      </c>
    </row>
    <row r="115" spans="1:22">
      <c r="A115" s="187" t="s">
        <v>749</v>
      </c>
      <c r="B115" s="187" t="s">
        <v>748</v>
      </c>
      <c r="C115" s="186">
        <v>-5117</v>
      </c>
      <c r="D115" s="186">
        <v>-20215</v>
      </c>
      <c r="E115" s="186">
        <v>-3240</v>
      </c>
      <c r="F115" s="186">
        <v>-23078</v>
      </c>
    </row>
    <row r="116" spans="1:22">
      <c r="A116" s="151" t="s">
        <v>549</v>
      </c>
      <c r="B116" s="151" t="s">
        <v>569</v>
      </c>
      <c r="C116" s="5">
        <v>112109</v>
      </c>
      <c r="D116" s="5">
        <v>157550</v>
      </c>
      <c r="E116" s="5">
        <v>28088</v>
      </c>
      <c r="F116" s="5">
        <v>52076</v>
      </c>
    </row>
    <row r="117" spans="1:22">
      <c r="A117" s="151" t="s">
        <v>248</v>
      </c>
      <c r="B117" s="151" t="s">
        <v>88</v>
      </c>
      <c r="C117" s="5"/>
      <c r="D117" s="5"/>
      <c r="E117" s="5"/>
      <c r="F117" s="5"/>
    </row>
    <row r="118" spans="1:22">
      <c r="A118" s="152" t="s">
        <v>249</v>
      </c>
      <c r="B118" s="152" t="s">
        <v>89</v>
      </c>
      <c r="C118" s="5">
        <v>202281</v>
      </c>
      <c r="D118" s="5">
        <v>701026</v>
      </c>
      <c r="E118" s="5">
        <v>477141</v>
      </c>
      <c r="F118" s="5">
        <v>787391</v>
      </c>
    </row>
    <row r="119" spans="1:22">
      <c r="A119" s="187" t="s">
        <v>692</v>
      </c>
      <c r="B119" s="187" t="s">
        <v>487</v>
      </c>
      <c r="C119" s="186">
        <v>6</v>
      </c>
      <c r="D119" s="186">
        <v>136</v>
      </c>
      <c r="E119" s="186">
        <v>188</v>
      </c>
      <c r="F119" s="186">
        <v>228</v>
      </c>
      <c r="O119" s="220"/>
      <c r="P119" s="220"/>
    </row>
    <row r="120" spans="1:22">
      <c r="A120" s="187" t="s">
        <v>657</v>
      </c>
      <c r="B120" s="187" t="s">
        <v>654</v>
      </c>
      <c r="C120" s="186">
        <v>0</v>
      </c>
      <c r="D120" s="186">
        <v>0</v>
      </c>
      <c r="E120" s="186">
        <v>0</v>
      </c>
      <c r="F120" s="186">
        <v>26</v>
      </c>
    </row>
    <row r="121" spans="1:22">
      <c r="A121" s="188" t="s">
        <v>710</v>
      </c>
      <c r="B121" s="188" t="s">
        <v>705</v>
      </c>
      <c r="C121" s="186">
        <v>0</v>
      </c>
      <c r="D121" s="186">
        <v>1667</v>
      </c>
      <c r="E121" s="186">
        <v>0</v>
      </c>
      <c r="F121" s="186">
        <v>0</v>
      </c>
      <c r="N121" s="220"/>
      <c r="O121" s="220"/>
      <c r="P121" s="220"/>
    </row>
    <row r="122" spans="1:22">
      <c r="A122" s="187" t="s">
        <v>252</v>
      </c>
      <c r="B122" s="187" t="s">
        <v>92</v>
      </c>
      <c r="C122" s="186">
        <v>0</v>
      </c>
      <c r="D122" s="186">
        <v>0</v>
      </c>
      <c r="E122" s="186">
        <v>0</v>
      </c>
      <c r="F122" s="186">
        <v>0</v>
      </c>
      <c r="N122" s="220"/>
      <c r="O122" s="220"/>
      <c r="P122" s="220"/>
      <c r="Q122" s="220"/>
      <c r="R122" s="220"/>
      <c r="S122" s="220"/>
      <c r="T122" s="220"/>
      <c r="V122" s="220"/>
    </row>
    <row r="123" spans="1:22">
      <c r="A123" s="188" t="s">
        <v>693</v>
      </c>
      <c r="B123" s="188" t="s">
        <v>615</v>
      </c>
      <c r="C123" s="186">
        <v>200061</v>
      </c>
      <c r="D123" s="186">
        <v>691804</v>
      </c>
      <c r="E123" s="186">
        <v>475400</v>
      </c>
      <c r="F123" s="186">
        <v>779809</v>
      </c>
      <c r="N123" s="220"/>
      <c r="O123" s="220"/>
      <c r="P123" s="220"/>
      <c r="Q123" s="220"/>
      <c r="R123" s="220"/>
      <c r="S123" s="220"/>
      <c r="T123" s="220"/>
      <c r="V123" s="220"/>
    </row>
    <row r="124" spans="1:22">
      <c r="A124" s="187" t="s">
        <v>552</v>
      </c>
      <c r="B124" s="187" t="s">
        <v>570</v>
      </c>
      <c r="C124" s="186">
        <v>2214</v>
      </c>
      <c r="D124" s="186">
        <v>7419</v>
      </c>
      <c r="E124" s="186">
        <v>1553</v>
      </c>
      <c r="F124" s="186">
        <v>7328</v>
      </c>
      <c r="N124" s="220"/>
      <c r="O124" s="220"/>
      <c r="P124" s="220"/>
      <c r="Q124" s="220"/>
      <c r="R124" s="220"/>
      <c r="S124" s="220"/>
      <c r="T124" s="220"/>
      <c r="V124" s="220"/>
    </row>
    <row r="125" spans="1:22">
      <c r="A125" s="152" t="s">
        <v>255</v>
      </c>
      <c r="B125" s="152" t="s">
        <v>94</v>
      </c>
      <c r="C125" s="5">
        <v>256918</v>
      </c>
      <c r="D125" s="5">
        <v>731902</v>
      </c>
      <c r="E125" s="5">
        <v>589136</v>
      </c>
      <c r="F125" s="5">
        <v>857623</v>
      </c>
      <c r="N125" s="220"/>
      <c r="O125" s="220"/>
      <c r="P125" s="220"/>
      <c r="Q125" s="220"/>
      <c r="R125" s="220"/>
      <c r="S125" s="220"/>
      <c r="T125" s="220"/>
      <c r="V125" s="220"/>
    </row>
    <row r="126" spans="1:22" s="220" customFormat="1">
      <c r="A126" s="187" t="s">
        <v>553</v>
      </c>
      <c r="B126" s="187" t="s">
        <v>571</v>
      </c>
      <c r="C126" s="186">
        <v>4671</v>
      </c>
      <c r="D126" s="186">
        <v>10494</v>
      </c>
      <c r="E126" s="186">
        <v>2777</v>
      </c>
      <c r="F126" s="186">
        <v>12760</v>
      </c>
      <c r="G126" s="156"/>
      <c r="H126" s="156"/>
      <c r="I126" s="156"/>
      <c r="K126" s="156"/>
      <c r="M126" s="156"/>
      <c r="N126" s="156"/>
      <c r="O126" s="156"/>
      <c r="P126" s="156"/>
    </row>
    <row r="127" spans="1:22" s="220" customFormat="1">
      <c r="A127" s="187" t="s">
        <v>528</v>
      </c>
      <c r="B127" s="187" t="s">
        <v>416</v>
      </c>
      <c r="C127" s="186">
        <v>43462</v>
      </c>
      <c r="D127" s="186">
        <v>103232</v>
      </c>
      <c r="E127" s="186">
        <v>26963</v>
      </c>
      <c r="F127" s="186">
        <v>74910</v>
      </c>
      <c r="G127" s="156"/>
      <c r="H127" s="156"/>
      <c r="I127" s="156"/>
      <c r="K127" s="156"/>
      <c r="M127" s="156"/>
      <c r="N127" s="156"/>
      <c r="O127" s="156"/>
      <c r="P127" s="156"/>
    </row>
    <row r="128" spans="1:22" s="220" customFormat="1">
      <c r="A128" s="187" t="s">
        <v>658</v>
      </c>
      <c r="B128" s="187" t="s">
        <v>655</v>
      </c>
      <c r="C128" s="186">
        <v>0</v>
      </c>
      <c r="D128" s="186">
        <v>0</v>
      </c>
      <c r="E128" s="186">
        <v>0</v>
      </c>
      <c r="F128" s="186">
        <v>10550</v>
      </c>
      <c r="G128" s="156"/>
      <c r="H128" s="156"/>
      <c r="I128" s="156"/>
      <c r="K128" s="156"/>
      <c r="M128" s="156"/>
      <c r="N128" s="156"/>
      <c r="O128" s="155"/>
      <c r="P128" s="156"/>
    </row>
    <row r="129" spans="1:22" s="220" customFormat="1">
      <c r="A129" s="187" t="s">
        <v>711</v>
      </c>
      <c r="B129" s="187" t="s">
        <v>706</v>
      </c>
      <c r="C129" s="186">
        <v>147</v>
      </c>
      <c r="D129" s="186">
        <v>9201</v>
      </c>
      <c r="E129" s="186">
        <v>0</v>
      </c>
      <c r="F129" s="186">
        <v>0</v>
      </c>
      <c r="G129" s="156"/>
      <c r="H129" s="156"/>
      <c r="I129" s="156"/>
      <c r="K129" s="156"/>
      <c r="M129" s="156"/>
      <c r="N129" s="156"/>
      <c r="O129" s="155"/>
      <c r="P129" s="156"/>
    </row>
    <row r="130" spans="1:22" s="220" customFormat="1">
      <c r="A130" s="187" t="s">
        <v>694</v>
      </c>
      <c r="B130" s="187" t="s">
        <v>628</v>
      </c>
      <c r="C130" s="186">
        <v>1200</v>
      </c>
      <c r="D130" s="186">
        <v>3500</v>
      </c>
      <c r="E130" s="186">
        <v>2000</v>
      </c>
      <c r="F130" s="186">
        <v>2000</v>
      </c>
      <c r="G130" s="156"/>
      <c r="H130" s="156"/>
      <c r="I130" s="156"/>
      <c r="K130" s="156"/>
      <c r="M130" s="156"/>
      <c r="N130" s="156"/>
      <c r="O130" s="155"/>
      <c r="P130" s="156"/>
    </row>
    <row r="131" spans="1:22" s="220" customFormat="1">
      <c r="A131" s="187" t="s">
        <v>712</v>
      </c>
      <c r="B131" s="187" t="s">
        <v>713</v>
      </c>
      <c r="C131" s="186">
        <v>0</v>
      </c>
      <c r="D131" s="186">
        <v>0</v>
      </c>
      <c r="E131" s="186">
        <v>4000</v>
      </c>
      <c r="F131" s="186">
        <v>4727</v>
      </c>
      <c r="G131" s="156"/>
      <c r="H131" s="156"/>
      <c r="I131" s="156"/>
      <c r="K131" s="156"/>
      <c r="M131" s="156"/>
      <c r="N131" s="156"/>
      <c r="O131" s="155"/>
      <c r="P131" s="156"/>
      <c r="Q131" s="156"/>
      <c r="R131" s="156"/>
      <c r="S131" s="156"/>
      <c r="T131" s="156"/>
      <c r="V131" s="156"/>
    </row>
    <row r="132" spans="1:22" s="220" customFormat="1">
      <c r="A132" s="187" t="s">
        <v>695</v>
      </c>
      <c r="B132" s="187" t="s">
        <v>572</v>
      </c>
      <c r="C132" s="186">
        <v>207438</v>
      </c>
      <c r="D132" s="186">
        <v>605475</v>
      </c>
      <c r="E132" s="186">
        <v>553396</v>
      </c>
      <c r="F132" s="186">
        <v>752676</v>
      </c>
      <c r="G132" s="156"/>
      <c r="H132" s="156"/>
      <c r="I132" s="156"/>
      <c r="K132" s="156"/>
      <c r="M132" s="156"/>
      <c r="N132" s="156"/>
      <c r="O132" s="155"/>
      <c r="P132" s="156"/>
      <c r="Q132" s="156"/>
      <c r="R132" s="156"/>
      <c r="S132" s="156"/>
      <c r="T132" s="156"/>
      <c r="V132" s="156"/>
    </row>
    <row r="133" spans="1:22" s="220" customFormat="1">
      <c r="A133" s="151" t="s">
        <v>555</v>
      </c>
      <c r="B133" s="151" t="s">
        <v>573</v>
      </c>
      <c r="C133" s="5">
        <v>-54637</v>
      </c>
      <c r="D133" s="5">
        <v>-30876</v>
      </c>
      <c r="E133" s="5">
        <v>-111995</v>
      </c>
      <c r="F133" s="5">
        <v>-70232</v>
      </c>
      <c r="G133" s="156"/>
      <c r="K133" s="156"/>
      <c r="M133" s="156"/>
      <c r="N133" s="156"/>
      <c r="O133" s="156"/>
      <c r="P133" s="156"/>
      <c r="Q133" s="156"/>
      <c r="R133" s="156"/>
      <c r="S133" s="156"/>
      <c r="T133" s="156"/>
      <c r="V133" s="156"/>
    </row>
    <row r="134" spans="1:22" s="220" customFormat="1">
      <c r="A134" s="151" t="s">
        <v>261</v>
      </c>
      <c r="B134" s="151" t="s">
        <v>580</v>
      </c>
      <c r="C134" s="5"/>
      <c r="D134" s="5"/>
      <c r="E134" s="5"/>
      <c r="F134" s="5"/>
      <c r="K134" s="156"/>
      <c r="M134" s="156"/>
      <c r="N134" s="156"/>
      <c r="O134" s="156"/>
      <c r="P134" s="156"/>
      <c r="Q134" s="156"/>
      <c r="R134" s="155"/>
      <c r="S134" s="156"/>
      <c r="T134" s="156"/>
      <c r="V134" s="156"/>
    </row>
    <row r="135" spans="1:22" s="220" customFormat="1">
      <c r="A135" s="152" t="s">
        <v>249</v>
      </c>
      <c r="B135" s="152" t="s">
        <v>89</v>
      </c>
      <c r="C135" s="5">
        <v>8</v>
      </c>
      <c r="D135" s="5">
        <v>21</v>
      </c>
      <c r="E135" s="5">
        <v>0</v>
      </c>
      <c r="F135" s="5">
        <v>0</v>
      </c>
      <c r="G135" s="156"/>
      <c r="K135" s="156"/>
      <c r="M135" s="156"/>
      <c r="N135" s="156"/>
      <c r="O135" s="156"/>
      <c r="P135" s="156"/>
      <c r="Q135" s="156"/>
      <c r="R135" s="155"/>
      <c r="S135" s="156"/>
      <c r="T135" s="156"/>
      <c r="V135" s="156"/>
    </row>
    <row r="136" spans="1:22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86">
        <v>0</v>
      </c>
      <c r="F136" s="186">
        <v>0</v>
      </c>
      <c r="K136" s="156"/>
      <c r="M136" s="156"/>
      <c r="N136" s="156"/>
      <c r="O136" s="156"/>
      <c r="P136" s="156"/>
      <c r="Q136" s="156"/>
      <c r="R136" s="155"/>
      <c r="S136" s="156"/>
      <c r="T136" s="156"/>
      <c r="V136" s="156"/>
    </row>
    <row r="137" spans="1:22">
      <c r="A137" s="187" t="s">
        <v>215</v>
      </c>
      <c r="B137" s="187" t="s">
        <v>60</v>
      </c>
      <c r="C137" s="186">
        <v>0</v>
      </c>
      <c r="D137" s="186">
        <v>0</v>
      </c>
      <c r="E137" s="186">
        <v>0</v>
      </c>
      <c r="F137" s="186">
        <v>0</v>
      </c>
      <c r="G137" s="220"/>
      <c r="H137" s="220"/>
      <c r="I137" s="220"/>
      <c r="R137" s="155"/>
    </row>
    <row r="138" spans="1:22">
      <c r="A138" s="188" t="s">
        <v>714</v>
      </c>
      <c r="B138" s="188" t="s">
        <v>707</v>
      </c>
      <c r="C138" s="186">
        <v>7</v>
      </c>
      <c r="D138" s="186">
        <v>19</v>
      </c>
      <c r="E138" s="186">
        <v>0</v>
      </c>
      <c r="F138" s="186">
        <v>0</v>
      </c>
    </row>
    <row r="139" spans="1:22">
      <c r="A139" s="188" t="s">
        <v>659</v>
      </c>
      <c r="B139" s="188" t="s">
        <v>111</v>
      </c>
      <c r="C139" s="186">
        <v>1</v>
      </c>
      <c r="D139" s="186">
        <v>2</v>
      </c>
      <c r="E139" s="186">
        <v>0</v>
      </c>
      <c r="F139" s="186">
        <v>0</v>
      </c>
    </row>
    <row r="140" spans="1:22">
      <c r="A140" s="152" t="s">
        <v>255</v>
      </c>
      <c r="B140" s="152" t="s">
        <v>94</v>
      </c>
      <c r="C140" s="5">
        <v>1738</v>
      </c>
      <c r="D140" s="5">
        <v>106107</v>
      </c>
      <c r="E140" s="5">
        <v>408</v>
      </c>
      <c r="F140" s="5">
        <v>649</v>
      </c>
    </row>
    <row r="141" spans="1:22">
      <c r="A141" s="187" t="s">
        <v>629</v>
      </c>
      <c r="B141" s="187" t="s">
        <v>628</v>
      </c>
      <c r="C141" s="186">
        <v>0</v>
      </c>
      <c r="D141" s="186">
        <v>0</v>
      </c>
      <c r="E141" s="186">
        <v>0</v>
      </c>
      <c r="F141" s="186">
        <v>0</v>
      </c>
      <c r="N141" s="155"/>
    </row>
    <row r="142" spans="1:22">
      <c r="A142" s="187" t="s">
        <v>696</v>
      </c>
      <c r="B142" s="187" t="s">
        <v>105</v>
      </c>
      <c r="C142" s="186">
        <v>0</v>
      </c>
      <c r="D142" s="186">
        <v>100926</v>
      </c>
      <c r="E142" s="186">
        <v>0</v>
      </c>
      <c r="F142" s="186">
        <v>0</v>
      </c>
      <c r="N142" s="155"/>
    </row>
    <row r="143" spans="1:22">
      <c r="A143" s="187" t="s">
        <v>715</v>
      </c>
      <c r="B143" s="187" t="s">
        <v>708</v>
      </c>
      <c r="C143" s="186">
        <v>1602</v>
      </c>
      <c r="D143" s="186">
        <v>4715</v>
      </c>
      <c r="E143" s="186">
        <v>404</v>
      </c>
      <c r="F143" s="186">
        <v>640</v>
      </c>
    </row>
    <row r="144" spans="1:22">
      <c r="A144" s="187" t="s">
        <v>659</v>
      </c>
      <c r="B144" s="187" t="s">
        <v>111</v>
      </c>
      <c r="C144" s="186">
        <v>136</v>
      </c>
      <c r="D144" s="186">
        <v>466</v>
      </c>
      <c r="E144" s="186">
        <v>4</v>
      </c>
      <c r="F144" s="186">
        <v>9</v>
      </c>
    </row>
    <row r="145" spans="1:21">
      <c r="A145" s="151" t="s">
        <v>558</v>
      </c>
      <c r="B145" s="151" t="s">
        <v>575</v>
      </c>
      <c r="C145" s="5">
        <v>-1730</v>
      </c>
      <c r="D145" s="5">
        <v>-106086</v>
      </c>
      <c r="E145" s="5">
        <v>-408</v>
      </c>
      <c r="F145" s="5">
        <v>-649</v>
      </c>
    </row>
    <row r="146" spans="1:21">
      <c r="A146" s="151" t="s">
        <v>559</v>
      </c>
      <c r="B146" s="151" t="s">
        <v>576</v>
      </c>
      <c r="C146" s="5">
        <v>55742</v>
      </c>
      <c r="D146" s="5">
        <v>20588</v>
      </c>
      <c r="E146" s="5">
        <v>-84315</v>
      </c>
      <c r="F146" s="5">
        <v>-18805</v>
      </c>
    </row>
    <row r="147" spans="1:21">
      <c r="A147" s="151" t="s">
        <v>560</v>
      </c>
      <c r="B147" s="151" t="s">
        <v>577</v>
      </c>
      <c r="C147" s="5">
        <v>55742</v>
      </c>
      <c r="D147" s="5">
        <v>20588</v>
      </c>
      <c r="E147" s="5">
        <v>-84315</v>
      </c>
      <c r="F147" s="5">
        <v>-18805</v>
      </c>
    </row>
    <row r="148" spans="1:21">
      <c r="A148" s="151" t="s">
        <v>561</v>
      </c>
      <c r="B148" s="151" t="s">
        <v>578</v>
      </c>
      <c r="C148" s="5">
        <v>69224</v>
      </c>
      <c r="D148" s="5">
        <v>104378</v>
      </c>
      <c r="E148" s="5">
        <v>132497</v>
      </c>
      <c r="F148" s="5">
        <v>66987</v>
      </c>
    </row>
    <row r="149" spans="1:21">
      <c r="A149" s="151" t="s">
        <v>562</v>
      </c>
      <c r="B149" s="151" t="s">
        <v>579</v>
      </c>
      <c r="C149" s="5">
        <v>124966</v>
      </c>
      <c r="D149" s="5">
        <v>124966</v>
      </c>
      <c r="E149" s="5">
        <v>48182</v>
      </c>
      <c r="F149" s="5">
        <v>48182</v>
      </c>
    </row>
    <row r="150" spans="1:21">
      <c r="A150" s="176" t="s">
        <v>541</v>
      </c>
      <c r="B150" s="189"/>
      <c r="C150" s="190"/>
      <c r="D150" s="190"/>
    </row>
    <row r="151" spans="1:21">
      <c r="A151" s="176"/>
      <c r="B151" s="189"/>
      <c r="C151" s="190"/>
      <c r="D151" s="190"/>
    </row>
    <row r="152" spans="1:21" ht="26">
      <c r="A152" s="149" t="s">
        <v>722</v>
      </c>
      <c r="B152" s="150" t="s">
        <v>604</v>
      </c>
      <c r="C152" s="249" t="s">
        <v>733</v>
      </c>
      <c r="D152" s="250"/>
      <c r="E152" s="250"/>
      <c r="F152" s="251"/>
      <c r="H152" s="249" t="s">
        <v>734</v>
      </c>
      <c r="I152" s="250"/>
      <c r="J152" s="250"/>
      <c r="K152" s="251"/>
      <c r="M152" s="249" t="s">
        <v>663</v>
      </c>
      <c r="N152" s="250"/>
      <c r="O152" s="250"/>
      <c r="P152" s="251"/>
      <c r="R152" s="249" t="s">
        <v>662</v>
      </c>
      <c r="S152" s="250"/>
      <c r="T152" s="250"/>
      <c r="U152" s="251"/>
    </row>
    <row r="153" spans="1:21" ht="52">
      <c r="A153" s="256" t="s">
        <v>403</v>
      </c>
      <c r="B153" s="257" t="s">
        <v>118</v>
      </c>
      <c r="C153" s="254" t="s">
        <v>413</v>
      </c>
      <c r="D153" s="254" t="s">
        <v>414</v>
      </c>
      <c r="E153" s="153" t="s">
        <v>120</v>
      </c>
      <c r="F153" s="153" t="s">
        <v>121</v>
      </c>
      <c r="H153" s="254" t="s">
        <v>413</v>
      </c>
      <c r="I153" s="254" t="s">
        <v>414</v>
      </c>
      <c r="J153" s="153" t="s">
        <v>120</v>
      </c>
      <c r="K153" s="153" t="s">
        <v>121</v>
      </c>
      <c r="M153" s="254" t="s">
        <v>413</v>
      </c>
      <c r="N153" s="254" t="s">
        <v>414</v>
      </c>
      <c r="O153" s="153" t="s">
        <v>120</v>
      </c>
      <c r="P153" s="153" t="s">
        <v>121</v>
      </c>
      <c r="R153" s="254" t="s">
        <v>413</v>
      </c>
      <c r="S153" s="254" t="s">
        <v>414</v>
      </c>
      <c r="T153" s="153" t="s">
        <v>120</v>
      </c>
      <c r="U153" s="153" t="s">
        <v>121</v>
      </c>
    </row>
    <row r="154" spans="1:21" ht="65">
      <c r="A154" s="256"/>
      <c r="B154" s="257"/>
      <c r="C154" s="255"/>
      <c r="D154" s="255"/>
      <c r="E154" s="153" t="s">
        <v>586</v>
      </c>
      <c r="F154" s="153" t="s">
        <v>285</v>
      </c>
      <c r="H154" s="255"/>
      <c r="I154" s="255"/>
      <c r="J154" s="153" t="s">
        <v>586</v>
      </c>
      <c r="K154" s="153" t="s">
        <v>285</v>
      </c>
      <c r="M154" s="255"/>
      <c r="N154" s="255"/>
      <c r="O154" s="153" t="s">
        <v>586</v>
      </c>
      <c r="P154" s="153" t="s">
        <v>285</v>
      </c>
      <c r="R154" s="255"/>
      <c r="S154" s="255"/>
      <c r="T154" s="153" t="s">
        <v>586</v>
      </c>
      <c r="U154" s="153" t="s">
        <v>285</v>
      </c>
    </row>
    <row r="155" spans="1:21">
      <c r="A155" s="192" t="s">
        <v>151</v>
      </c>
      <c r="B155" s="151" t="s">
        <v>0</v>
      </c>
      <c r="C155" s="194">
        <v>63239</v>
      </c>
      <c r="D155" s="194">
        <v>31542</v>
      </c>
      <c r="E155" s="194">
        <v>-1910</v>
      </c>
      <c r="F155" s="194">
        <v>92871</v>
      </c>
      <c r="H155" s="194">
        <v>202644</v>
      </c>
      <c r="I155" s="194">
        <v>112651</v>
      </c>
      <c r="J155" s="194">
        <v>-7337</v>
      </c>
      <c r="K155" s="194">
        <v>307958</v>
      </c>
      <c r="L155" s="155"/>
      <c r="M155" s="194">
        <v>40914</v>
      </c>
      <c r="N155" s="194">
        <v>28109</v>
      </c>
      <c r="O155" s="194">
        <v>-1856</v>
      </c>
      <c r="P155" s="194">
        <v>67167</v>
      </c>
      <c r="R155" s="194">
        <v>149425</v>
      </c>
      <c r="S155" s="194">
        <v>92685</v>
      </c>
      <c r="T155" s="194">
        <v>-6509</v>
      </c>
      <c r="U155" s="194">
        <v>235601</v>
      </c>
    </row>
    <row r="156" spans="1:21">
      <c r="A156" s="195" t="s">
        <v>152</v>
      </c>
      <c r="B156" s="160" t="s">
        <v>1</v>
      </c>
      <c r="C156" s="179">
        <v>45731</v>
      </c>
      <c r="D156" s="179">
        <v>958</v>
      </c>
      <c r="E156" s="179">
        <v>458</v>
      </c>
      <c r="F156" s="179">
        <v>47147</v>
      </c>
      <c r="H156" s="161">
        <v>150191</v>
      </c>
      <c r="I156" s="161">
        <v>4691</v>
      </c>
      <c r="J156" s="161">
        <v>2040</v>
      </c>
      <c r="K156" s="179">
        <v>156922</v>
      </c>
      <c r="L156" s="155"/>
      <c r="M156" s="161">
        <v>39529</v>
      </c>
      <c r="N156" s="161">
        <v>715</v>
      </c>
      <c r="O156" s="161">
        <v>431</v>
      </c>
      <c r="P156" s="179">
        <v>40675</v>
      </c>
      <c r="R156" s="161">
        <v>144210</v>
      </c>
      <c r="S156" s="161">
        <v>3622</v>
      </c>
      <c r="T156" s="161">
        <v>1615</v>
      </c>
      <c r="U156" s="179">
        <v>149447</v>
      </c>
    </row>
    <row r="157" spans="1:21">
      <c r="A157" s="195" t="s">
        <v>153</v>
      </c>
      <c r="B157" s="160" t="s">
        <v>2</v>
      </c>
      <c r="C157" s="179">
        <v>3258</v>
      </c>
      <c r="D157" s="179">
        <v>4</v>
      </c>
      <c r="E157" s="179">
        <v>-881</v>
      </c>
      <c r="F157" s="179">
        <v>2381</v>
      </c>
      <c r="H157" s="161">
        <v>36944</v>
      </c>
      <c r="I157" s="161">
        <v>5</v>
      </c>
      <c r="J157" s="161">
        <v>-2711</v>
      </c>
      <c r="K157" s="179">
        <v>34238</v>
      </c>
      <c r="L157" s="155"/>
      <c r="M157" s="161">
        <v>1017</v>
      </c>
      <c r="N157" s="161">
        <v>6</v>
      </c>
      <c r="O157" s="161">
        <v>-986</v>
      </c>
      <c r="P157" s="179">
        <v>37</v>
      </c>
      <c r="R157" s="161">
        <v>3257</v>
      </c>
      <c r="S157" s="161">
        <v>10</v>
      </c>
      <c r="T157" s="161">
        <v>-3205</v>
      </c>
      <c r="U157" s="179">
        <v>62</v>
      </c>
    </row>
    <row r="158" spans="1:21">
      <c r="A158" s="195" t="s">
        <v>154</v>
      </c>
      <c r="B158" s="160" t="s">
        <v>492</v>
      </c>
      <c r="C158" s="179">
        <v>14250</v>
      </c>
      <c r="D158" s="179">
        <v>30580</v>
      </c>
      <c r="E158" s="179">
        <v>-1487</v>
      </c>
      <c r="F158" s="179">
        <v>43343</v>
      </c>
      <c r="H158" s="161">
        <v>15509</v>
      </c>
      <c r="I158" s="161">
        <v>107955</v>
      </c>
      <c r="J158" s="161">
        <v>-6666</v>
      </c>
      <c r="K158" s="179">
        <v>116798</v>
      </c>
      <c r="L158" s="155"/>
      <c r="M158" s="161">
        <v>368</v>
      </c>
      <c r="N158" s="161">
        <v>27388</v>
      </c>
      <c r="O158" s="161">
        <v>-1301</v>
      </c>
      <c r="P158" s="179">
        <v>26455</v>
      </c>
      <c r="R158" s="161">
        <v>1958</v>
      </c>
      <c r="S158" s="161">
        <v>89053</v>
      </c>
      <c r="T158" s="161">
        <v>-4919</v>
      </c>
      <c r="U158" s="179">
        <v>86092</v>
      </c>
    </row>
    <row r="159" spans="1:21">
      <c r="A159" s="192" t="s">
        <v>155</v>
      </c>
      <c r="B159" s="151" t="s">
        <v>630</v>
      </c>
      <c r="C159" s="194">
        <v>16879</v>
      </c>
      <c r="D159" s="194">
        <v>22636</v>
      </c>
      <c r="E159" s="194">
        <v>-1635</v>
      </c>
      <c r="F159" s="194">
        <v>37880</v>
      </c>
      <c r="H159" s="194">
        <v>30872</v>
      </c>
      <c r="I159" s="194">
        <v>80049</v>
      </c>
      <c r="J159" s="194">
        <v>-6417</v>
      </c>
      <c r="K159" s="194">
        <v>104504</v>
      </c>
      <c r="L159" s="155"/>
      <c r="M159" s="194">
        <v>1385</v>
      </c>
      <c r="N159" s="194">
        <v>19348</v>
      </c>
      <c r="O159" s="194">
        <v>-1212</v>
      </c>
      <c r="P159" s="194">
        <v>19521</v>
      </c>
      <c r="R159" s="194">
        <v>3655</v>
      </c>
      <c r="S159" s="194">
        <v>64050</v>
      </c>
      <c r="T159" s="194">
        <v>-4355</v>
      </c>
      <c r="U159" s="194">
        <v>63350</v>
      </c>
    </row>
    <row r="160" spans="1:21">
      <c r="A160" s="195" t="s">
        <v>156</v>
      </c>
      <c r="B160" s="160" t="s">
        <v>494</v>
      </c>
      <c r="C160" s="179">
        <v>5520</v>
      </c>
      <c r="D160" s="179">
        <v>1447</v>
      </c>
      <c r="E160" s="179">
        <v>-605</v>
      </c>
      <c r="F160" s="179">
        <v>6362</v>
      </c>
      <c r="H160" s="161">
        <v>18531</v>
      </c>
      <c r="I160" s="161">
        <v>4683</v>
      </c>
      <c r="J160" s="161">
        <v>-1791</v>
      </c>
      <c r="K160" s="179">
        <v>21423</v>
      </c>
      <c r="M160" s="161">
        <v>1042</v>
      </c>
      <c r="N160" s="161">
        <v>0</v>
      </c>
      <c r="O160" s="161">
        <v>-342</v>
      </c>
      <c r="P160" s="179">
        <v>700</v>
      </c>
      <c r="R160" s="161">
        <v>1842</v>
      </c>
      <c r="S160" s="161">
        <v>0</v>
      </c>
      <c r="T160" s="161">
        <v>-1051</v>
      </c>
      <c r="U160" s="179">
        <v>791</v>
      </c>
    </row>
    <row r="161" spans="1:25">
      <c r="A161" s="195" t="s">
        <v>687</v>
      </c>
      <c r="B161" s="160" t="s">
        <v>495</v>
      </c>
      <c r="C161" s="179">
        <v>11359</v>
      </c>
      <c r="D161" s="179">
        <v>21189</v>
      </c>
      <c r="E161" s="179">
        <v>-1030</v>
      </c>
      <c r="F161" s="179">
        <v>31518</v>
      </c>
      <c r="H161" s="161">
        <v>12341</v>
      </c>
      <c r="I161" s="161">
        <v>75366</v>
      </c>
      <c r="J161" s="161">
        <v>-4626</v>
      </c>
      <c r="K161" s="179">
        <v>83081</v>
      </c>
      <c r="M161" s="161">
        <v>343</v>
      </c>
      <c r="N161" s="161">
        <v>19348</v>
      </c>
      <c r="O161" s="161">
        <v>-870</v>
      </c>
      <c r="P161" s="179">
        <v>18821</v>
      </c>
      <c r="R161" s="161">
        <v>1813</v>
      </c>
      <c r="S161" s="161">
        <v>64050</v>
      </c>
      <c r="T161" s="161">
        <v>-3304</v>
      </c>
      <c r="U161" s="179">
        <v>62559</v>
      </c>
    </row>
    <row r="162" spans="1:25">
      <c r="A162" s="196" t="s">
        <v>158</v>
      </c>
      <c r="B162" s="197" t="s">
        <v>735</v>
      </c>
      <c r="C162" s="194">
        <v>46360</v>
      </c>
      <c r="D162" s="194">
        <v>8906</v>
      </c>
      <c r="E162" s="194">
        <v>-275</v>
      </c>
      <c r="F162" s="194">
        <v>54991</v>
      </c>
      <c r="H162" s="194">
        <v>171772</v>
      </c>
      <c r="I162" s="194">
        <v>32602</v>
      </c>
      <c r="J162" s="194">
        <v>-920</v>
      </c>
      <c r="K162" s="194">
        <v>203454</v>
      </c>
      <c r="M162" s="194">
        <v>39529</v>
      </c>
      <c r="N162" s="194">
        <v>8761</v>
      </c>
      <c r="O162" s="194">
        <v>-644</v>
      </c>
      <c r="P162" s="194">
        <v>47646</v>
      </c>
      <c r="R162" s="194">
        <v>145770</v>
      </c>
      <c r="S162" s="194">
        <v>28635</v>
      </c>
      <c r="T162" s="194">
        <v>-2154</v>
      </c>
      <c r="U162" s="194">
        <v>172251</v>
      </c>
    </row>
    <row r="163" spans="1:25">
      <c r="A163" s="193" t="s">
        <v>160</v>
      </c>
      <c r="B163" s="163" t="s">
        <v>9</v>
      </c>
      <c r="C163" s="179">
        <v>18199</v>
      </c>
      <c r="D163" s="179">
        <v>9387</v>
      </c>
      <c r="E163" s="179">
        <v>-252</v>
      </c>
      <c r="F163" s="179">
        <v>27334</v>
      </c>
      <c r="G163" s="228"/>
      <c r="H163" s="161">
        <v>54342</v>
      </c>
      <c r="I163" s="161">
        <v>28997</v>
      </c>
      <c r="J163" s="161">
        <v>-801</v>
      </c>
      <c r="K163" s="179">
        <v>82538</v>
      </c>
      <c r="M163" s="161">
        <v>12570</v>
      </c>
      <c r="N163" s="161">
        <v>8276</v>
      </c>
      <c r="O163" s="161">
        <v>-611</v>
      </c>
      <c r="P163" s="179">
        <v>20235</v>
      </c>
      <c r="R163" s="161">
        <v>43440</v>
      </c>
      <c r="S163" s="161">
        <v>25426</v>
      </c>
      <c r="T163" s="161">
        <v>-1982</v>
      </c>
      <c r="U163" s="179">
        <v>66884</v>
      </c>
    </row>
    <row r="164" spans="1:25">
      <c r="A164" s="193" t="s">
        <v>161</v>
      </c>
      <c r="B164" s="163" t="s">
        <v>10</v>
      </c>
      <c r="C164" s="179">
        <v>10018</v>
      </c>
      <c r="D164" s="179">
        <v>1722</v>
      </c>
      <c r="E164" s="179">
        <v>-42</v>
      </c>
      <c r="F164" s="179">
        <v>11698</v>
      </c>
      <c r="G164" s="228"/>
      <c r="H164" s="161">
        <v>41241</v>
      </c>
      <c r="I164" s="161">
        <v>4944</v>
      </c>
      <c r="J164" s="161">
        <v>-138</v>
      </c>
      <c r="K164" s="179">
        <v>46047</v>
      </c>
      <c r="M164" s="161">
        <v>7366</v>
      </c>
      <c r="N164" s="161">
        <v>1395</v>
      </c>
      <c r="O164" s="161">
        <v>-32</v>
      </c>
      <c r="P164" s="179">
        <v>8729</v>
      </c>
      <c r="R164" s="161">
        <v>21077</v>
      </c>
      <c r="S164" s="161">
        <v>4368</v>
      </c>
      <c r="T164" s="161">
        <v>-169</v>
      </c>
      <c r="U164" s="179">
        <v>25276</v>
      </c>
    </row>
    <row r="165" spans="1:25">
      <c r="A165" s="193" t="s">
        <v>159</v>
      </c>
      <c r="B165" s="163" t="s">
        <v>8</v>
      </c>
      <c r="C165" s="179">
        <v>4348</v>
      </c>
      <c r="D165" s="179">
        <v>554</v>
      </c>
      <c r="E165" s="179">
        <v>-481</v>
      </c>
      <c r="F165" s="179">
        <v>4421</v>
      </c>
      <c r="G165" s="228"/>
      <c r="H165" s="161">
        <v>6553</v>
      </c>
      <c r="I165" s="161">
        <v>694</v>
      </c>
      <c r="J165" s="161">
        <v>-935</v>
      </c>
      <c r="K165" s="179">
        <v>6312</v>
      </c>
      <c r="M165" s="161">
        <v>571</v>
      </c>
      <c r="N165" s="161">
        <v>126</v>
      </c>
      <c r="O165" s="161">
        <v>-393</v>
      </c>
      <c r="P165" s="179">
        <v>304</v>
      </c>
      <c r="R165" s="161">
        <v>1558</v>
      </c>
      <c r="S165" s="161">
        <v>348</v>
      </c>
      <c r="T165" s="161">
        <v>-994</v>
      </c>
      <c r="U165" s="179">
        <v>912</v>
      </c>
    </row>
    <row r="166" spans="1:25">
      <c r="A166" s="193" t="s">
        <v>162</v>
      </c>
      <c r="B166" s="163" t="s">
        <v>11</v>
      </c>
      <c r="C166" s="179">
        <v>3923</v>
      </c>
      <c r="D166" s="179">
        <v>85</v>
      </c>
      <c r="E166" s="179">
        <v>-450</v>
      </c>
      <c r="F166" s="179">
        <v>3558</v>
      </c>
      <c r="H166" s="161">
        <v>5199</v>
      </c>
      <c r="I166" s="161">
        <v>193</v>
      </c>
      <c r="J166" s="161">
        <v>-904</v>
      </c>
      <c r="K166" s="179">
        <v>4488</v>
      </c>
      <c r="M166" s="161">
        <v>983</v>
      </c>
      <c r="N166" s="161">
        <v>48</v>
      </c>
      <c r="O166" s="161">
        <v>-393</v>
      </c>
      <c r="P166" s="179">
        <v>638</v>
      </c>
      <c r="R166" s="161">
        <v>2031</v>
      </c>
      <c r="S166" s="161">
        <v>563</v>
      </c>
      <c r="T166" s="161">
        <v>-994</v>
      </c>
      <c r="U166" s="179">
        <v>1600</v>
      </c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4</v>
      </c>
      <c r="I167" s="161">
        <v>0</v>
      </c>
      <c r="J167" s="161">
        <v>0</v>
      </c>
      <c r="K167" s="179">
        <v>4</v>
      </c>
      <c r="M167" s="161">
        <v>-51</v>
      </c>
      <c r="N167" s="161">
        <v>-3</v>
      </c>
      <c r="O167" s="161">
        <v>0</v>
      </c>
      <c r="P167" s="179">
        <v>-54</v>
      </c>
      <c r="R167" s="161">
        <v>170</v>
      </c>
      <c r="S167" s="161">
        <v>9</v>
      </c>
      <c r="T167" s="161">
        <v>0</v>
      </c>
      <c r="U167" s="179">
        <v>179</v>
      </c>
    </row>
    <row r="168" spans="1:25">
      <c r="A168" s="196" t="s">
        <v>163</v>
      </c>
      <c r="B168" s="197" t="s">
        <v>736</v>
      </c>
      <c r="C168" s="194">
        <v>18569</v>
      </c>
      <c r="D168" s="194">
        <v>-1734</v>
      </c>
      <c r="E168" s="194">
        <v>-12</v>
      </c>
      <c r="F168" s="194">
        <v>16823</v>
      </c>
      <c r="H168" s="194">
        <v>77547</v>
      </c>
      <c r="I168" s="194">
        <v>-838</v>
      </c>
      <c r="J168" s="194">
        <v>-12</v>
      </c>
      <c r="K168" s="194">
        <v>76697</v>
      </c>
      <c r="M168" s="194">
        <v>19130</v>
      </c>
      <c r="N168" s="194">
        <v>-835</v>
      </c>
      <c r="O168" s="194">
        <v>-1</v>
      </c>
      <c r="P168" s="194">
        <v>18294</v>
      </c>
      <c r="R168" s="194">
        <v>80950</v>
      </c>
      <c r="S168" s="194">
        <v>-1365</v>
      </c>
      <c r="T168" s="194">
        <v>-3</v>
      </c>
      <c r="U168" s="194">
        <v>79582</v>
      </c>
    </row>
    <row r="169" spans="1:25">
      <c r="A169" s="193" t="s">
        <v>164</v>
      </c>
      <c r="B169" s="163" t="s">
        <v>13</v>
      </c>
      <c r="C169" s="179">
        <v>3086</v>
      </c>
      <c r="D169" s="179">
        <v>111</v>
      </c>
      <c r="E169" s="179">
        <v>-714</v>
      </c>
      <c r="F169" s="179">
        <v>2483</v>
      </c>
      <c r="H169" s="161">
        <v>7878</v>
      </c>
      <c r="I169" s="161">
        <v>405</v>
      </c>
      <c r="J169" s="161">
        <v>-868</v>
      </c>
      <c r="K169" s="179">
        <v>7415</v>
      </c>
      <c r="M169" s="161">
        <v>1525</v>
      </c>
      <c r="N169" s="161">
        <v>421</v>
      </c>
      <c r="O169" s="161">
        <v>0</v>
      </c>
      <c r="P169" s="179">
        <v>1946</v>
      </c>
      <c r="R169" s="161">
        <v>7295</v>
      </c>
      <c r="S169" s="161">
        <v>354</v>
      </c>
      <c r="T169" s="161">
        <v>-309</v>
      </c>
      <c r="U169" s="179">
        <v>7340</v>
      </c>
    </row>
    <row r="170" spans="1:25">
      <c r="A170" s="193" t="s">
        <v>165</v>
      </c>
      <c r="B170" s="163" t="s">
        <v>14</v>
      </c>
      <c r="C170" s="179">
        <v>188</v>
      </c>
      <c r="D170" s="179">
        <v>673</v>
      </c>
      <c r="E170" s="179">
        <v>-714</v>
      </c>
      <c r="F170" s="179">
        <v>147</v>
      </c>
      <c r="H170" s="161">
        <v>463</v>
      </c>
      <c r="I170" s="161">
        <v>1117</v>
      </c>
      <c r="J170" s="161">
        <v>-868</v>
      </c>
      <c r="K170" s="179">
        <v>712</v>
      </c>
      <c r="M170" s="161">
        <v>73</v>
      </c>
      <c r="N170" s="161">
        <v>19</v>
      </c>
      <c r="O170" s="161">
        <v>0</v>
      </c>
      <c r="P170" s="179">
        <v>92</v>
      </c>
      <c r="R170" s="161">
        <v>100</v>
      </c>
      <c r="S170" s="161">
        <v>388</v>
      </c>
      <c r="T170" s="161">
        <v>-309</v>
      </c>
      <c r="U170" s="179">
        <v>179</v>
      </c>
    </row>
    <row r="171" spans="1:25">
      <c r="A171" s="196" t="s">
        <v>503</v>
      </c>
      <c r="B171" s="197" t="s">
        <v>737</v>
      </c>
      <c r="C171" s="194">
        <v>21467</v>
      </c>
      <c r="D171" s="194">
        <v>-2296</v>
      </c>
      <c r="E171" s="194">
        <v>-12</v>
      </c>
      <c r="F171" s="194">
        <v>19159</v>
      </c>
      <c r="H171" s="194">
        <v>84962</v>
      </c>
      <c r="I171" s="194">
        <v>-1550</v>
      </c>
      <c r="J171" s="194">
        <v>-12</v>
      </c>
      <c r="K171" s="194">
        <v>83400</v>
      </c>
      <c r="L171" s="155"/>
      <c r="M171" s="194">
        <v>20582</v>
      </c>
      <c r="N171" s="194">
        <v>-433</v>
      </c>
      <c r="O171" s="194">
        <v>-1</v>
      </c>
      <c r="P171" s="194">
        <v>20148</v>
      </c>
      <c r="R171" s="194">
        <v>88145</v>
      </c>
      <c r="S171" s="194">
        <v>-1399</v>
      </c>
      <c r="T171" s="194">
        <v>-3</v>
      </c>
      <c r="U171" s="194">
        <v>86743</v>
      </c>
    </row>
    <row r="172" spans="1:25">
      <c r="A172" s="193" t="s">
        <v>168</v>
      </c>
      <c r="B172" s="163" t="s">
        <v>17</v>
      </c>
      <c r="C172" s="179">
        <v>4655</v>
      </c>
      <c r="D172" s="179">
        <v>-391</v>
      </c>
      <c r="E172" s="179">
        <v>0</v>
      </c>
      <c r="F172" s="179">
        <v>4264</v>
      </c>
      <c r="H172" s="161">
        <v>17253</v>
      </c>
      <c r="I172" s="161">
        <v>-288</v>
      </c>
      <c r="J172" s="161">
        <v>0</v>
      </c>
      <c r="K172" s="179">
        <v>16965</v>
      </c>
      <c r="L172" s="155"/>
      <c r="M172" s="161">
        <v>4533</v>
      </c>
      <c r="N172" s="161">
        <v>128</v>
      </c>
      <c r="O172" s="161">
        <v>0</v>
      </c>
      <c r="P172" s="179">
        <v>4661</v>
      </c>
      <c r="R172" s="161">
        <v>18486</v>
      </c>
      <c r="S172" s="161">
        <v>340</v>
      </c>
      <c r="T172" s="161">
        <v>0</v>
      </c>
      <c r="U172" s="179">
        <v>18826</v>
      </c>
    </row>
    <row r="173" spans="1:25">
      <c r="A173" s="196" t="s">
        <v>232</v>
      </c>
      <c r="B173" s="197" t="s">
        <v>738</v>
      </c>
      <c r="C173" s="194">
        <v>16812</v>
      </c>
      <c r="D173" s="194">
        <v>-1905</v>
      </c>
      <c r="E173" s="194">
        <v>-12</v>
      </c>
      <c r="F173" s="194">
        <v>14895</v>
      </c>
      <c r="H173" s="194">
        <v>67709</v>
      </c>
      <c r="I173" s="194">
        <v>-1262</v>
      </c>
      <c r="J173" s="194">
        <v>-12</v>
      </c>
      <c r="K173" s="194">
        <v>66435</v>
      </c>
      <c r="M173" s="194">
        <v>16049</v>
      </c>
      <c r="N173" s="194">
        <v>-561</v>
      </c>
      <c r="O173" s="194">
        <v>-1</v>
      </c>
      <c r="P173" s="194">
        <v>15487</v>
      </c>
      <c r="Q173" s="155"/>
      <c r="R173" s="194">
        <v>69659</v>
      </c>
      <c r="S173" s="194">
        <v>-1739</v>
      </c>
      <c r="T173" s="194">
        <v>-3</v>
      </c>
      <c r="U173" s="194">
        <v>67917</v>
      </c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/>
      <c r="H174" s="161"/>
      <c r="I174" s="161"/>
      <c r="J174" s="161"/>
      <c r="K174" s="179"/>
      <c r="L174" s="155"/>
      <c r="M174" s="161"/>
      <c r="N174" s="161"/>
      <c r="O174" s="161"/>
      <c r="P174" s="179"/>
      <c r="Q174" s="155"/>
      <c r="R174" s="161"/>
      <c r="S174" s="161"/>
      <c r="T174" s="161"/>
      <c r="U174" s="179"/>
      <c r="V174" s="155"/>
      <c r="W174" s="155"/>
      <c r="X174" s="155"/>
    </row>
    <row r="175" spans="1:25">
      <c r="A175" s="196" t="s">
        <v>505</v>
      </c>
      <c r="B175" s="197" t="s">
        <v>739</v>
      </c>
      <c r="C175" s="194">
        <v>16812</v>
      </c>
      <c r="D175" s="194">
        <v>-1905</v>
      </c>
      <c r="E175" s="194">
        <v>-12</v>
      </c>
      <c r="F175" s="194">
        <v>14895</v>
      </c>
      <c r="H175" s="194">
        <v>67709</v>
      </c>
      <c r="I175" s="194">
        <v>-1262</v>
      </c>
      <c r="J175" s="194">
        <v>-12</v>
      </c>
      <c r="K175" s="194">
        <v>66435</v>
      </c>
      <c r="L175" s="155"/>
      <c r="M175" s="194">
        <v>16049</v>
      </c>
      <c r="N175" s="194">
        <v>-561</v>
      </c>
      <c r="O175" s="194">
        <v>-1</v>
      </c>
      <c r="P175" s="194">
        <v>15487</v>
      </c>
      <c r="R175" s="194">
        <v>69659</v>
      </c>
      <c r="S175" s="194">
        <v>-1739</v>
      </c>
      <c r="T175" s="194">
        <v>-3</v>
      </c>
      <c r="U175" s="194">
        <v>67917</v>
      </c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V177" s="156"/>
      <c r="W177" s="156"/>
      <c r="X177" s="156"/>
      <c r="Y177" s="156"/>
    </row>
    <row r="179" spans="1:25" ht="26">
      <c r="A179" s="149" t="s">
        <v>723</v>
      </c>
      <c r="B179" s="149" t="s">
        <v>438</v>
      </c>
      <c r="C179" s="249" t="s">
        <v>743</v>
      </c>
      <c r="D179" s="250"/>
      <c r="E179" s="250"/>
      <c r="F179" s="251"/>
      <c r="H179" s="249" t="s">
        <v>744</v>
      </c>
      <c r="I179" s="250"/>
      <c r="J179" s="250"/>
      <c r="K179" s="251"/>
      <c r="M179" s="249" t="s">
        <v>726</v>
      </c>
      <c r="N179" s="250"/>
      <c r="O179" s="250"/>
      <c r="P179" s="251"/>
    </row>
    <row r="180" spans="1:25" ht="52">
      <c r="A180" s="252" t="s">
        <v>203</v>
      </c>
      <c r="B180" s="252" t="s">
        <v>73</v>
      </c>
      <c r="C180" s="254" t="s">
        <v>413</v>
      </c>
      <c r="D180" s="254" t="s">
        <v>414</v>
      </c>
      <c r="E180" s="153" t="s">
        <v>120</v>
      </c>
      <c r="F180" s="153" t="s">
        <v>121</v>
      </c>
      <c r="H180" s="254" t="s">
        <v>413</v>
      </c>
      <c r="I180" s="254" t="s">
        <v>414</v>
      </c>
      <c r="J180" s="153" t="s">
        <v>120</v>
      </c>
      <c r="K180" s="153" t="s">
        <v>121</v>
      </c>
      <c r="M180" s="254" t="s">
        <v>413</v>
      </c>
      <c r="N180" s="254" t="s">
        <v>414</v>
      </c>
      <c r="O180" s="153" t="s">
        <v>120</v>
      </c>
      <c r="P180" s="153" t="s">
        <v>121</v>
      </c>
    </row>
    <row r="181" spans="1:25" ht="65">
      <c r="A181" s="253"/>
      <c r="B181" s="253"/>
      <c r="C181" s="255"/>
      <c r="D181" s="255"/>
      <c r="E181" s="153" t="s">
        <v>586</v>
      </c>
      <c r="F181" s="153" t="s">
        <v>285</v>
      </c>
      <c r="H181" s="255"/>
      <c r="I181" s="255"/>
      <c r="J181" s="153" t="s">
        <v>586</v>
      </c>
      <c r="K181" s="153" t="s">
        <v>285</v>
      </c>
      <c r="M181" s="255"/>
      <c r="N181" s="255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488883</v>
      </c>
      <c r="D182" s="191">
        <v>30745</v>
      </c>
      <c r="E182" s="191">
        <v>-16983</v>
      </c>
      <c r="F182" s="191">
        <v>502645</v>
      </c>
      <c r="H182" s="191">
        <v>440808</v>
      </c>
      <c r="I182" s="191">
        <v>30267</v>
      </c>
      <c r="J182" s="191">
        <v>-16727</v>
      </c>
      <c r="K182" s="191">
        <v>454348</v>
      </c>
      <c r="M182" s="191">
        <v>374512</v>
      </c>
      <c r="N182" s="191">
        <v>29520</v>
      </c>
      <c r="O182" s="191">
        <v>-16223</v>
      </c>
      <c r="P182" s="191">
        <v>387809</v>
      </c>
    </row>
    <row r="183" spans="1:25">
      <c r="A183" s="163" t="s">
        <v>182</v>
      </c>
      <c r="B183" s="163" t="s">
        <v>27</v>
      </c>
      <c r="C183" s="179">
        <v>28907</v>
      </c>
      <c r="D183" s="179">
        <v>2402</v>
      </c>
      <c r="E183" s="179">
        <v>-10</v>
      </c>
      <c r="F183" s="179">
        <v>31299</v>
      </c>
      <c r="H183" s="179">
        <v>29473</v>
      </c>
      <c r="I183" s="179">
        <v>2514</v>
      </c>
      <c r="J183" s="179">
        <v>0</v>
      </c>
      <c r="K183" s="179">
        <v>31987</v>
      </c>
      <c r="M183" s="179">
        <v>16867</v>
      </c>
      <c r="N183" s="179">
        <v>2374</v>
      </c>
      <c r="O183" s="179">
        <v>0</v>
      </c>
      <c r="P183" s="179">
        <v>19241</v>
      </c>
    </row>
    <row r="184" spans="1:25">
      <c r="A184" s="163" t="s">
        <v>527</v>
      </c>
      <c r="B184" s="163" t="s">
        <v>475</v>
      </c>
      <c r="C184" s="179">
        <v>51124</v>
      </c>
      <c r="D184" s="179">
        <v>524</v>
      </c>
      <c r="E184" s="179">
        <v>0</v>
      </c>
      <c r="F184" s="179">
        <v>51648</v>
      </c>
      <c r="H184" s="179">
        <v>50983</v>
      </c>
      <c r="I184" s="179">
        <v>617</v>
      </c>
      <c r="J184" s="179">
        <v>0</v>
      </c>
      <c r="K184" s="179">
        <v>51600</v>
      </c>
      <c r="M184" s="179">
        <v>49413</v>
      </c>
      <c r="N184" s="179">
        <v>797</v>
      </c>
      <c r="O184" s="179">
        <v>0</v>
      </c>
      <c r="P184" s="179">
        <v>50210</v>
      </c>
    </row>
    <row r="185" spans="1:25">
      <c r="A185" s="163" t="s">
        <v>528</v>
      </c>
      <c r="B185" s="163" t="s">
        <v>416</v>
      </c>
      <c r="C185" s="179">
        <v>307767</v>
      </c>
      <c r="D185" s="179">
        <v>25363</v>
      </c>
      <c r="E185" s="179">
        <v>-6</v>
      </c>
      <c r="F185" s="179">
        <v>333124</v>
      </c>
      <c r="H185" s="179">
        <v>266851</v>
      </c>
      <c r="I185" s="179">
        <v>24955</v>
      </c>
      <c r="J185" s="179">
        <v>-3</v>
      </c>
      <c r="K185" s="179">
        <v>291803</v>
      </c>
      <c r="M185" s="179">
        <v>218753</v>
      </c>
      <c r="N185" s="179">
        <v>24066</v>
      </c>
      <c r="O185" s="179">
        <v>-3</v>
      </c>
      <c r="P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56438</v>
      </c>
      <c r="N186" s="179">
        <v>0</v>
      </c>
      <c r="O186" s="179">
        <v>0</v>
      </c>
      <c r="P186" s="179">
        <v>56438</v>
      </c>
    </row>
    <row r="187" spans="1:25">
      <c r="A187" s="163" t="s">
        <v>679</v>
      </c>
      <c r="B187" s="163" t="s">
        <v>30</v>
      </c>
      <c r="C187" s="179">
        <v>9688</v>
      </c>
      <c r="D187" s="179">
        <v>0</v>
      </c>
      <c r="E187" s="179">
        <v>0</v>
      </c>
      <c r="F187" s="179">
        <v>9688</v>
      </c>
      <c r="H187" s="179">
        <v>9640</v>
      </c>
      <c r="I187" s="179">
        <v>0</v>
      </c>
      <c r="J187" s="179">
        <v>0</v>
      </c>
      <c r="K187" s="179">
        <v>9640</v>
      </c>
      <c r="M187" s="179">
        <v>9553</v>
      </c>
      <c r="N187" s="179">
        <v>0</v>
      </c>
      <c r="O187" s="179">
        <v>0</v>
      </c>
      <c r="P187" s="179">
        <v>9553</v>
      </c>
    </row>
    <row r="188" spans="1:25">
      <c r="A188" s="163" t="s">
        <v>680</v>
      </c>
      <c r="B188" s="163" t="s">
        <v>674</v>
      </c>
      <c r="C188" s="179">
        <v>3482</v>
      </c>
      <c r="D188" s="179">
        <v>0</v>
      </c>
      <c r="E188" s="179">
        <v>0</v>
      </c>
      <c r="F188" s="179">
        <v>3482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3478</v>
      </c>
      <c r="N188" s="179">
        <v>0</v>
      </c>
      <c r="O188" s="179">
        <v>0</v>
      </c>
      <c r="P188" s="179">
        <v>3478</v>
      </c>
    </row>
    <row r="189" spans="1:25">
      <c r="A189" s="163" t="s">
        <v>186</v>
      </c>
      <c r="B189" s="163" t="s">
        <v>31</v>
      </c>
      <c r="C189" s="179">
        <v>16967</v>
      </c>
      <c r="D189" s="179">
        <v>0</v>
      </c>
      <c r="E189" s="179">
        <v>-16967</v>
      </c>
      <c r="F189" s="179">
        <v>0</v>
      </c>
      <c r="H189" s="179">
        <v>16724</v>
      </c>
      <c r="I189" s="179">
        <v>0</v>
      </c>
      <c r="J189" s="179">
        <v>-16724</v>
      </c>
      <c r="K189" s="179">
        <v>0</v>
      </c>
      <c r="M189" s="179">
        <v>16220</v>
      </c>
      <c r="N189" s="179">
        <v>0</v>
      </c>
      <c r="O189" s="179">
        <v>-16220</v>
      </c>
      <c r="P189" s="179">
        <v>0</v>
      </c>
    </row>
    <row r="190" spans="1:25">
      <c r="A190" s="180" t="s">
        <v>626</v>
      </c>
      <c r="B190" s="180" t="s">
        <v>632</v>
      </c>
      <c r="C190" s="179">
        <v>6934</v>
      </c>
      <c r="D190" s="179">
        <v>0</v>
      </c>
      <c r="E190" s="179">
        <v>0</v>
      </c>
      <c r="F190" s="179">
        <v>6934</v>
      </c>
      <c r="H190" s="179">
        <v>6257</v>
      </c>
      <c r="I190" s="179">
        <v>0</v>
      </c>
      <c r="J190" s="179">
        <v>0</v>
      </c>
      <c r="K190" s="179">
        <v>6257</v>
      </c>
      <c r="M190" s="179">
        <v>3183</v>
      </c>
      <c r="N190" s="179">
        <v>0</v>
      </c>
      <c r="O190" s="179">
        <v>0</v>
      </c>
      <c r="P190" s="179">
        <v>3183</v>
      </c>
    </row>
    <row r="191" spans="1:25">
      <c r="A191" s="163" t="s">
        <v>529</v>
      </c>
      <c r="B191" s="163" t="s">
        <v>583</v>
      </c>
      <c r="C191" s="179">
        <v>7002</v>
      </c>
      <c r="D191" s="179">
        <v>2456</v>
      </c>
      <c r="E191" s="179">
        <v>0</v>
      </c>
      <c r="F191" s="179">
        <v>9458</v>
      </c>
      <c r="H191" s="179">
        <v>390</v>
      </c>
      <c r="I191" s="179">
        <v>2181</v>
      </c>
      <c r="J191" s="179">
        <v>0</v>
      </c>
      <c r="K191" s="179">
        <v>2571</v>
      </c>
      <c r="M191" s="179">
        <v>37</v>
      </c>
      <c r="N191" s="179">
        <v>2283</v>
      </c>
      <c r="O191" s="179">
        <v>0</v>
      </c>
      <c r="P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574</v>
      </c>
      <c r="I192" s="179">
        <v>0</v>
      </c>
      <c r="J192" s="179">
        <v>0</v>
      </c>
      <c r="K192" s="179">
        <v>574</v>
      </c>
      <c r="M192" s="179">
        <v>570</v>
      </c>
      <c r="N192" s="179">
        <v>0</v>
      </c>
      <c r="O192" s="179">
        <v>0</v>
      </c>
      <c r="P192" s="179">
        <v>570</v>
      </c>
    </row>
    <row r="193" spans="1:16">
      <c r="A193" s="151" t="s">
        <v>530</v>
      </c>
      <c r="B193" s="151" t="s">
        <v>489</v>
      </c>
      <c r="C193" s="191">
        <v>656999</v>
      </c>
      <c r="D193" s="191">
        <v>62901</v>
      </c>
      <c r="E193" s="191">
        <v>-14489</v>
      </c>
      <c r="F193" s="191">
        <v>705411</v>
      </c>
      <c r="H193" s="191">
        <v>621238</v>
      </c>
      <c r="I193" s="191">
        <v>82572</v>
      </c>
      <c r="J193" s="191">
        <v>-20443</v>
      </c>
      <c r="K193" s="191">
        <v>683367</v>
      </c>
      <c r="M193" s="191">
        <v>677633</v>
      </c>
      <c r="N193" s="191">
        <v>91017</v>
      </c>
      <c r="O193" s="191">
        <v>-29621</v>
      </c>
      <c r="P193" s="191">
        <v>739029</v>
      </c>
    </row>
    <row r="194" spans="1:16">
      <c r="A194" s="163" t="s">
        <v>193</v>
      </c>
      <c r="B194" s="163" t="s">
        <v>584</v>
      </c>
      <c r="C194" s="179">
        <v>10922</v>
      </c>
      <c r="D194" s="179">
        <v>0</v>
      </c>
      <c r="E194" s="179">
        <v>0</v>
      </c>
      <c r="F194" s="179">
        <v>10922</v>
      </c>
      <c r="H194" s="179">
        <v>1087</v>
      </c>
      <c r="I194" s="179">
        <v>0</v>
      </c>
      <c r="J194" s="179">
        <v>0</v>
      </c>
      <c r="K194" s="179">
        <v>1087</v>
      </c>
      <c r="M194" s="179">
        <v>258</v>
      </c>
      <c r="N194" s="179">
        <v>0</v>
      </c>
      <c r="O194" s="179">
        <v>0</v>
      </c>
      <c r="P194" s="179">
        <v>258</v>
      </c>
    </row>
    <row r="195" spans="1:16">
      <c r="A195" s="163" t="s">
        <v>194</v>
      </c>
      <c r="B195" s="163" t="s">
        <v>39</v>
      </c>
      <c r="C195" s="179">
        <v>36409</v>
      </c>
      <c r="D195" s="179">
        <v>4842</v>
      </c>
      <c r="E195" s="179">
        <v>-1939</v>
      </c>
      <c r="F195" s="179">
        <v>39312</v>
      </c>
      <c r="H195" s="179">
        <v>95141</v>
      </c>
      <c r="I195" s="179">
        <v>5164</v>
      </c>
      <c r="J195" s="179">
        <v>-9997</v>
      </c>
      <c r="K195" s="179">
        <v>90308</v>
      </c>
      <c r="M195" s="179">
        <v>31714</v>
      </c>
      <c r="N195" s="179">
        <v>6607</v>
      </c>
      <c r="O195" s="179">
        <v>-1313</v>
      </c>
      <c r="P195" s="179">
        <v>37008</v>
      </c>
    </row>
    <row r="196" spans="1:16">
      <c r="A196" s="163" t="s">
        <v>531</v>
      </c>
      <c r="B196" s="163" t="s">
        <v>40</v>
      </c>
      <c r="C196" s="179">
        <v>22</v>
      </c>
      <c r="D196" s="179">
        <v>986</v>
      </c>
      <c r="E196" s="179">
        <v>0</v>
      </c>
      <c r="F196" s="179">
        <v>1008</v>
      </c>
      <c r="H196" s="179">
        <v>3172</v>
      </c>
      <c r="I196" s="179">
        <v>593</v>
      </c>
      <c r="J196" s="179">
        <v>0</v>
      </c>
      <c r="K196" s="179">
        <v>3765</v>
      </c>
      <c r="M196" s="179">
        <v>1525</v>
      </c>
      <c r="N196" s="179">
        <v>86</v>
      </c>
      <c r="O196" s="179">
        <v>0</v>
      </c>
      <c r="P196" s="179">
        <v>1611</v>
      </c>
    </row>
    <row r="197" spans="1:16">
      <c r="A197" s="163" t="s">
        <v>196</v>
      </c>
      <c r="B197" s="163" t="s">
        <v>41</v>
      </c>
      <c r="C197" s="179">
        <v>40002</v>
      </c>
      <c r="D197" s="179">
        <v>4306</v>
      </c>
      <c r="E197" s="179">
        <v>-2217</v>
      </c>
      <c r="F197" s="179">
        <v>42091</v>
      </c>
      <c r="H197" s="179">
        <v>35437</v>
      </c>
      <c r="I197" s="179">
        <v>3597</v>
      </c>
      <c r="J197" s="179">
        <v>-2540</v>
      </c>
      <c r="K197" s="179">
        <v>36494</v>
      </c>
      <c r="M197" s="179">
        <v>45764</v>
      </c>
      <c r="N197" s="179">
        <v>1775</v>
      </c>
      <c r="O197" s="179">
        <v>-28308</v>
      </c>
      <c r="P197" s="179">
        <v>19231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1549</v>
      </c>
      <c r="D199" s="179">
        <v>27233</v>
      </c>
      <c r="E199" s="179">
        <v>-10333</v>
      </c>
      <c r="F199" s="179">
        <v>18449</v>
      </c>
      <c r="H199" s="179">
        <v>2375</v>
      </c>
      <c r="I199" s="179">
        <v>26734</v>
      </c>
      <c r="J199" s="179">
        <v>-7906</v>
      </c>
      <c r="K199" s="179">
        <v>21203</v>
      </c>
      <c r="M199" s="179">
        <v>1272</v>
      </c>
      <c r="N199" s="179">
        <v>20230</v>
      </c>
      <c r="O199" s="179">
        <v>0</v>
      </c>
      <c r="P199" s="179">
        <v>21502</v>
      </c>
    </row>
    <row r="200" spans="1:16">
      <c r="A200" s="163" t="s">
        <v>200</v>
      </c>
      <c r="B200" s="163" t="s">
        <v>482</v>
      </c>
      <c r="C200" s="179">
        <v>99432</v>
      </c>
      <c r="D200" s="179">
        <v>25534</v>
      </c>
      <c r="E200" s="179">
        <v>0</v>
      </c>
      <c r="F200" s="179">
        <v>124966</v>
      </c>
      <c r="H200" s="179">
        <v>22740</v>
      </c>
      <c r="I200" s="179">
        <v>46484</v>
      </c>
      <c r="J200" s="179">
        <v>0</v>
      </c>
      <c r="K200" s="179">
        <v>69224</v>
      </c>
      <c r="M200" s="179">
        <v>42059</v>
      </c>
      <c r="N200" s="179">
        <v>62319</v>
      </c>
      <c r="O200" s="179">
        <v>0</v>
      </c>
      <c r="P200" s="179">
        <v>104378</v>
      </c>
    </row>
    <row r="201" spans="1:16">
      <c r="A201" s="163" t="s">
        <v>486</v>
      </c>
      <c r="B201" s="163" t="s">
        <v>483</v>
      </c>
      <c r="C201" s="179">
        <v>468663</v>
      </c>
      <c r="D201" s="179">
        <v>0</v>
      </c>
      <c r="E201" s="179">
        <v>0</v>
      </c>
      <c r="F201" s="179">
        <v>468663</v>
      </c>
      <c r="H201" s="179">
        <v>461286</v>
      </c>
      <c r="I201" s="179">
        <v>0</v>
      </c>
      <c r="J201" s="179">
        <v>0</v>
      </c>
      <c r="K201" s="179">
        <v>461286</v>
      </c>
      <c r="M201" s="179">
        <v>554992</v>
      </c>
      <c r="N201" s="179">
        <v>0</v>
      </c>
      <c r="O201" s="179">
        <v>0</v>
      </c>
      <c r="P201" s="179">
        <v>554992</v>
      </c>
    </row>
    <row r="202" spans="1:16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/>
      <c r="H202" s="179">
        <v>0</v>
      </c>
      <c r="I202" s="179">
        <v>0</v>
      </c>
      <c r="J202" s="179">
        <v>0</v>
      </c>
      <c r="K202" s="179"/>
      <c r="M202" s="179">
        <v>49</v>
      </c>
      <c r="N202" s="179">
        <v>0</v>
      </c>
      <c r="O202" s="179">
        <v>0</v>
      </c>
      <c r="P202" s="179">
        <v>49</v>
      </c>
    </row>
    <row r="203" spans="1:16">
      <c r="A203" s="151" t="s">
        <v>532</v>
      </c>
      <c r="B203" s="151" t="s">
        <v>491</v>
      </c>
      <c r="C203" s="191">
        <v>1145882</v>
      </c>
      <c r="D203" s="191">
        <v>93646</v>
      </c>
      <c r="E203" s="191">
        <v>-31472</v>
      </c>
      <c r="F203" s="191">
        <v>1208056</v>
      </c>
      <c r="H203" s="191">
        <v>1062046</v>
      </c>
      <c r="I203" s="191">
        <v>112839</v>
      </c>
      <c r="J203" s="191">
        <v>-37170</v>
      </c>
      <c r="K203" s="191">
        <v>1137715</v>
      </c>
      <c r="M203" s="191">
        <v>1052145</v>
      </c>
      <c r="N203" s="191">
        <v>120537</v>
      </c>
      <c r="O203" s="191">
        <v>-45844</v>
      </c>
      <c r="P203" s="191">
        <v>1126838</v>
      </c>
    </row>
    <row r="204" spans="1:16">
      <c r="A204" s="176"/>
    </row>
    <row r="205" spans="1:16">
      <c r="A205" s="149"/>
      <c r="B205" s="149"/>
      <c r="C205" s="249" t="s">
        <v>743</v>
      </c>
      <c r="D205" s="250"/>
      <c r="E205" s="250"/>
      <c r="F205" s="251"/>
      <c r="H205" s="249" t="s">
        <v>744</v>
      </c>
      <c r="I205" s="250"/>
      <c r="J205" s="250"/>
      <c r="K205" s="251"/>
      <c r="M205" s="249" t="s">
        <v>726</v>
      </c>
      <c r="N205" s="250"/>
      <c r="O205" s="250"/>
      <c r="P205" s="251"/>
    </row>
    <row r="206" spans="1:16" ht="52">
      <c r="A206" s="252" t="s">
        <v>229</v>
      </c>
      <c r="B206" s="252" t="s">
        <v>48</v>
      </c>
      <c r="C206" s="254" t="s">
        <v>413</v>
      </c>
      <c r="D206" s="254" t="s">
        <v>414</v>
      </c>
      <c r="E206" s="153" t="s">
        <v>120</v>
      </c>
      <c r="F206" s="153" t="s">
        <v>121</v>
      </c>
      <c r="H206" s="254" t="s">
        <v>413</v>
      </c>
      <c r="I206" s="254" t="s">
        <v>414</v>
      </c>
      <c r="J206" s="153" t="s">
        <v>120</v>
      </c>
      <c r="K206" s="153" t="s">
        <v>121</v>
      </c>
      <c r="M206" s="254" t="s">
        <v>413</v>
      </c>
      <c r="N206" s="254" t="s">
        <v>414</v>
      </c>
      <c r="O206" s="153" t="s">
        <v>120</v>
      </c>
      <c r="P206" s="153" t="s">
        <v>121</v>
      </c>
    </row>
    <row r="207" spans="1:16" ht="65">
      <c r="A207" s="253"/>
      <c r="B207" s="253"/>
      <c r="C207" s="255"/>
      <c r="D207" s="255"/>
      <c r="E207" s="153" t="s">
        <v>586</v>
      </c>
      <c r="F207" s="153" t="s">
        <v>285</v>
      </c>
      <c r="H207" s="255"/>
      <c r="I207" s="255"/>
      <c r="J207" s="153" t="s">
        <v>586</v>
      </c>
      <c r="K207" s="153" t="s">
        <v>285</v>
      </c>
      <c r="M207" s="255"/>
      <c r="N207" s="255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971393</v>
      </c>
      <c r="D208" s="191">
        <v>40233</v>
      </c>
      <c r="E208" s="191">
        <v>-16983</v>
      </c>
      <c r="F208" s="191">
        <v>994643</v>
      </c>
      <c r="H208" s="191">
        <v>950024</v>
      </c>
      <c r="I208" s="191">
        <v>41893</v>
      </c>
      <c r="J208" s="191">
        <v>-16727</v>
      </c>
      <c r="K208" s="191">
        <v>975190</v>
      </c>
      <c r="M208" s="191">
        <v>978340</v>
      </c>
      <c r="N208" s="191">
        <v>40747</v>
      </c>
      <c r="O208" s="191">
        <v>-16223</v>
      </c>
      <c r="P208" s="191">
        <v>1002864</v>
      </c>
    </row>
    <row r="209" spans="1:16">
      <c r="A209" s="192" t="s">
        <v>690</v>
      </c>
      <c r="B209" s="151" t="s">
        <v>50</v>
      </c>
      <c r="C209" s="191">
        <v>971393</v>
      </c>
      <c r="D209" s="191">
        <v>40233</v>
      </c>
      <c r="E209" s="191">
        <v>-16983</v>
      </c>
      <c r="F209" s="191">
        <v>994643</v>
      </c>
      <c r="H209" s="191">
        <v>950024</v>
      </c>
      <c r="I209" s="191">
        <v>41893</v>
      </c>
      <c r="J209" s="191">
        <v>-16727</v>
      </c>
      <c r="K209" s="191">
        <v>975190</v>
      </c>
      <c r="M209" s="191">
        <v>978340</v>
      </c>
      <c r="N209" s="191">
        <v>40747</v>
      </c>
      <c r="O209" s="191">
        <v>-16223</v>
      </c>
      <c r="P209" s="191">
        <v>1002864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748323</v>
      </c>
      <c r="D211" s="179">
        <v>38143</v>
      </c>
      <c r="E211" s="179">
        <v>-5515</v>
      </c>
      <c r="F211" s="179">
        <v>780951</v>
      </c>
      <c r="H211" s="179">
        <v>748324</v>
      </c>
      <c r="I211" s="179">
        <v>38142</v>
      </c>
      <c r="J211" s="179">
        <v>-5515</v>
      </c>
      <c r="K211" s="179">
        <v>780951</v>
      </c>
      <c r="M211" s="179">
        <v>739798</v>
      </c>
      <c r="N211" s="179">
        <v>5441</v>
      </c>
      <c r="O211" s="179">
        <v>-5515</v>
      </c>
      <c r="P211" s="179">
        <v>739724</v>
      </c>
    </row>
    <row r="212" spans="1:16">
      <c r="A212" s="193" t="s">
        <v>209</v>
      </c>
      <c r="B212" s="163" t="s">
        <v>587</v>
      </c>
      <c r="C212" s="179">
        <v>52364</v>
      </c>
      <c r="D212" s="179">
        <v>3279</v>
      </c>
      <c r="E212" s="179">
        <v>-3279</v>
      </c>
      <c r="F212" s="179">
        <v>52364</v>
      </c>
      <c r="H212" s="179">
        <v>47872</v>
      </c>
      <c r="I212" s="179">
        <v>3035</v>
      </c>
      <c r="J212" s="179">
        <v>-3035</v>
      </c>
      <c r="K212" s="179">
        <v>47872</v>
      </c>
      <c r="M212" s="179">
        <v>26145</v>
      </c>
      <c r="N212" s="179">
        <v>2531</v>
      </c>
      <c r="O212" s="179">
        <v>-2531</v>
      </c>
      <c r="P212" s="179">
        <v>26145</v>
      </c>
    </row>
    <row r="213" spans="1:16">
      <c r="A213" s="193" t="s">
        <v>210</v>
      </c>
      <c r="B213" s="163" t="s">
        <v>55</v>
      </c>
      <c r="C213" s="179">
        <v>114</v>
      </c>
      <c r="D213" s="179">
        <v>-65</v>
      </c>
      <c r="E213" s="179">
        <v>1014</v>
      </c>
      <c r="F213" s="179">
        <v>1063</v>
      </c>
      <c r="H213" s="179">
        <v>48</v>
      </c>
      <c r="I213" s="179">
        <v>-65</v>
      </c>
      <c r="J213" s="179">
        <v>1014</v>
      </c>
      <c r="K213" s="179">
        <v>997</v>
      </c>
      <c r="M213" s="179">
        <v>63</v>
      </c>
      <c r="N213" s="179">
        <v>-65</v>
      </c>
      <c r="O213" s="179">
        <v>1014</v>
      </c>
      <c r="P213" s="179">
        <v>1012</v>
      </c>
    </row>
    <row r="214" spans="1:16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6763</v>
      </c>
      <c r="I214" s="179">
        <v>2</v>
      </c>
      <c r="J214" s="179">
        <v>-9055</v>
      </c>
      <c r="K214" s="179">
        <v>-2290</v>
      </c>
      <c r="M214" s="179">
        <v>6907</v>
      </c>
      <c r="N214" s="179">
        <v>32674</v>
      </c>
      <c r="O214" s="179">
        <v>-9052</v>
      </c>
      <c r="P214" s="179">
        <v>30529</v>
      </c>
    </row>
    <row r="215" spans="1:16">
      <c r="A215" s="193" t="s">
        <v>212</v>
      </c>
      <c r="B215" s="163" t="s">
        <v>57</v>
      </c>
      <c r="C215" s="179">
        <v>67709</v>
      </c>
      <c r="D215" s="179">
        <v>-1262</v>
      </c>
      <c r="E215" s="179">
        <v>-12</v>
      </c>
      <c r="F215" s="179">
        <v>66435</v>
      </c>
      <c r="H215" s="179">
        <v>50897</v>
      </c>
      <c r="I215" s="179">
        <v>643</v>
      </c>
      <c r="J215" s="179">
        <v>0</v>
      </c>
      <c r="K215" s="179">
        <v>51540</v>
      </c>
      <c r="M215" s="179">
        <v>109307</v>
      </c>
      <c r="N215" s="179">
        <v>30</v>
      </c>
      <c r="O215" s="179">
        <v>-3</v>
      </c>
      <c r="P215" s="179">
        <v>109334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>
        <v>0</v>
      </c>
      <c r="N216" s="191">
        <v>0</v>
      </c>
      <c r="O216" s="191">
        <v>0</v>
      </c>
      <c r="P216" s="191">
        <v>0</v>
      </c>
    </row>
    <row r="217" spans="1:16">
      <c r="A217" s="192" t="s">
        <v>536</v>
      </c>
      <c r="B217" s="151" t="s">
        <v>521</v>
      </c>
      <c r="C217" s="191">
        <v>5933</v>
      </c>
      <c r="D217" s="191">
        <v>252</v>
      </c>
      <c r="E217" s="191">
        <v>0</v>
      </c>
      <c r="F217" s="191">
        <v>6185</v>
      </c>
      <c r="H217" s="191">
        <v>6490</v>
      </c>
      <c r="I217" s="191">
        <v>188</v>
      </c>
      <c r="J217" s="191">
        <v>0</v>
      </c>
      <c r="K217" s="191">
        <v>6678</v>
      </c>
      <c r="M217" s="191">
        <v>6648</v>
      </c>
      <c r="N217" s="191">
        <v>43</v>
      </c>
      <c r="O217" s="191">
        <v>0</v>
      </c>
      <c r="P217" s="191">
        <v>6691</v>
      </c>
    </row>
    <row r="218" spans="1:16">
      <c r="A218" s="193" t="s">
        <v>216</v>
      </c>
      <c r="B218" s="163" t="s">
        <v>61</v>
      </c>
      <c r="C218" s="179">
        <v>5745</v>
      </c>
      <c r="D218" s="179">
        <v>65</v>
      </c>
      <c r="E218" s="179">
        <v>0</v>
      </c>
      <c r="F218" s="179">
        <v>5810</v>
      </c>
      <c r="H218" s="179">
        <v>6262</v>
      </c>
      <c r="I218" s="179">
        <v>0</v>
      </c>
      <c r="J218" s="179">
        <v>0</v>
      </c>
      <c r="K218" s="179">
        <v>6262</v>
      </c>
      <c r="M218" s="179">
        <v>163</v>
      </c>
      <c r="N218" s="179">
        <v>0</v>
      </c>
      <c r="O218" s="179">
        <v>0</v>
      </c>
      <c r="P218" s="179">
        <v>163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4</v>
      </c>
      <c r="D220" s="179">
        <v>181</v>
      </c>
      <c r="E220" s="179">
        <v>0</v>
      </c>
      <c r="F220" s="179">
        <v>185</v>
      </c>
      <c r="H220" s="179">
        <v>44</v>
      </c>
      <c r="I220" s="179">
        <v>182</v>
      </c>
      <c r="J220" s="179">
        <v>0</v>
      </c>
      <c r="K220" s="179">
        <v>226</v>
      </c>
      <c r="M220" s="179">
        <v>6301</v>
      </c>
      <c r="N220" s="179">
        <v>37</v>
      </c>
      <c r="O220" s="179">
        <v>0</v>
      </c>
      <c r="P220" s="179">
        <v>6338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184</v>
      </c>
      <c r="N221" s="179">
        <v>6</v>
      </c>
      <c r="O221" s="179">
        <v>0</v>
      </c>
      <c r="P221" s="179">
        <v>190</v>
      </c>
    </row>
    <row r="222" spans="1:16">
      <c r="A222" s="192" t="s">
        <v>537</v>
      </c>
      <c r="B222" s="151" t="s">
        <v>523</v>
      </c>
      <c r="C222" s="191">
        <v>168556</v>
      </c>
      <c r="D222" s="191">
        <v>53161</v>
      </c>
      <c r="E222" s="191">
        <v>-14489</v>
      </c>
      <c r="F222" s="191">
        <v>207228</v>
      </c>
      <c r="H222" s="191">
        <v>105532</v>
      </c>
      <c r="I222" s="191">
        <v>70758</v>
      </c>
      <c r="J222" s="191">
        <v>-20443</v>
      </c>
      <c r="K222" s="191">
        <v>155847</v>
      </c>
      <c r="M222" s="191">
        <v>67157</v>
      </c>
      <c r="N222" s="191">
        <v>79747</v>
      </c>
      <c r="O222" s="191">
        <v>-29621</v>
      </c>
      <c r="P222" s="191">
        <v>117283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4405</v>
      </c>
      <c r="D224" s="179">
        <v>343</v>
      </c>
      <c r="E224" s="179">
        <v>0</v>
      </c>
      <c r="F224" s="179">
        <v>4748</v>
      </c>
      <c r="H224" s="179">
        <v>5020</v>
      </c>
      <c r="I224" s="179">
        <v>442</v>
      </c>
      <c r="J224" s="179">
        <v>0</v>
      </c>
      <c r="K224" s="179">
        <v>5462</v>
      </c>
      <c r="M224" s="179">
        <v>246</v>
      </c>
      <c r="N224" s="179">
        <v>0</v>
      </c>
      <c r="O224" s="179">
        <v>0</v>
      </c>
      <c r="P224" s="179">
        <v>246</v>
      </c>
    </row>
    <row r="225" spans="1:16">
      <c r="A225" s="193" t="s">
        <v>223</v>
      </c>
      <c r="B225" s="163" t="s">
        <v>68</v>
      </c>
      <c r="C225" s="179">
        <v>18653</v>
      </c>
      <c r="D225" s="179">
        <v>27169</v>
      </c>
      <c r="E225" s="179">
        <v>-1906</v>
      </c>
      <c r="F225" s="179">
        <v>43916</v>
      </c>
      <c r="H225" s="179">
        <v>11146</v>
      </c>
      <c r="I225" s="179">
        <v>44656</v>
      </c>
      <c r="J225" s="179">
        <v>-9990</v>
      </c>
      <c r="K225" s="179">
        <v>45812</v>
      </c>
      <c r="M225" s="179">
        <v>9995</v>
      </c>
      <c r="N225" s="179">
        <v>41179</v>
      </c>
      <c r="O225" s="179">
        <v>-1260</v>
      </c>
      <c r="P225" s="179">
        <v>49914</v>
      </c>
    </row>
    <row r="226" spans="1:16">
      <c r="A226" s="193" t="s">
        <v>538</v>
      </c>
      <c r="B226" s="163" t="s">
        <v>69</v>
      </c>
      <c r="C226" s="179">
        <v>3301</v>
      </c>
      <c r="D226" s="179">
        <v>0</v>
      </c>
      <c r="E226" s="179">
        <v>0</v>
      </c>
      <c r="F226" s="179">
        <v>3301</v>
      </c>
      <c r="H226" s="179">
        <v>19</v>
      </c>
      <c r="I226" s="179">
        <v>0</v>
      </c>
      <c r="J226" s="179">
        <v>0</v>
      </c>
      <c r="K226" s="179">
        <v>19</v>
      </c>
      <c r="M226" s="179">
        <v>0</v>
      </c>
      <c r="N226" s="179">
        <v>0</v>
      </c>
      <c r="O226" s="179">
        <v>0</v>
      </c>
      <c r="P226" s="179">
        <v>0</v>
      </c>
    </row>
    <row r="227" spans="1:16">
      <c r="A227" s="193" t="s">
        <v>225</v>
      </c>
      <c r="B227" s="163" t="s">
        <v>524</v>
      </c>
      <c r="C227" s="179">
        <v>5262</v>
      </c>
      <c r="D227" s="179">
        <v>5988</v>
      </c>
      <c r="E227" s="179">
        <v>-2217</v>
      </c>
      <c r="F227" s="179">
        <v>9033</v>
      </c>
      <c r="H227" s="179">
        <v>1796</v>
      </c>
      <c r="I227" s="179">
        <v>9966</v>
      </c>
      <c r="J227" s="179">
        <v>-2540</v>
      </c>
      <c r="K227" s="179">
        <v>9222</v>
      </c>
      <c r="M227" s="179">
        <v>12357</v>
      </c>
      <c r="N227" s="179">
        <v>33736</v>
      </c>
      <c r="O227" s="179">
        <v>-28308</v>
      </c>
      <c r="P227" s="179">
        <v>17785</v>
      </c>
    </row>
    <row r="228" spans="1:16">
      <c r="A228" s="193" t="s">
        <v>219</v>
      </c>
      <c r="B228" s="163" t="s">
        <v>64</v>
      </c>
      <c r="C228" s="179">
        <v>122241</v>
      </c>
      <c r="D228" s="179">
        <v>18785</v>
      </c>
      <c r="E228" s="179">
        <v>-10333</v>
      </c>
      <c r="F228" s="179">
        <v>130693</v>
      </c>
      <c r="H228" s="179">
        <v>77513</v>
      </c>
      <c r="I228" s="179">
        <v>14938</v>
      </c>
      <c r="J228" s="179">
        <v>-7906</v>
      </c>
      <c r="K228" s="179">
        <v>84545</v>
      </c>
      <c r="M228" s="179">
        <v>22790</v>
      </c>
      <c r="N228" s="179">
        <v>3382</v>
      </c>
      <c r="O228" s="179">
        <v>0</v>
      </c>
      <c r="P228" s="179">
        <v>26172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2</v>
      </c>
      <c r="N229" s="179">
        <v>0</v>
      </c>
      <c r="O229" s="179">
        <v>0</v>
      </c>
      <c r="P229" s="179">
        <v>2</v>
      </c>
    </row>
    <row r="230" spans="1:16">
      <c r="A230" s="193" t="s">
        <v>539</v>
      </c>
      <c r="B230" s="163" t="s">
        <v>66</v>
      </c>
      <c r="C230" s="179">
        <v>14692</v>
      </c>
      <c r="D230" s="179">
        <v>876</v>
      </c>
      <c r="E230" s="179">
        <v>-33</v>
      </c>
      <c r="F230" s="179">
        <v>15535</v>
      </c>
      <c r="H230" s="179">
        <v>10036</v>
      </c>
      <c r="I230" s="179">
        <v>756</v>
      </c>
      <c r="J230" s="179">
        <v>-7</v>
      </c>
      <c r="K230" s="179">
        <v>10785</v>
      </c>
      <c r="M230" s="179">
        <v>21767</v>
      </c>
      <c r="N230" s="179">
        <v>1450</v>
      </c>
      <c r="O230" s="179">
        <v>-53</v>
      </c>
      <c r="P230" s="179">
        <v>23164</v>
      </c>
    </row>
    <row r="231" spans="1:16">
      <c r="A231" s="192" t="s">
        <v>540</v>
      </c>
      <c r="B231" s="151" t="s">
        <v>525</v>
      </c>
      <c r="C231" s="191">
        <v>1145882</v>
      </c>
      <c r="D231" s="191">
        <v>93646</v>
      </c>
      <c r="E231" s="191">
        <v>-31472</v>
      </c>
      <c r="F231" s="191">
        <v>1208056</v>
      </c>
      <c r="H231" s="191">
        <v>1062046</v>
      </c>
      <c r="I231" s="191">
        <v>112839</v>
      </c>
      <c r="J231" s="191">
        <v>-37170</v>
      </c>
      <c r="K231" s="191">
        <v>1137715</v>
      </c>
      <c r="M231" s="191">
        <v>1052145</v>
      </c>
      <c r="N231" s="191">
        <v>120537</v>
      </c>
      <c r="O231" s="191">
        <v>-45844</v>
      </c>
      <c r="P231" s="191">
        <v>1126838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265" spans="1:2">
      <c r="A265" s="156"/>
      <c r="B265" s="156"/>
    </row>
    <row r="266" spans="1:2">
      <c r="A266" s="156"/>
      <c r="B266" s="156"/>
    </row>
    <row r="271" spans="1:2">
      <c r="A271" s="156"/>
      <c r="B271" s="156"/>
    </row>
    <row r="272" spans="1:2">
      <c r="A272" s="156"/>
      <c r="B272" s="156"/>
    </row>
    <row r="273" spans="1:2">
      <c r="A273" s="156"/>
      <c r="B273" s="156"/>
    </row>
    <row r="274" spans="1:2">
      <c r="A274" s="156"/>
      <c r="B274" s="156"/>
    </row>
    <row r="275" spans="1:2">
      <c r="A275" s="156"/>
      <c r="B275" s="156"/>
    </row>
    <row r="276" spans="1:2">
      <c r="A276" s="156"/>
      <c r="B276" s="156"/>
    </row>
    <row r="340" spans="18:18">
      <c r="R340" s="156">
        <v>1.42</v>
      </c>
    </row>
  </sheetData>
  <mergeCells count="36">
    <mergeCell ref="M179:P179"/>
    <mergeCell ref="M180:M181"/>
    <mergeCell ref="N180:N181"/>
    <mergeCell ref="M205:P205"/>
    <mergeCell ref="M206:M207"/>
    <mergeCell ref="N206:N207"/>
    <mergeCell ref="M152:P152"/>
    <mergeCell ref="M153:M154"/>
    <mergeCell ref="N153:N154"/>
    <mergeCell ref="R152:U152"/>
    <mergeCell ref="R153:R154"/>
    <mergeCell ref="S153:S154"/>
    <mergeCell ref="C205:F205"/>
    <mergeCell ref="H205:K205"/>
    <mergeCell ref="A206:A207"/>
    <mergeCell ref="B206:B207"/>
    <mergeCell ref="C206:C207"/>
    <mergeCell ref="D206:D207"/>
    <mergeCell ref="H206:H207"/>
    <mergeCell ref="I206:I207"/>
    <mergeCell ref="C179:F179"/>
    <mergeCell ref="H179:K179"/>
    <mergeCell ref="A180:A181"/>
    <mergeCell ref="B180:B181"/>
    <mergeCell ref="C180:C181"/>
    <mergeCell ref="D180:D181"/>
    <mergeCell ref="H180:H181"/>
    <mergeCell ref="I180:I181"/>
    <mergeCell ref="C152:F152"/>
    <mergeCell ref="H152:K152"/>
    <mergeCell ref="A153:A154"/>
    <mergeCell ref="B153:B154"/>
    <mergeCell ref="C153:C154"/>
    <mergeCell ref="D153:D154"/>
    <mergeCell ref="H153:H154"/>
    <mergeCell ref="I153:I1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F5F5-8073-DD4B-BD0F-57368E395BAC}">
  <sheetPr>
    <tabColor rgb="FF76D6FF"/>
  </sheetPr>
  <dimension ref="A1:Y340"/>
  <sheetViews>
    <sheetView zoomScaleNormal="100"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728</v>
      </c>
    </row>
    <row r="2" spans="1:4">
      <c r="A2" s="154" t="s">
        <v>729</v>
      </c>
    </row>
    <row r="3" spans="1:4">
      <c r="A3" s="154"/>
    </row>
    <row r="4" spans="1:4">
      <c r="A4" s="154"/>
    </row>
    <row r="5" spans="1:4" ht="26">
      <c r="A5" s="149" t="s">
        <v>718</v>
      </c>
      <c r="B5" s="150" t="s">
        <v>432</v>
      </c>
    </row>
    <row r="6" spans="1:4" ht="24">
      <c r="A6" s="224" t="s">
        <v>404</v>
      </c>
      <c r="B6" s="224" t="s">
        <v>405</v>
      </c>
      <c r="C6" s="100" t="s">
        <v>724</v>
      </c>
      <c r="D6" s="100" t="s">
        <v>650</v>
      </c>
    </row>
    <row r="7" spans="1:4">
      <c r="A7" s="158" t="s">
        <v>151</v>
      </c>
      <c r="B7" s="158" t="s">
        <v>0</v>
      </c>
      <c r="C7" s="159">
        <v>214407</v>
      </c>
      <c r="D7" s="159">
        <v>168434</v>
      </c>
    </row>
    <row r="8" spans="1:4">
      <c r="A8" s="160" t="s">
        <v>152</v>
      </c>
      <c r="B8" s="160" t="s">
        <v>1</v>
      </c>
      <c r="C8" s="161">
        <v>109775</v>
      </c>
      <c r="D8" s="161">
        <v>108772</v>
      </c>
    </row>
    <row r="9" spans="1:4">
      <c r="A9" s="160" t="s">
        <v>153</v>
      </c>
      <c r="B9" s="160" t="s">
        <v>2</v>
      </c>
      <c r="C9" s="161">
        <v>31755</v>
      </c>
      <c r="D9" s="161">
        <v>25</v>
      </c>
    </row>
    <row r="10" spans="1:4">
      <c r="A10" s="160" t="s">
        <v>154</v>
      </c>
      <c r="B10" s="160" t="s">
        <v>492</v>
      </c>
      <c r="C10" s="161">
        <v>72877</v>
      </c>
      <c r="D10" s="161">
        <v>59637</v>
      </c>
    </row>
    <row r="11" spans="1:4">
      <c r="A11" s="158" t="s">
        <v>155</v>
      </c>
      <c r="B11" s="158" t="s">
        <v>630</v>
      </c>
      <c r="C11" s="159">
        <v>66168</v>
      </c>
      <c r="D11" s="159">
        <v>43829</v>
      </c>
    </row>
    <row r="12" spans="1:4">
      <c r="A12" s="160" t="s">
        <v>156</v>
      </c>
      <c r="B12" s="160" t="s">
        <v>494</v>
      </c>
      <c r="C12" s="161">
        <v>14926</v>
      </c>
      <c r="D12" s="161">
        <v>91</v>
      </c>
    </row>
    <row r="13" spans="1:4">
      <c r="A13" s="160" t="s">
        <v>687</v>
      </c>
      <c r="B13" s="160" t="s">
        <v>495</v>
      </c>
      <c r="C13" s="161">
        <v>51242</v>
      </c>
      <c r="D13" s="161">
        <v>43738</v>
      </c>
    </row>
    <row r="14" spans="1:4">
      <c r="A14" s="162" t="s">
        <v>158</v>
      </c>
      <c r="B14" s="162" t="s">
        <v>496</v>
      </c>
      <c r="C14" s="159">
        <v>148239</v>
      </c>
      <c r="D14" s="159">
        <v>124605</v>
      </c>
    </row>
    <row r="15" spans="1:4">
      <c r="A15" s="163" t="s">
        <v>160</v>
      </c>
      <c r="B15" s="163" t="s">
        <v>9</v>
      </c>
      <c r="C15" s="161">
        <v>53373</v>
      </c>
      <c r="D15" s="161">
        <v>46639</v>
      </c>
    </row>
    <row r="16" spans="1:4">
      <c r="A16" s="163" t="s">
        <v>161</v>
      </c>
      <c r="B16" s="163" t="s">
        <v>10</v>
      </c>
      <c r="C16" s="161">
        <v>35836</v>
      </c>
      <c r="D16" s="161">
        <v>16546</v>
      </c>
    </row>
    <row r="17" spans="1:4">
      <c r="A17" s="163" t="s">
        <v>159</v>
      </c>
      <c r="B17" s="163" t="s">
        <v>8</v>
      </c>
      <c r="C17" s="161">
        <v>1966</v>
      </c>
      <c r="D17" s="161">
        <v>632</v>
      </c>
    </row>
    <row r="18" spans="1:4">
      <c r="A18" s="163" t="s">
        <v>162</v>
      </c>
      <c r="B18" s="163" t="s">
        <v>11</v>
      </c>
      <c r="C18" s="161">
        <v>1023</v>
      </c>
      <c r="D18" s="161">
        <v>984</v>
      </c>
    </row>
    <row r="19" spans="1:4">
      <c r="A19" s="163" t="s">
        <v>688</v>
      </c>
      <c r="B19" s="163" t="s">
        <v>639</v>
      </c>
      <c r="C19" s="161">
        <v>21</v>
      </c>
      <c r="D19" s="161">
        <v>233</v>
      </c>
    </row>
    <row r="20" spans="1:4">
      <c r="A20" s="162" t="s">
        <v>163</v>
      </c>
      <c r="B20" s="162" t="s">
        <v>497</v>
      </c>
      <c r="C20" s="159">
        <v>59994</v>
      </c>
      <c r="D20" s="159">
        <v>61301</v>
      </c>
    </row>
    <row r="21" spans="1:4">
      <c r="A21" s="163" t="s">
        <v>164</v>
      </c>
      <c r="B21" s="163" t="s">
        <v>13</v>
      </c>
      <c r="C21" s="161">
        <v>5199</v>
      </c>
      <c r="D21" s="161">
        <v>5781</v>
      </c>
    </row>
    <row r="22" spans="1:4">
      <c r="A22" s="163" t="s">
        <v>165</v>
      </c>
      <c r="B22" s="163" t="s">
        <v>14</v>
      </c>
      <c r="C22" s="161">
        <v>818</v>
      </c>
      <c r="D22" s="161">
        <v>492</v>
      </c>
    </row>
    <row r="23" spans="1:4">
      <c r="A23" s="162" t="s">
        <v>503</v>
      </c>
      <c r="B23" s="162" t="s">
        <v>498</v>
      </c>
      <c r="C23" s="159">
        <v>64375</v>
      </c>
      <c r="D23" s="159">
        <v>66590</v>
      </c>
    </row>
    <row r="24" spans="1:4">
      <c r="A24" s="163" t="s">
        <v>168</v>
      </c>
      <c r="B24" s="163" t="s">
        <v>17</v>
      </c>
      <c r="C24" s="161">
        <v>12695</v>
      </c>
      <c r="D24" s="161">
        <v>14160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51680</v>
      </c>
      <c r="D26" s="159">
        <v>52430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51680</v>
      </c>
      <c r="D28" s="159">
        <v>52430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0.53765707530605311</v>
      </c>
      <c r="D32" s="199">
        <v>0.54546012628985352</v>
      </c>
    </row>
    <row r="33" spans="1:4">
      <c r="A33" s="172" t="s">
        <v>177</v>
      </c>
      <c r="B33" s="172" t="s">
        <v>24</v>
      </c>
      <c r="C33" s="199">
        <v>0.51284468994913879</v>
      </c>
      <c r="D33" s="199">
        <v>0.52267082901857809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51680</v>
      </c>
      <c r="D36" s="159">
        <v>52430</v>
      </c>
    </row>
    <row r="37" spans="1:4">
      <c r="A37" s="173" t="s">
        <v>510</v>
      </c>
      <c r="B37" s="173" t="s">
        <v>513</v>
      </c>
      <c r="C37" s="174">
        <v>-15</v>
      </c>
      <c r="D37" s="174">
        <v>86</v>
      </c>
    </row>
    <row r="38" spans="1:4">
      <c r="A38" s="175" t="s">
        <v>315</v>
      </c>
      <c r="B38" s="175" t="s">
        <v>640</v>
      </c>
      <c r="C38" s="161">
        <v>-15</v>
      </c>
      <c r="D38" s="161">
        <v>86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51665</v>
      </c>
      <c r="D41" s="159">
        <v>52516</v>
      </c>
    </row>
    <row r="42" spans="1:4">
      <c r="A42" s="175" t="s">
        <v>689</v>
      </c>
      <c r="B42" s="175" t="s">
        <v>480</v>
      </c>
      <c r="C42" s="161"/>
      <c r="D42" s="161"/>
    </row>
    <row r="43" spans="1:4" ht="26">
      <c r="A43" s="169" t="s">
        <v>512</v>
      </c>
      <c r="B43" s="169" t="s">
        <v>697</v>
      </c>
      <c r="C43" s="159">
        <v>51665</v>
      </c>
      <c r="D43" s="159">
        <v>52516</v>
      </c>
    </row>
    <row r="44" spans="1:4">
      <c r="A44" s="176"/>
    </row>
    <row r="46" spans="1:4" ht="26">
      <c r="A46" s="149" t="s">
        <v>720</v>
      </c>
      <c r="B46" s="149" t="s">
        <v>434</v>
      </c>
    </row>
    <row r="47" spans="1:4">
      <c r="A47" s="224" t="s">
        <v>203</v>
      </c>
      <c r="B47" s="224" t="s">
        <v>73</v>
      </c>
      <c r="C47" s="202" t="s">
        <v>725</v>
      </c>
      <c r="D47" s="202" t="s">
        <v>716</v>
      </c>
    </row>
    <row r="48" spans="1:4">
      <c r="A48" s="177" t="s">
        <v>526</v>
      </c>
      <c r="B48" s="177" t="s">
        <v>488</v>
      </c>
      <c r="C48" s="178">
        <v>454783</v>
      </c>
      <c r="D48" s="178">
        <v>388309</v>
      </c>
    </row>
    <row r="49" spans="1:4">
      <c r="A49" s="163" t="s">
        <v>182</v>
      </c>
      <c r="B49" s="163" t="s">
        <v>27</v>
      </c>
      <c r="C49" s="179">
        <v>31976</v>
      </c>
      <c r="D49" s="179">
        <v>19241</v>
      </c>
    </row>
    <row r="50" spans="1:4">
      <c r="A50" s="163" t="s">
        <v>527</v>
      </c>
      <c r="B50" s="163" t="s">
        <v>475</v>
      </c>
      <c r="C50" s="179">
        <v>51547</v>
      </c>
      <c r="D50" s="179">
        <v>50210</v>
      </c>
    </row>
    <row r="51" spans="1:4">
      <c r="A51" s="180" t="s">
        <v>528</v>
      </c>
      <c r="B51" s="180" t="s">
        <v>416</v>
      </c>
      <c r="C51" s="181">
        <v>291803</v>
      </c>
      <c r="D51" s="181">
        <v>242816</v>
      </c>
    </row>
    <row r="52" spans="1:4">
      <c r="A52" s="163" t="s">
        <v>184</v>
      </c>
      <c r="B52" s="163" t="s">
        <v>29</v>
      </c>
      <c r="C52" s="179">
        <v>56438</v>
      </c>
      <c r="D52" s="179">
        <v>56438</v>
      </c>
    </row>
    <row r="53" spans="1:4">
      <c r="A53" s="163" t="s">
        <v>679</v>
      </c>
      <c r="B53" s="163" t="s">
        <v>30</v>
      </c>
      <c r="C53" s="179">
        <v>9640</v>
      </c>
      <c r="D53" s="179">
        <v>9553</v>
      </c>
    </row>
    <row r="54" spans="1:4">
      <c r="A54" s="163" t="s">
        <v>680</v>
      </c>
      <c r="B54" s="163" t="s">
        <v>674</v>
      </c>
      <c r="C54" s="179">
        <v>3478</v>
      </c>
      <c r="D54" s="179">
        <v>3478</v>
      </c>
    </row>
    <row r="55" spans="1:4">
      <c r="A55" s="163" t="s">
        <v>187</v>
      </c>
      <c r="B55" s="163" t="s">
        <v>632</v>
      </c>
      <c r="C55" s="179">
        <v>6757</v>
      </c>
      <c r="D55" s="179">
        <v>3683</v>
      </c>
    </row>
    <row r="56" spans="1:4">
      <c r="A56" s="163" t="s">
        <v>189</v>
      </c>
      <c r="B56" s="163" t="s">
        <v>34</v>
      </c>
      <c r="C56" s="179">
        <v>0</v>
      </c>
      <c r="D56" s="179">
        <v>0</v>
      </c>
    </row>
    <row r="57" spans="1:4">
      <c r="A57" s="163" t="s">
        <v>529</v>
      </c>
      <c r="B57" s="163" t="s">
        <v>35</v>
      </c>
      <c r="C57" s="179">
        <v>2570</v>
      </c>
      <c r="D57" s="179">
        <v>2320</v>
      </c>
    </row>
    <row r="58" spans="1:4">
      <c r="A58" s="163" t="s">
        <v>466</v>
      </c>
      <c r="B58" s="163" t="s">
        <v>465</v>
      </c>
      <c r="C58" s="179">
        <v>574</v>
      </c>
      <c r="D58" s="179">
        <v>570</v>
      </c>
    </row>
    <row r="59" spans="1:4">
      <c r="A59" s="177" t="s">
        <v>530</v>
      </c>
      <c r="B59" s="177" t="s">
        <v>489</v>
      </c>
      <c r="C59" s="178">
        <v>681875</v>
      </c>
      <c r="D59" s="178">
        <v>738529</v>
      </c>
    </row>
    <row r="60" spans="1:4">
      <c r="A60" s="163" t="s">
        <v>193</v>
      </c>
      <c r="B60" s="163" t="s">
        <v>38</v>
      </c>
      <c r="C60" s="179">
        <v>731</v>
      </c>
      <c r="D60" s="179">
        <v>258</v>
      </c>
    </row>
    <row r="61" spans="1:4">
      <c r="A61" s="163" t="s">
        <v>194</v>
      </c>
      <c r="B61" s="163" t="s">
        <v>39</v>
      </c>
      <c r="C61" s="179">
        <v>90401</v>
      </c>
      <c r="D61" s="179">
        <v>37008</v>
      </c>
    </row>
    <row r="62" spans="1:4">
      <c r="A62" s="163" t="s">
        <v>531</v>
      </c>
      <c r="B62" s="163" t="s">
        <v>40</v>
      </c>
      <c r="C62" s="179">
        <v>3765</v>
      </c>
      <c r="D62" s="179">
        <v>1611</v>
      </c>
    </row>
    <row r="63" spans="1:4">
      <c r="A63" s="163" t="s">
        <v>196</v>
      </c>
      <c r="B63" s="163" t="s">
        <v>490</v>
      </c>
      <c r="C63" s="179">
        <v>36224</v>
      </c>
      <c r="D63" s="179">
        <v>19231</v>
      </c>
    </row>
    <row r="64" spans="1:4">
      <c r="A64" s="163" t="s">
        <v>189</v>
      </c>
      <c r="B64" s="163" t="s">
        <v>34</v>
      </c>
      <c r="C64" s="179">
        <v>0</v>
      </c>
      <c r="D64" s="179">
        <v>0</v>
      </c>
    </row>
    <row r="65" spans="1:4">
      <c r="A65" s="163" t="s">
        <v>199</v>
      </c>
      <c r="B65" s="163" t="s">
        <v>44</v>
      </c>
      <c r="C65" s="179">
        <v>21194</v>
      </c>
      <c r="D65" s="179">
        <v>21502</v>
      </c>
    </row>
    <row r="66" spans="1:4">
      <c r="A66" s="182" t="s">
        <v>200</v>
      </c>
      <c r="B66" s="182" t="s">
        <v>482</v>
      </c>
      <c r="C66" s="183">
        <v>68274</v>
      </c>
      <c r="D66" s="183">
        <v>103878</v>
      </c>
    </row>
    <row r="67" spans="1:4">
      <c r="A67" s="163" t="s">
        <v>486</v>
      </c>
      <c r="B67" s="163" t="s">
        <v>483</v>
      </c>
      <c r="C67" s="179">
        <v>461286</v>
      </c>
      <c r="D67" s="179">
        <v>554992</v>
      </c>
    </row>
    <row r="68" spans="1:4">
      <c r="A68" s="163" t="s">
        <v>681</v>
      </c>
      <c r="B68" s="163" t="s">
        <v>675</v>
      </c>
      <c r="C68" s="179">
        <v>0</v>
      </c>
      <c r="D68" s="179">
        <v>49</v>
      </c>
    </row>
    <row r="69" spans="1:4">
      <c r="A69" s="177" t="s">
        <v>532</v>
      </c>
      <c r="B69" s="177" t="s">
        <v>491</v>
      </c>
      <c r="C69" s="178">
        <v>1136658</v>
      </c>
      <c r="D69" s="178">
        <v>1126838</v>
      </c>
    </row>
    <row r="70" spans="1:4">
      <c r="C70" s="184"/>
      <c r="D70" s="184"/>
    </row>
    <row r="71" spans="1:4">
      <c r="A71" s="224" t="s">
        <v>229</v>
      </c>
      <c r="B71" s="224" t="s">
        <v>48</v>
      </c>
      <c r="C71" s="202" t="s">
        <v>725</v>
      </c>
      <c r="D71" s="202" t="s">
        <v>726</v>
      </c>
    </row>
    <row r="72" spans="1:4">
      <c r="A72" s="177" t="s">
        <v>533</v>
      </c>
      <c r="B72" s="177" t="s">
        <v>518</v>
      </c>
      <c r="C72" s="178">
        <v>975330</v>
      </c>
      <c r="D72" s="178">
        <v>1002864</v>
      </c>
    </row>
    <row r="73" spans="1:4">
      <c r="A73" s="177" t="s">
        <v>690</v>
      </c>
      <c r="B73" s="177" t="s">
        <v>50</v>
      </c>
      <c r="C73" s="178">
        <v>975330</v>
      </c>
      <c r="D73" s="178">
        <v>1002864</v>
      </c>
    </row>
    <row r="74" spans="1:4">
      <c r="A74" s="163" t="s">
        <v>206</v>
      </c>
      <c r="B74" s="163" t="s">
        <v>51</v>
      </c>
      <c r="C74" s="179">
        <v>96120</v>
      </c>
      <c r="D74" s="179">
        <v>96120</v>
      </c>
    </row>
    <row r="75" spans="1:4">
      <c r="A75" s="163" t="s">
        <v>470</v>
      </c>
      <c r="B75" s="163" t="s">
        <v>519</v>
      </c>
      <c r="C75" s="179">
        <v>780951</v>
      </c>
      <c r="D75" s="179">
        <v>739724</v>
      </c>
    </row>
    <row r="76" spans="1:4">
      <c r="A76" s="163" t="s">
        <v>209</v>
      </c>
      <c r="B76" s="163" t="s">
        <v>54</v>
      </c>
      <c r="C76" s="179">
        <v>47872</v>
      </c>
      <c r="D76" s="179">
        <v>26145</v>
      </c>
    </row>
    <row r="77" spans="1:4">
      <c r="A77" s="163" t="s">
        <v>210</v>
      </c>
      <c r="B77" s="163" t="s">
        <v>520</v>
      </c>
      <c r="C77" s="179">
        <v>997</v>
      </c>
      <c r="D77" s="179">
        <v>1012</v>
      </c>
    </row>
    <row r="78" spans="1:4">
      <c r="A78" s="163" t="s">
        <v>211</v>
      </c>
      <c r="B78" s="163" t="s">
        <v>56</v>
      </c>
      <c r="C78" s="179">
        <v>-2290</v>
      </c>
      <c r="D78" s="179">
        <v>30529</v>
      </c>
    </row>
    <row r="79" spans="1:4">
      <c r="A79" s="163" t="s">
        <v>212</v>
      </c>
      <c r="B79" s="163" t="s">
        <v>57</v>
      </c>
      <c r="C79" s="179">
        <v>51680</v>
      </c>
      <c r="D79" s="179">
        <v>109334</v>
      </c>
    </row>
    <row r="80" spans="1:4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6678</v>
      </c>
      <c r="D81" s="178">
        <v>6691</v>
      </c>
    </row>
    <row r="82" spans="1:4">
      <c r="A82" s="163" t="s">
        <v>216</v>
      </c>
      <c r="B82" s="163" t="s">
        <v>61</v>
      </c>
      <c r="C82" s="179">
        <v>6262</v>
      </c>
      <c r="D82" s="179">
        <v>163</v>
      </c>
    </row>
    <row r="83" spans="1:4">
      <c r="A83" s="163" t="s">
        <v>218</v>
      </c>
      <c r="B83" s="163" t="s">
        <v>63</v>
      </c>
      <c r="C83" s="179">
        <v>0</v>
      </c>
      <c r="D83" s="179">
        <v>0</v>
      </c>
    </row>
    <row r="84" spans="1:4">
      <c r="A84" s="163" t="s">
        <v>219</v>
      </c>
      <c r="B84" s="163" t="s">
        <v>64</v>
      </c>
      <c r="C84" s="179">
        <v>226</v>
      </c>
      <c r="D84" s="179">
        <v>6338</v>
      </c>
    </row>
    <row r="85" spans="1:4">
      <c r="A85" s="163" t="s">
        <v>220</v>
      </c>
      <c r="B85" s="163" t="s">
        <v>522</v>
      </c>
      <c r="C85" s="179">
        <v>190</v>
      </c>
      <c r="D85" s="179">
        <v>190</v>
      </c>
    </row>
    <row r="86" spans="1:4">
      <c r="A86" s="177" t="s">
        <v>537</v>
      </c>
      <c r="B86" s="177" t="s">
        <v>523</v>
      </c>
      <c r="C86" s="178">
        <v>154650</v>
      </c>
      <c r="D86" s="178">
        <v>117283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5451</v>
      </c>
      <c r="D88" s="179">
        <v>246</v>
      </c>
    </row>
    <row r="89" spans="1:4">
      <c r="A89" s="163" t="s">
        <v>223</v>
      </c>
      <c r="B89" s="163" t="s">
        <v>68</v>
      </c>
      <c r="C89" s="179">
        <v>45327</v>
      </c>
      <c r="D89" s="179">
        <v>49914</v>
      </c>
    </row>
    <row r="90" spans="1:4">
      <c r="A90" s="163" t="s">
        <v>538</v>
      </c>
      <c r="B90" s="163" t="s">
        <v>69</v>
      </c>
      <c r="C90" s="179">
        <v>19</v>
      </c>
      <c r="D90" s="179">
        <v>0</v>
      </c>
    </row>
    <row r="91" spans="1:4">
      <c r="A91" s="163" t="s">
        <v>225</v>
      </c>
      <c r="B91" s="163" t="s">
        <v>524</v>
      </c>
      <c r="C91" s="179">
        <v>9222</v>
      </c>
      <c r="D91" s="179">
        <v>17785</v>
      </c>
    </row>
    <row r="92" spans="1:4">
      <c r="A92" s="163" t="s">
        <v>219</v>
      </c>
      <c r="B92" s="163" t="s">
        <v>64</v>
      </c>
      <c r="C92" s="179">
        <v>83844</v>
      </c>
      <c r="D92" s="179">
        <v>26172</v>
      </c>
    </row>
    <row r="93" spans="1:4">
      <c r="A93" s="163" t="s">
        <v>220</v>
      </c>
      <c r="B93" s="163" t="s">
        <v>522</v>
      </c>
      <c r="C93" s="179">
        <v>2</v>
      </c>
      <c r="D93" s="179">
        <v>2</v>
      </c>
    </row>
    <row r="94" spans="1:4">
      <c r="A94" s="163" t="s">
        <v>539</v>
      </c>
      <c r="B94" s="163" t="s">
        <v>66</v>
      </c>
      <c r="C94" s="179">
        <v>10785</v>
      </c>
      <c r="D94" s="179">
        <v>23164</v>
      </c>
    </row>
    <row r="95" spans="1:4">
      <c r="A95" s="177" t="s">
        <v>540</v>
      </c>
      <c r="B95" s="177" t="s">
        <v>525</v>
      </c>
      <c r="C95" s="178">
        <v>1136658</v>
      </c>
      <c r="D95" s="178">
        <v>1126838</v>
      </c>
    </row>
    <row r="96" spans="1:4">
      <c r="A96" s="176" t="s">
        <v>541</v>
      </c>
    </row>
    <row r="98" spans="1:4" ht="26">
      <c r="A98" s="149" t="s">
        <v>721</v>
      </c>
      <c r="B98" s="149" t="s">
        <v>436</v>
      </c>
    </row>
    <row r="99" spans="1:4" ht="24">
      <c r="A99" s="224" t="s">
        <v>280</v>
      </c>
      <c r="B99" s="224" t="s">
        <v>119</v>
      </c>
      <c r="C99" s="100" t="s">
        <v>724</v>
      </c>
      <c r="D99" s="100" t="s">
        <v>727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51680</v>
      </c>
      <c r="D101" s="5">
        <v>52430</v>
      </c>
    </row>
    <row r="102" spans="1:4">
      <c r="A102" s="152" t="s">
        <v>233</v>
      </c>
      <c r="B102" s="152" t="s">
        <v>75</v>
      </c>
      <c r="C102" s="5">
        <v>-4352</v>
      </c>
      <c r="D102" s="5">
        <v>-22766</v>
      </c>
    </row>
    <row r="103" spans="1:4">
      <c r="A103" s="187" t="s">
        <v>678</v>
      </c>
      <c r="B103" s="187" t="s">
        <v>683</v>
      </c>
      <c r="C103" s="186">
        <v>3952</v>
      </c>
      <c r="D103" s="186">
        <v>2350</v>
      </c>
    </row>
    <row r="104" spans="1:4">
      <c r="A104" s="187" t="s">
        <v>677</v>
      </c>
      <c r="B104" s="187" t="s">
        <v>684</v>
      </c>
      <c r="C104" s="186">
        <v>13191</v>
      </c>
      <c r="D104" s="186">
        <v>0</v>
      </c>
    </row>
    <row r="105" spans="1:4">
      <c r="A105" s="188" t="s">
        <v>546</v>
      </c>
      <c r="B105" s="188" t="s">
        <v>78</v>
      </c>
      <c r="C105" s="186">
        <v>-4867</v>
      </c>
      <c r="D105" s="186">
        <v>-5771</v>
      </c>
    </row>
    <row r="106" spans="1:4">
      <c r="A106" s="187" t="s">
        <v>547</v>
      </c>
      <c r="B106" s="187" t="s">
        <v>564</v>
      </c>
      <c r="C106" s="186">
        <v>-821</v>
      </c>
      <c r="D106" s="186">
        <v>299</v>
      </c>
    </row>
    <row r="107" spans="1:4">
      <c r="A107" s="187" t="s">
        <v>237</v>
      </c>
      <c r="B107" s="187" t="s">
        <v>80</v>
      </c>
      <c r="C107" s="186">
        <v>-10111</v>
      </c>
      <c r="D107" s="186">
        <v>-36734</v>
      </c>
    </row>
    <row r="108" spans="1:4">
      <c r="A108" s="187" t="s">
        <v>238</v>
      </c>
      <c r="B108" s="187" t="s">
        <v>81</v>
      </c>
      <c r="C108" s="186">
        <v>-473</v>
      </c>
      <c r="D108" s="186">
        <v>71</v>
      </c>
    </row>
    <row r="109" spans="1:4">
      <c r="A109" s="187" t="s">
        <v>239</v>
      </c>
      <c r="B109" s="187" t="s">
        <v>82</v>
      </c>
      <c r="C109" s="186">
        <v>-72051</v>
      </c>
      <c r="D109" s="186">
        <v>9200</v>
      </c>
    </row>
    <row r="110" spans="1:4">
      <c r="A110" s="187" t="s">
        <v>240</v>
      </c>
      <c r="B110" s="187" t="s">
        <v>565</v>
      </c>
      <c r="C110" s="186">
        <v>-6093</v>
      </c>
      <c r="D110" s="186">
        <v>512</v>
      </c>
    </row>
    <row r="111" spans="1:4">
      <c r="A111" s="187" t="s">
        <v>241</v>
      </c>
      <c r="B111" s="187" t="s">
        <v>566</v>
      </c>
      <c r="C111" s="186">
        <v>51868</v>
      </c>
      <c r="D111" s="186">
        <v>2756</v>
      </c>
    </row>
    <row r="112" spans="1:4">
      <c r="A112" s="187" t="s">
        <v>242</v>
      </c>
      <c r="B112" s="187" t="s">
        <v>84</v>
      </c>
      <c r="C112" s="186">
        <v>21053</v>
      </c>
      <c r="D112" s="186">
        <v>4551</v>
      </c>
    </row>
    <row r="113" spans="1:17">
      <c r="A113" s="152" t="s">
        <v>548</v>
      </c>
      <c r="B113" s="152" t="s">
        <v>85</v>
      </c>
      <c r="C113" s="5">
        <v>47328</v>
      </c>
      <c r="D113" s="5">
        <v>29664</v>
      </c>
    </row>
    <row r="114" spans="1:17">
      <c r="A114" s="187" t="s">
        <v>691</v>
      </c>
      <c r="B114" s="187" t="s">
        <v>567</v>
      </c>
      <c r="C114" s="186">
        <v>12695</v>
      </c>
      <c r="D114" s="186">
        <v>14160</v>
      </c>
    </row>
    <row r="115" spans="1:17">
      <c r="A115" s="187" t="s">
        <v>246</v>
      </c>
      <c r="B115" s="187" t="s">
        <v>86</v>
      </c>
      <c r="C115" s="186">
        <v>-15092</v>
      </c>
      <c r="D115" s="186">
        <v>-19835</v>
      </c>
    </row>
    <row r="116" spans="1:17">
      <c r="A116" s="151" t="s">
        <v>549</v>
      </c>
      <c r="B116" s="151" t="s">
        <v>569</v>
      </c>
      <c r="C116" s="5">
        <v>44931</v>
      </c>
      <c r="D116" s="5">
        <v>23989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567839</v>
      </c>
      <c r="D118" s="5">
        <v>633772</v>
      </c>
    </row>
    <row r="119" spans="1:17">
      <c r="A119" s="187" t="s">
        <v>692</v>
      </c>
      <c r="B119" s="187" t="s">
        <v>487</v>
      </c>
      <c r="C119" s="186">
        <v>130</v>
      </c>
      <c r="D119" s="186">
        <v>41</v>
      </c>
    </row>
    <row r="120" spans="1:17">
      <c r="A120" s="187" t="s">
        <v>657</v>
      </c>
      <c r="B120" s="187" t="s">
        <v>654</v>
      </c>
      <c r="C120" s="186">
        <v>0</v>
      </c>
      <c r="D120" s="186">
        <v>26</v>
      </c>
    </row>
    <row r="121" spans="1:17">
      <c r="A121" s="188" t="s">
        <v>710</v>
      </c>
      <c r="B121" s="188" t="s">
        <v>705</v>
      </c>
      <c r="C121" s="186">
        <v>1667</v>
      </c>
      <c r="D121" s="186">
        <v>0</v>
      </c>
      <c r="O121" s="220"/>
      <c r="P121" s="220"/>
      <c r="Q121" s="220"/>
    </row>
    <row r="122" spans="1:17">
      <c r="A122" s="187" t="s">
        <v>252</v>
      </c>
      <c r="B122" s="187" t="s">
        <v>92</v>
      </c>
      <c r="C122" s="186">
        <v>0</v>
      </c>
      <c r="D122" s="186">
        <v>0</v>
      </c>
    </row>
    <row r="123" spans="1:17">
      <c r="A123" s="188" t="s">
        <v>693</v>
      </c>
      <c r="B123" s="188" t="s">
        <v>615</v>
      </c>
      <c r="C123" s="186">
        <v>560839</v>
      </c>
      <c r="D123" s="186">
        <v>627929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5203</v>
      </c>
      <c r="D124" s="186">
        <v>5776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544023</v>
      </c>
      <c r="D125" s="5">
        <v>592009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5766</v>
      </c>
      <c r="D126" s="186">
        <v>10917</v>
      </c>
      <c r="E126" s="156"/>
      <c r="F126" s="156"/>
      <c r="G126" s="156"/>
      <c r="H126" s="156"/>
      <c r="I126" s="156"/>
      <c r="K126" s="156"/>
    </row>
    <row r="127" spans="1:17" s="220" customFormat="1">
      <c r="A127" s="187" t="s">
        <v>528</v>
      </c>
      <c r="B127" s="187" t="s">
        <v>416</v>
      </c>
      <c r="C127" s="186">
        <v>59770</v>
      </c>
      <c r="D127" s="186">
        <v>47015</v>
      </c>
      <c r="E127" s="156"/>
      <c r="F127" s="156"/>
      <c r="G127" s="156"/>
      <c r="H127" s="156"/>
      <c r="I127" s="156"/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>
        <v>10550</v>
      </c>
      <c r="E128" s="156"/>
      <c r="F128" s="156"/>
      <c r="G128" s="156"/>
      <c r="H128" s="156"/>
      <c r="I128" s="156"/>
      <c r="K128" s="156"/>
    </row>
    <row r="129" spans="1:21" s="220" customFormat="1">
      <c r="A129" s="187" t="s">
        <v>711</v>
      </c>
      <c r="B129" s="187" t="s">
        <v>706</v>
      </c>
      <c r="C129" s="186">
        <v>9054</v>
      </c>
      <c r="D129" s="186">
        <v>0</v>
      </c>
      <c r="E129" s="156"/>
      <c r="F129" s="156"/>
      <c r="G129" s="156"/>
      <c r="H129" s="156"/>
      <c r="I129" s="156"/>
      <c r="K129" s="156"/>
    </row>
    <row r="130" spans="1:21" s="220" customFormat="1">
      <c r="A130" s="187" t="s">
        <v>694</v>
      </c>
      <c r="B130" s="187" t="s">
        <v>628</v>
      </c>
      <c r="C130" s="186">
        <v>2300</v>
      </c>
      <c r="D130" s="186">
        <v>0</v>
      </c>
      <c r="E130" s="156"/>
      <c r="F130" s="156"/>
      <c r="G130" s="156"/>
      <c r="H130" s="156"/>
      <c r="I130" s="156"/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E131" s="156"/>
      <c r="F131" s="156"/>
      <c r="G131" s="156"/>
      <c r="H131" s="156"/>
      <c r="I131" s="156"/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467133</v>
      </c>
      <c r="D132" s="186">
        <v>522800</v>
      </c>
      <c r="E132" s="156"/>
      <c r="F132" s="156"/>
      <c r="G132" s="156"/>
      <c r="H132" s="156"/>
      <c r="I132" s="156"/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23816</v>
      </c>
      <c r="D133" s="5">
        <v>41763</v>
      </c>
      <c r="E133" s="156"/>
      <c r="F133" s="156"/>
      <c r="G133" s="156"/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E134" s="156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18</v>
      </c>
      <c r="D135" s="5">
        <v>0</v>
      </c>
      <c r="E135" s="156"/>
      <c r="F135" s="156"/>
      <c r="G135" s="156"/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56"/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F137" s="220"/>
      <c r="G137" s="220"/>
      <c r="H137" s="220"/>
      <c r="I137" s="220"/>
      <c r="O137" s="155"/>
    </row>
    <row r="138" spans="1:21">
      <c r="A138" s="188" t="s">
        <v>714</v>
      </c>
      <c r="B138" s="188" t="s">
        <v>707</v>
      </c>
      <c r="C138" s="186">
        <v>17</v>
      </c>
      <c r="D138" s="186">
        <v>0</v>
      </c>
      <c r="O138" s="155"/>
    </row>
    <row r="139" spans="1:21">
      <c r="A139" s="188" t="s">
        <v>659</v>
      </c>
      <c r="B139" s="188" t="s">
        <v>111</v>
      </c>
      <c r="C139" s="186">
        <v>1</v>
      </c>
      <c r="D139" s="186">
        <v>0</v>
      </c>
      <c r="O139" s="155"/>
    </row>
    <row r="140" spans="1:21">
      <c r="A140" s="152" t="s">
        <v>255</v>
      </c>
      <c r="B140" s="152" t="s">
        <v>94</v>
      </c>
      <c r="C140" s="5">
        <v>104369</v>
      </c>
      <c r="D140" s="5">
        <v>242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100926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3113</v>
      </c>
      <c r="D143" s="186">
        <v>237</v>
      </c>
      <c r="M143" s="155"/>
      <c r="U143" s="155"/>
    </row>
    <row r="144" spans="1:21">
      <c r="A144" s="187" t="s">
        <v>659</v>
      </c>
      <c r="B144" s="187" t="s">
        <v>111</v>
      </c>
      <c r="C144" s="186">
        <v>330</v>
      </c>
      <c r="D144" s="186">
        <v>5</v>
      </c>
      <c r="M144" s="155"/>
      <c r="U144" s="155"/>
    </row>
    <row r="145" spans="1:14">
      <c r="A145" s="151" t="s">
        <v>558</v>
      </c>
      <c r="B145" s="151" t="s">
        <v>575</v>
      </c>
      <c r="C145" s="5">
        <v>-104351</v>
      </c>
      <c r="D145" s="5">
        <v>-242</v>
      </c>
      <c r="M145" s="155"/>
    </row>
    <row r="146" spans="1:14">
      <c r="A146" s="151" t="s">
        <v>559</v>
      </c>
      <c r="B146" s="151" t="s">
        <v>576</v>
      </c>
      <c r="C146" s="5">
        <v>-35604</v>
      </c>
      <c r="D146" s="5">
        <v>65510</v>
      </c>
      <c r="M146" s="155"/>
    </row>
    <row r="147" spans="1:14">
      <c r="A147" s="151" t="s">
        <v>560</v>
      </c>
      <c r="B147" s="151" t="s">
        <v>577</v>
      </c>
      <c r="C147" s="5">
        <v>-35604</v>
      </c>
      <c r="D147" s="5">
        <v>65510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68274</v>
      </c>
      <c r="D149" s="5">
        <v>132497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6">
      <c r="A152" s="149" t="s">
        <v>722</v>
      </c>
      <c r="B152" s="150" t="s">
        <v>604</v>
      </c>
      <c r="C152" s="249" t="s">
        <v>724</v>
      </c>
      <c r="D152" s="250"/>
      <c r="E152" s="250"/>
      <c r="F152" s="251"/>
      <c r="H152" s="249" t="s">
        <v>650</v>
      </c>
      <c r="I152" s="250"/>
      <c r="J152" s="250"/>
      <c r="K152" s="251"/>
    </row>
    <row r="153" spans="1:14" ht="52">
      <c r="A153" s="256" t="s">
        <v>403</v>
      </c>
      <c r="B153" s="257" t="s">
        <v>118</v>
      </c>
      <c r="C153" s="254" t="s">
        <v>413</v>
      </c>
      <c r="D153" s="254" t="s">
        <v>414</v>
      </c>
      <c r="E153" s="153" t="s">
        <v>120</v>
      </c>
      <c r="F153" s="153" t="s">
        <v>121</v>
      </c>
      <c r="H153" s="254" t="s">
        <v>413</v>
      </c>
      <c r="I153" s="254" t="s">
        <v>414</v>
      </c>
      <c r="J153" s="153" t="s">
        <v>120</v>
      </c>
      <c r="K153" s="153" t="s">
        <v>121</v>
      </c>
    </row>
    <row r="154" spans="1:14" ht="65">
      <c r="A154" s="256"/>
      <c r="B154" s="257"/>
      <c r="C154" s="255"/>
      <c r="D154" s="255"/>
      <c r="E154" s="153" t="s">
        <v>586</v>
      </c>
      <c r="F154" s="153" t="s">
        <v>285</v>
      </c>
      <c r="H154" s="255"/>
      <c r="I154" s="255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138725</v>
      </c>
      <c r="D155" s="194">
        <v>81108</v>
      </c>
      <c r="E155" s="194">
        <v>-5426</v>
      </c>
      <c r="F155" s="194">
        <v>214407</v>
      </c>
      <c r="H155" s="194">
        <v>108512</v>
      </c>
      <c r="I155" s="194">
        <v>64575</v>
      </c>
      <c r="J155" s="194">
        <v>-4653</v>
      </c>
      <c r="K155" s="194">
        <v>168434</v>
      </c>
      <c r="L155" s="155"/>
    </row>
    <row r="156" spans="1:14">
      <c r="A156" s="195" t="s">
        <v>152</v>
      </c>
      <c r="B156" s="160" t="s">
        <v>1</v>
      </c>
      <c r="C156" s="179">
        <v>104460</v>
      </c>
      <c r="D156" s="179">
        <v>3733</v>
      </c>
      <c r="E156" s="179">
        <v>1582</v>
      </c>
      <c r="F156" s="179">
        <v>109775</v>
      </c>
      <c r="H156" s="161">
        <v>104682</v>
      </c>
      <c r="I156" s="161">
        <v>2906</v>
      </c>
      <c r="J156" s="161">
        <v>1184</v>
      </c>
      <c r="K156" s="179">
        <v>108772</v>
      </c>
      <c r="L156" s="155"/>
    </row>
    <row r="157" spans="1:14">
      <c r="A157" s="195" t="s">
        <v>153</v>
      </c>
      <c r="B157" s="160" t="s">
        <v>2</v>
      </c>
      <c r="C157" s="179">
        <v>33584</v>
      </c>
      <c r="D157" s="179">
        <v>1</v>
      </c>
      <c r="E157" s="179">
        <v>-1830</v>
      </c>
      <c r="F157" s="179">
        <v>31755</v>
      </c>
      <c r="H157" s="161">
        <v>2240</v>
      </c>
      <c r="I157" s="161">
        <v>4</v>
      </c>
      <c r="J157" s="161">
        <v>-2219</v>
      </c>
      <c r="K157" s="179">
        <v>25</v>
      </c>
      <c r="L157" s="155"/>
    </row>
    <row r="158" spans="1:14">
      <c r="A158" s="195" t="s">
        <v>154</v>
      </c>
      <c r="B158" s="160" t="s">
        <v>492</v>
      </c>
      <c r="C158" s="179">
        <v>681</v>
      </c>
      <c r="D158" s="179">
        <v>77374</v>
      </c>
      <c r="E158" s="179">
        <v>-5178</v>
      </c>
      <c r="F158" s="179">
        <v>72877</v>
      </c>
      <c r="H158" s="161">
        <v>1590</v>
      </c>
      <c r="I158" s="161">
        <v>61665</v>
      </c>
      <c r="J158" s="161">
        <v>-3618</v>
      </c>
      <c r="K158" s="179">
        <v>59637</v>
      </c>
      <c r="L158" s="155"/>
    </row>
    <row r="159" spans="1:14">
      <c r="A159" s="192" t="s">
        <v>155</v>
      </c>
      <c r="B159" s="151" t="s">
        <v>630</v>
      </c>
      <c r="C159" s="194">
        <v>12981</v>
      </c>
      <c r="D159" s="194">
        <v>57413</v>
      </c>
      <c r="E159" s="194">
        <v>-4226</v>
      </c>
      <c r="F159" s="194">
        <v>66168</v>
      </c>
      <c r="H159" s="194">
        <v>2270</v>
      </c>
      <c r="I159" s="194">
        <v>44702</v>
      </c>
      <c r="J159" s="194">
        <v>-3143</v>
      </c>
      <c r="K159" s="194">
        <v>43829</v>
      </c>
      <c r="L159" s="155"/>
    </row>
    <row r="160" spans="1:14">
      <c r="A160" s="195" t="s">
        <v>156</v>
      </c>
      <c r="B160" s="160" t="s">
        <v>494</v>
      </c>
      <c r="C160" s="179">
        <v>12319</v>
      </c>
      <c r="D160" s="179">
        <v>3236</v>
      </c>
      <c r="E160" s="179">
        <v>-629</v>
      </c>
      <c r="F160" s="179">
        <v>14926</v>
      </c>
      <c r="H160" s="161">
        <v>800</v>
      </c>
      <c r="I160" s="161">
        <v>0</v>
      </c>
      <c r="J160" s="161">
        <v>-709</v>
      </c>
      <c r="K160" s="179">
        <v>91</v>
      </c>
    </row>
    <row r="161" spans="1:25">
      <c r="A161" s="195" t="s">
        <v>687</v>
      </c>
      <c r="B161" s="160" t="s">
        <v>495</v>
      </c>
      <c r="C161" s="179">
        <v>662</v>
      </c>
      <c r="D161" s="179">
        <v>54177</v>
      </c>
      <c r="E161" s="179">
        <v>-3597</v>
      </c>
      <c r="F161" s="179">
        <v>51242</v>
      </c>
      <c r="H161" s="161">
        <v>1470</v>
      </c>
      <c r="I161" s="161">
        <v>44702</v>
      </c>
      <c r="J161" s="161">
        <v>-2434</v>
      </c>
      <c r="K161" s="179">
        <v>43738</v>
      </c>
    </row>
    <row r="162" spans="1:25">
      <c r="A162" s="196" t="s">
        <v>158</v>
      </c>
      <c r="B162" s="197" t="s">
        <v>496</v>
      </c>
      <c r="C162" s="194">
        <v>125744</v>
      </c>
      <c r="D162" s="194">
        <v>23695</v>
      </c>
      <c r="E162" s="194">
        <v>-1200</v>
      </c>
      <c r="F162" s="194">
        <v>148239</v>
      </c>
      <c r="H162" s="194">
        <v>106242</v>
      </c>
      <c r="I162" s="194">
        <v>19873</v>
      </c>
      <c r="J162" s="194">
        <v>-1510</v>
      </c>
      <c r="K162" s="194">
        <v>124605</v>
      </c>
    </row>
    <row r="163" spans="1:25">
      <c r="A163" s="193" t="s">
        <v>160</v>
      </c>
      <c r="B163" s="163" t="s">
        <v>9</v>
      </c>
      <c r="C163" s="179">
        <v>34867</v>
      </c>
      <c r="D163" s="179">
        <v>19611</v>
      </c>
      <c r="E163" s="179">
        <v>-1105</v>
      </c>
      <c r="F163" s="179">
        <v>53373</v>
      </c>
      <c r="G163" s="228"/>
      <c r="H163" s="161">
        <v>30860</v>
      </c>
      <c r="I163" s="161">
        <v>17150</v>
      </c>
      <c r="J163" s="161">
        <v>-1371</v>
      </c>
      <c r="K163" s="179">
        <v>46639</v>
      </c>
    </row>
    <row r="164" spans="1:25">
      <c r="A164" s="193" t="s">
        <v>161</v>
      </c>
      <c r="B164" s="163" t="s">
        <v>10</v>
      </c>
      <c r="C164" s="179">
        <v>32709</v>
      </c>
      <c r="D164" s="179">
        <v>3222</v>
      </c>
      <c r="E164" s="179">
        <v>-95</v>
      </c>
      <c r="F164" s="179">
        <v>35836</v>
      </c>
      <c r="G164" s="228"/>
      <c r="H164" s="161">
        <v>13710</v>
      </c>
      <c r="I164" s="161">
        <v>2973</v>
      </c>
      <c r="J164" s="161">
        <v>-137</v>
      </c>
      <c r="K164" s="179">
        <v>16546</v>
      </c>
    </row>
    <row r="165" spans="1:25">
      <c r="A165" s="193" t="s">
        <v>159</v>
      </c>
      <c r="B165" s="163" t="s">
        <v>8</v>
      </c>
      <c r="C165" s="179">
        <v>2297</v>
      </c>
      <c r="D165" s="179">
        <v>123</v>
      </c>
      <c r="E165" s="179">
        <v>-454</v>
      </c>
      <c r="F165" s="179">
        <v>1966</v>
      </c>
      <c r="G165" s="228"/>
      <c r="H165" s="161">
        <v>1011</v>
      </c>
      <c r="I165" s="161">
        <v>222</v>
      </c>
      <c r="J165" s="161">
        <v>-601</v>
      </c>
      <c r="K165" s="179">
        <v>632</v>
      </c>
    </row>
    <row r="166" spans="1:25">
      <c r="A166" s="193" t="s">
        <v>162</v>
      </c>
      <c r="B166" s="163" t="s">
        <v>11</v>
      </c>
      <c r="C166" s="179">
        <v>1369</v>
      </c>
      <c r="D166" s="179">
        <v>108</v>
      </c>
      <c r="E166" s="179">
        <v>-454</v>
      </c>
      <c r="F166" s="179">
        <v>1023</v>
      </c>
      <c r="H166" s="161">
        <v>1070</v>
      </c>
      <c r="I166" s="161">
        <v>515</v>
      </c>
      <c r="J166" s="161">
        <v>-601</v>
      </c>
      <c r="K166" s="179">
        <v>984</v>
      </c>
    </row>
    <row r="167" spans="1:25">
      <c r="A167" s="193" t="s">
        <v>688</v>
      </c>
      <c r="B167" s="163" t="s">
        <v>639</v>
      </c>
      <c r="C167" s="179">
        <v>3</v>
      </c>
      <c r="D167" s="179">
        <v>18</v>
      </c>
      <c r="E167" s="179">
        <v>0</v>
      </c>
      <c r="F167" s="179">
        <v>21</v>
      </c>
      <c r="H167" s="161">
        <v>220</v>
      </c>
      <c r="I167" s="161">
        <v>13</v>
      </c>
      <c r="J167" s="161">
        <v>0</v>
      </c>
      <c r="K167" s="179">
        <v>233</v>
      </c>
    </row>
    <row r="168" spans="1:25">
      <c r="A168" s="196" t="s">
        <v>163</v>
      </c>
      <c r="B168" s="197" t="s">
        <v>497</v>
      </c>
      <c r="C168" s="194">
        <v>59099</v>
      </c>
      <c r="D168" s="194">
        <v>895</v>
      </c>
      <c r="E168" s="194">
        <v>0</v>
      </c>
      <c r="F168" s="194">
        <v>59994</v>
      </c>
      <c r="H168" s="194">
        <v>61833</v>
      </c>
      <c r="I168" s="194">
        <v>-530</v>
      </c>
      <c r="J168" s="194">
        <v>-2</v>
      </c>
      <c r="K168" s="194">
        <v>61301</v>
      </c>
    </row>
    <row r="169" spans="1:25">
      <c r="A169" s="193" t="s">
        <v>164</v>
      </c>
      <c r="B169" s="163" t="s">
        <v>13</v>
      </c>
      <c r="C169" s="179">
        <v>4957</v>
      </c>
      <c r="D169" s="179">
        <v>294</v>
      </c>
      <c r="E169" s="179">
        <v>-52</v>
      </c>
      <c r="F169" s="179">
        <v>5199</v>
      </c>
      <c r="H169" s="161">
        <v>5754</v>
      </c>
      <c r="I169" s="161">
        <v>235</v>
      </c>
      <c r="J169" s="161">
        <v>-208</v>
      </c>
      <c r="K169" s="179">
        <v>5781</v>
      </c>
    </row>
    <row r="170" spans="1:25">
      <c r="A170" s="193" t="s">
        <v>165</v>
      </c>
      <c r="B170" s="163" t="s">
        <v>14</v>
      </c>
      <c r="C170" s="179">
        <v>427</v>
      </c>
      <c r="D170" s="179">
        <v>443</v>
      </c>
      <c r="E170" s="179">
        <v>-52</v>
      </c>
      <c r="F170" s="179">
        <v>818</v>
      </c>
      <c r="H170" s="161">
        <v>29</v>
      </c>
      <c r="I170" s="161">
        <v>671</v>
      </c>
      <c r="J170" s="161">
        <v>-208</v>
      </c>
      <c r="K170" s="179">
        <v>492</v>
      </c>
    </row>
    <row r="171" spans="1:25">
      <c r="A171" s="196" t="s">
        <v>503</v>
      </c>
      <c r="B171" s="197" t="s">
        <v>498</v>
      </c>
      <c r="C171" s="194">
        <v>63629</v>
      </c>
      <c r="D171" s="194">
        <v>746</v>
      </c>
      <c r="E171" s="194">
        <v>0</v>
      </c>
      <c r="F171" s="194">
        <v>64375</v>
      </c>
      <c r="H171" s="194">
        <v>67558</v>
      </c>
      <c r="I171" s="194">
        <v>-966</v>
      </c>
      <c r="J171" s="194">
        <v>-2</v>
      </c>
      <c r="K171" s="194">
        <v>66590</v>
      </c>
      <c r="L171" s="155"/>
    </row>
    <row r="172" spans="1:25">
      <c r="A172" s="193" t="s">
        <v>168</v>
      </c>
      <c r="B172" s="163" t="s">
        <v>17</v>
      </c>
      <c r="C172" s="179">
        <v>12592</v>
      </c>
      <c r="D172" s="179">
        <v>103</v>
      </c>
      <c r="E172" s="179">
        <v>0</v>
      </c>
      <c r="F172" s="179">
        <v>12695</v>
      </c>
      <c r="H172" s="161">
        <v>13948</v>
      </c>
      <c r="I172" s="161">
        <v>212</v>
      </c>
      <c r="J172" s="161">
        <v>0</v>
      </c>
      <c r="K172" s="179">
        <v>14160</v>
      </c>
      <c r="L172" s="155"/>
    </row>
    <row r="173" spans="1:25">
      <c r="A173" s="196" t="s">
        <v>232</v>
      </c>
      <c r="B173" s="197" t="s">
        <v>500</v>
      </c>
      <c r="C173" s="194">
        <v>51037</v>
      </c>
      <c r="D173" s="194">
        <v>643</v>
      </c>
      <c r="E173" s="194">
        <v>0</v>
      </c>
      <c r="F173" s="194">
        <v>51680</v>
      </c>
      <c r="H173" s="194">
        <v>53610</v>
      </c>
      <c r="I173" s="194">
        <v>-1178</v>
      </c>
      <c r="J173" s="194">
        <v>-2</v>
      </c>
      <c r="K173" s="194">
        <v>52430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5">
      <c r="A175" s="196" t="s">
        <v>505</v>
      </c>
      <c r="B175" s="197" t="s">
        <v>502</v>
      </c>
      <c r="C175" s="194">
        <v>51037</v>
      </c>
      <c r="D175" s="194">
        <v>643</v>
      </c>
      <c r="E175" s="194">
        <v>0</v>
      </c>
      <c r="F175" s="194">
        <v>51680</v>
      </c>
      <c r="H175" s="194">
        <v>53610</v>
      </c>
      <c r="I175" s="194">
        <v>-1178</v>
      </c>
      <c r="J175" s="194">
        <v>-2</v>
      </c>
      <c r="K175" s="194">
        <v>52430</v>
      </c>
      <c r="L175" s="155"/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6">
      <c r="A179" s="149" t="s">
        <v>723</v>
      </c>
      <c r="B179" s="149" t="s">
        <v>438</v>
      </c>
      <c r="C179" s="249" t="s">
        <v>725</v>
      </c>
      <c r="D179" s="250"/>
      <c r="E179" s="250"/>
      <c r="F179" s="251"/>
      <c r="H179" s="249" t="s">
        <v>716</v>
      </c>
      <c r="I179" s="250"/>
      <c r="J179" s="250"/>
      <c r="K179" s="251"/>
    </row>
    <row r="180" spans="1:25" ht="52">
      <c r="A180" s="252" t="s">
        <v>203</v>
      </c>
      <c r="B180" s="252" t="s">
        <v>73</v>
      </c>
      <c r="C180" s="254" t="s">
        <v>413</v>
      </c>
      <c r="D180" s="254" t="s">
        <v>414</v>
      </c>
      <c r="E180" s="153" t="s">
        <v>120</v>
      </c>
      <c r="F180" s="153" t="s">
        <v>121</v>
      </c>
      <c r="H180" s="254" t="s">
        <v>413</v>
      </c>
      <c r="I180" s="254" t="s">
        <v>414</v>
      </c>
      <c r="J180" s="153" t="s">
        <v>120</v>
      </c>
      <c r="K180" s="153" t="s">
        <v>121</v>
      </c>
    </row>
    <row r="181" spans="1:25" ht="65">
      <c r="A181" s="253"/>
      <c r="B181" s="253"/>
      <c r="C181" s="255"/>
      <c r="D181" s="255"/>
      <c r="E181" s="153" t="s">
        <v>586</v>
      </c>
      <c r="F181" s="153" t="s">
        <v>285</v>
      </c>
      <c r="H181" s="255"/>
      <c r="I181" s="255"/>
      <c r="J181" s="153" t="s">
        <v>586</v>
      </c>
      <c r="K181" s="153" t="s">
        <v>285</v>
      </c>
    </row>
    <row r="182" spans="1:25">
      <c r="A182" s="151" t="s">
        <v>181</v>
      </c>
      <c r="B182" s="151" t="s">
        <v>488</v>
      </c>
      <c r="C182" s="191">
        <v>441243</v>
      </c>
      <c r="D182" s="191">
        <v>30267</v>
      </c>
      <c r="E182" s="191">
        <v>-16727</v>
      </c>
      <c r="F182" s="191">
        <v>454783</v>
      </c>
      <c r="H182" s="191">
        <v>375012</v>
      </c>
      <c r="I182" s="191">
        <v>29520</v>
      </c>
      <c r="J182" s="191">
        <v>-16223</v>
      </c>
      <c r="K182" s="191">
        <v>388309</v>
      </c>
    </row>
    <row r="183" spans="1:25">
      <c r="A183" s="163" t="s">
        <v>182</v>
      </c>
      <c r="B183" s="163" t="s">
        <v>27</v>
      </c>
      <c r="C183" s="179">
        <v>29462</v>
      </c>
      <c r="D183" s="179">
        <v>2514</v>
      </c>
      <c r="E183" s="179">
        <v>0</v>
      </c>
      <c r="F183" s="179">
        <v>31976</v>
      </c>
      <c r="H183" s="179">
        <v>16867</v>
      </c>
      <c r="I183" s="179">
        <v>2374</v>
      </c>
      <c r="J183" s="179">
        <v>0</v>
      </c>
      <c r="K183" s="179">
        <v>19241</v>
      </c>
    </row>
    <row r="184" spans="1:25">
      <c r="A184" s="163" t="s">
        <v>527</v>
      </c>
      <c r="B184" s="163" t="s">
        <v>475</v>
      </c>
      <c r="C184" s="179">
        <v>50930</v>
      </c>
      <c r="D184" s="179">
        <v>617</v>
      </c>
      <c r="E184" s="179">
        <v>0</v>
      </c>
      <c r="F184" s="179">
        <v>51547</v>
      </c>
      <c r="H184" s="179">
        <v>49413</v>
      </c>
      <c r="I184" s="179">
        <v>797</v>
      </c>
      <c r="J184" s="179">
        <v>0</v>
      </c>
      <c r="K184" s="179">
        <v>50210</v>
      </c>
    </row>
    <row r="185" spans="1:25">
      <c r="A185" s="163" t="s">
        <v>528</v>
      </c>
      <c r="B185" s="163" t="s">
        <v>416</v>
      </c>
      <c r="C185" s="179">
        <v>266851</v>
      </c>
      <c r="D185" s="179">
        <v>24955</v>
      </c>
      <c r="E185" s="179">
        <v>-3</v>
      </c>
      <c r="F185" s="179">
        <v>291803</v>
      </c>
      <c r="H185" s="179">
        <v>218753</v>
      </c>
      <c r="I185" s="179">
        <v>24066</v>
      </c>
      <c r="J185" s="179">
        <v>-3</v>
      </c>
      <c r="K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</row>
    <row r="187" spans="1:25">
      <c r="A187" s="163" t="s">
        <v>679</v>
      </c>
      <c r="B187" s="163" t="s">
        <v>30</v>
      </c>
      <c r="C187" s="179">
        <v>9640</v>
      </c>
      <c r="D187" s="179">
        <v>0</v>
      </c>
      <c r="E187" s="179">
        <v>0</v>
      </c>
      <c r="F187" s="179">
        <v>9640</v>
      </c>
      <c r="H187" s="179">
        <v>9553</v>
      </c>
      <c r="I187" s="179">
        <v>0</v>
      </c>
      <c r="J187" s="179">
        <v>0</v>
      </c>
      <c r="K187" s="179">
        <v>9553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</row>
    <row r="189" spans="1:25">
      <c r="A189" s="163" t="s">
        <v>186</v>
      </c>
      <c r="B189" s="163" t="s">
        <v>31</v>
      </c>
      <c r="C189" s="179">
        <v>16724</v>
      </c>
      <c r="D189" s="179">
        <v>0</v>
      </c>
      <c r="E189" s="179">
        <v>-16724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</row>
    <row r="190" spans="1:25">
      <c r="A190" s="180" t="s">
        <v>626</v>
      </c>
      <c r="B190" s="180" t="s">
        <v>632</v>
      </c>
      <c r="C190" s="179">
        <v>6757</v>
      </c>
      <c r="D190" s="179">
        <v>0</v>
      </c>
      <c r="E190" s="179">
        <v>0</v>
      </c>
      <c r="F190" s="179">
        <v>6757</v>
      </c>
      <c r="H190" s="179">
        <v>3683</v>
      </c>
      <c r="I190" s="179">
        <v>0</v>
      </c>
      <c r="J190" s="179">
        <v>0</v>
      </c>
      <c r="K190" s="179">
        <v>3683</v>
      </c>
    </row>
    <row r="191" spans="1:25">
      <c r="A191" s="163" t="s">
        <v>529</v>
      </c>
      <c r="B191" s="163" t="s">
        <v>583</v>
      </c>
      <c r="C191" s="179">
        <v>389</v>
      </c>
      <c r="D191" s="179">
        <v>2181</v>
      </c>
      <c r="E191" s="179">
        <v>0</v>
      </c>
      <c r="F191" s="179">
        <v>2570</v>
      </c>
      <c r="H191" s="179">
        <v>37</v>
      </c>
      <c r="I191" s="179">
        <v>2283</v>
      </c>
      <c r="J191" s="179">
        <v>0</v>
      </c>
      <c r="K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570</v>
      </c>
      <c r="I192" s="179">
        <v>0</v>
      </c>
      <c r="J192" s="179">
        <v>0</v>
      </c>
      <c r="K192" s="179">
        <v>570</v>
      </c>
    </row>
    <row r="193" spans="1:11">
      <c r="A193" s="151" t="s">
        <v>530</v>
      </c>
      <c r="B193" s="151" t="s">
        <v>489</v>
      </c>
      <c r="C193" s="191">
        <v>619746</v>
      </c>
      <c r="D193" s="191">
        <v>82572</v>
      </c>
      <c r="E193" s="191">
        <v>-20443</v>
      </c>
      <c r="F193" s="191">
        <v>681875</v>
      </c>
      <c r="H193" s="191">
        <v>677133</v>
      </c>
      <c r="I193" s="191">
        <v>91017</v>
      </c>
      <c r="J193" s="191">
        <v>-29621</v>
      </c>
      <c r="K193" s="191">
        <v>738529</v>
      </c>
    </row>
    <row r="194" spans="1:11">
      <c r="A194" s="163" t="s">
        <v>193</v>
      </c>
      <c r="B194" s="163" t="s">
        <v>584</v>
      </c>
      <c r="C194" s="179">
        <v>731</v>
      </c>
      <c r="D194" s="179">
        <v>0</v>
      </c>
      <c r="E194" s="179">
        <v>0</v>
      </c>
      <c r="F194" s="179">
        <v>731</v>
      </c>
      <c r="H194" s="179">
        <v>258</v>
      </c>
      <c r="I194" s="179">
        <v>0</v>
      </c>
      <c r="J194" s="179">
        <v>0</v>
      </c>
      <c r="K194" s="179">
        <v>258</v>
      </c>
    </row>
    <row r="195" spans="1:11">
      <c r="A195" s="163" t="s">
        <v>194</v>
      </c>
      <c r="B195" s="163" t="s">
        <v>39</v>
      </c>
      <c r="C195" s="179">
        <v>95234</v>
      </c>
      <c r="D195" s="179">
        <v>5164</v>
      </c>
      <c r="E195" s="179">
        <v>-9997</v>
      </c>
      <c r="F195" s="179">
        <v>90401</v>
      </c>
      <c r="H195" s="179">
        <v>31714</v>
      </c>
      <c r="I195" s="179">
        <v>6607</v>
      </c>
      <c r="J195" s="179">
        <v>-1313</v>
      </c>
      <c r="K195" s="179">
        <v>37008</v>
      </c>
    </row>
    <row r="196" spans="1:11">
      <c r="A196" s="163" t="s">
        <v>531</v>
      </c>
      <c r="B196" s="163" t="s">
        <v>40</v>
      </c>
      <c r="C196" s="179">
        <v>3172</v>
      </c>
      <c r="D196" s="179">
        <v>593</v>
      </c>
      <c r="E196" s="179">
        <v>0</v>
      </c>
      <c r="F196" s="179">
        <v>3765</v>
      </c>
      <c r="H196" s="179">
        <v>1525</v>
      </c>
      <c r="I196" s="179">
        <v>86</v>
      </c>
      <c r="J196" s="179">
        <v>0</v>
      </c>
      <c r="K196" s="179">
        <v>1611</v>
      </c>
    </row>
    <row r="197" spans="1:11">
      <c r="A197" s="163" t="s">
        <v>196</v>
      </c>
      <c r="B197" s="163" t="s">
        <v>41</v>
      </c>
      <c r="C197" s="179">
        <v>35167</v>
      </c>
      <c r="D197" s="179">
        <v>3597</v>
      </c>
      <c r="E197" s="179">
        <v>-2540</v>
      </c>
      <c r="F197" s="179">
        <v>36224</v>
      </c>
      <c r="H197" s="179">
        <v>45764</v>
      </c>
      <c r="I197" s="179">
        <v>1775</v>
      </c>
      <c r="J197" s="179">
        <v>-28308</v>
      </c>
      <c r="K197" s="179">
        <v>19231</v>
      </c>
    </row>
    <row r="198" spans="1:11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</row>
    <row r="199" spans="1:11">
      <c r="A199" s="163" t="s">
        <v>199</v>
      </c>
      <c r="B199" s="163" t="s">
        <v>44</v>
      </c>
      <c r="C199" s="179">
        <v>2366</v>
      </c>
      <c r="D199" s="179">
        <v>26734</v>
      </c>
      <c r="E199" s="179">
        <v>-7906</v>
      </c>
      <c r="F199" s="179">
        <v>21194</v>
      </c>
      <c r="H199" s="179">
        <v>1272</v>
      </c>
      <c r="I199" s="179">
        <v>20230</v>
      </c>
      <c r="J199" s="179">
        <v>0</v>
      </c>
      <c r="K199" s="179">
        <v>21502</v>
      </c>
    </row>
    <row r="200" spans="1:11">
      <c r="A200" s="163" t="s">
        <v>200</v>
      </c>
      <c r="B200" s="163" t="s">
        <v>482</v>
      </c>
      <c r="C200" s="179">
        <v>21790</v>
      </c>
      <c r="D200" s="179">
        <v>46484</v>
      </c>
      <c r="E200" s="179">
        <v>0</v>
      </c>
      <c r="F200" s="179">
        <v>68274</v>
      </c>
      <c r="H200" s="179">
        <v>41559</v>
      </c>
      <c r="I200" s="179">
        <v>62319</v>
      </c>
      <c r="J200" s="179">
        <v>0</v>
      </c>
      <c r="K200" s="179">
        <v>103878</v>
      </c>
    </row>
    <row r="201" spans="1:11">
      <c r="A201" s="163" t="s">
        <v>486</v>
      </c>
      <c r="B201" s="163" t="s">
        <v>483</v>
      </c>
      <c r="C201" s="179">
        <v>461286</v>
      </c>
      <c r="D201" s="179">
        <v>0</v>
      </c>
      <c r="E201" s="179">
        <v>0</v>
      </c>
      <c r="F201" s="179">
        <v>461286</v>
      </c>
      <c r="H201" s="179">
        <v>554992</v>
      </c>
      <c r="I201" s="179">
        <v>0</v>
      </c>
      <c r="J201" s="179">
        <v>0</v>
      </c>
      <c r="K201" s="179">
        <v>554992</v>
      </c>
    </row>
    <row r="202" spans="1:11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>
        <v>0</v>
      </c>
      <c r="H202" s="179">
        <v>49</v>
      </c>
      <c r="I202" s="179">
        <v>0</v>
      </c>
      <c r="J202" s="179">
        <v>0</v>
      </c>
      <c r="K202" s="179">
        <v>49</v>
      </c>
    </row>
    <row r="203" spans="1:11">
      <c r="A203" s="151" t="s">
        <v>532</v>
      </c>
      <c r="B203" s="151" t="s">
        <v>491</v>
      </c>
      <c r="C203" s="191">
        <v>1060989</v>
      </c>
      <c r="D203" s="191">
        <v>112839</v>
      </c>
      <c r="E203" s="191">
        <v>-37170</v>
      </c>
      <c r="F203" s="191">
        <v>1136658</v>
      </c>
      <c r="H203" s="191">
        <v>1052145</v>
      </c>
      <c r="I203" s="191">
        <v>120537</v>
      </c>
      <c r="J203" s="191">
        <v>-45844</v>
      </c>
      <c r="K203" s="191">
        <v>1126838</v>
      </c>
    </row>
    <row r="204" spans="1:11">
      <c r="A204" s="176"/>
    </row>
    <row r="205" spans="1:11">
      <c r="A205" s="149"/>
      <c r="B205" s="149"/>
      <c r="C205" s="249" t="s">
        <v>725</v>
      </c>
      <c r="D205" s="250"/>
      <c r="E205" s="250"/>
      <c r="F205" s="251"/>
      <c r="H205" s="249" t="s">
        <v>726</v>
      </c>
      <c r="I205" s="250"/>
      <c r="J205" s="250"/>
      <c r="K205" s="251"/>
    </row>
    <row r="206" spans="1:11" ht="52">
      <c r="A206" s="252" t="s">
        <v>229</v>
      </c>
      <c r="B206" s="252" t="s">
        <v>48</v>
      </c>
      <c r="C206" s="254" t="s">
        <v>413</v>
      </c>
      <c r="D206" s="254" t="s">
        <v>414</v>
      </c>
      <c r="E206" s="153" t="s">
        <v>120</v>
      </c>
      <c r="F206" s="153" t="s">
        <v>121</v>
      </c>
      <c r="H206" s="254" t="s">
        <v>413</v>
      </c>
      <c r="I206" s="254" t="s">
        <v>414</v>
      </c>
      <c r="J206" s="153" t="s">
        <v>120</v>
      </c>
      <c r="K206" s="153" t="s">
        <v>121</v>
      </c>
    </row>
    <row r="207" spans="1:11" ht="65">
      <c r="A207" s="253"/>
      <c r="B207" s="253"/>
      <c r="C207" s="255"/>
      <c r="D207" s="255"/>
      <c r="E207" s="153" t="s">
        <v>586</v>
      </c>
      <c r="F207" s="153" t="s">
        <v>285</v>
      </c>
      <c r="H207" s="255"/>
      <c r="I207" s="255"/>
      <c r="J207" s="153" t="s">
        <v>586</v>
      </c>
      <c r="K207" s="153" t="s">
        <v>285</v>
      </c>
    </row>
    <row r="208" spans="1:11">
      <c r="A208" s="192" t="s">
        <v>533</v>
      </c>
      <c r="B208" s="151" t="s">
        <v>518</v>
      </c>
      <c r="C208" s="191">
        <v>950164</v>
      </c>
      <c r="D208" s="191">
        <v>41893</v>
      </c>
      <c r="E208" s="191">
        <v>-16727</v>
      </c>
      <c r="F208" s="191">
        <v>975330</v>
      </c>
      <c r="H208" s="191">
        <v>978340</v>
      </c>
      <c r="I208" s="191">
        <v>40747</v>
      </c>
      <c r="J208" s="191">
        <v>-16223</v>
      </c>
      <c r="K208" s="191">
        <v>1002864</v>
      </c>
    </row>
    <row r="209" spans="1:11">
      <c r="A209" s="192" t="s">
        <v>690</v>
      </c>
      <c r="B209" s="151" t="s">
        <v>50</v>
      </c>
      <c r="C209" s="191">
        <v>950164</v>
      </c>
      <c r="D209" s="191">
        <v>41893</v>
      </c>
      <c r="E209" s="191">
        <v>-16727</v>
      </c>
      <c r="F209" s="191">
        <v>975330</v>
      </c>
      <c r="H209" s="191">
        <v>978340</v>
      </c>
      <c r="I209" s="191">
        <v>40747</v>
      </c>
      <c r="J209" s="191">
        <v>-16223</v>
      </c>
      <c r="K209" s="191">
        <v>1002864</v>
      </c>
    </row>
    <row r="210" spans="1:11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</row>
    <row r="211" spans="1:11">
      <c r="A211" s="193" t="s">
        <v>470</v>
      </c>
      <c r="B211" s="163" t="s">
        <v>469</v>
      </c>
      <c r="C211" s="179">
        <v>748324</v>
      </c>
      <c r="D211" s="179">
        <v>38142</v>
      </c>
      <c r="E211" s="179">
        <v>-5515</v>
      </c>
      <c r="F211" s="179">
        <v>780951</v>
      </c>
      <c r="H211" s="179">
        <v>739798</v>
      </c>
      <c r="I211" s="179">
        <v>5441</v>
      </c>
      <c r="J211" s="179">
        <v>-5515</v>
      </c>
      <c r="K211" s="179">
        <v>739724</v>
      </c>
    </row>
    <row r="212" spans="1:11">
      <c r="A212" s="193" t="s">
        <v>209</v>
      </c>
      <c r="B212" s="163" t="s">
        <v>587</v>
      </c>
      <c r="C212" s="179">
        <v>47872</v>
      </c>
      <c r="D212" s="179">
        <v>3035</v>
      </c>
      <c r="E212" s="179">
        <v>-3035</v>
      </c>
      <c r="F212" s="179">
        <v>47872</v>
      </c>
      <c r="H212" s="179">
        <v>26145</v>
      </c>
      <c r="I212" s="179">
        <v>2531</v>
      </c>
      <c r="J212" s="179">
        <v>-2531</v>
      </c>
      <c r="K212" s="179">
        <v>26145</v>
      </c>
    </row>
    <row r="213" spans="1:11">
      <c r="A213" s="193" t="s">
        <v>210</v>
      </c>
      <c r="B213" s="163" t="s">
        <v>55</v>
      </c>
      <c r="C213" s="179">
        <v>48</v>
      </c>
      <c r="D213" s="179">
        <v>-65</v>
      </c>
      <c r="E213" s="179">
        <v>1014</v>
      </c>
      <c r="F213" s="179">
        <v>997</v>
      </c>
      <c r="H213" s="179">
        <v>63</v>
      </c>
      <c r="I213" s="179">
        <v>-65</v>
      </c>
      <c r="J213" s="179">
        <v>1014</v>
      </c>
      <c r="K213" s="179">
        <v>1012</v>
      </c>
    </row>
    <row r="214" spans="1:11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6907</v>
      </c>
      <c r="I214" s="179">
        <v>32674</v>
      </c>
      <c r="J214" s="179">
        <v>-9052</v>
      </c>
      <c r="K214" s="179">
        <v>30529</v>
      </c>
    </row>
    <row r="215" spans="1:11">
      <c r="A215" s="193" t="s">
        <v>212</v>
      </c>
      <c r="B215" s="163" t="s">
        <v>57</v>
      </c>
      <c r="C215" s="179">
        <v>51037</v>
      </c>
      <c r="D215" s="179">
        <v>643</v>
      </c>
      <c r="E215" s="179">
        <v>0</v>
      </c>
      <c r="F215" s="179">
        <v>51680</v>
      </c>
      <c r="H215" s="179">
        <v>109307</v>
      </c>
      <c r="I215" s="179">
        <v>30</v>
      </c>
      <c r="J215" s="179">
        <v>-3</v>
      </c>
      <c r="K215" s="179">
        <v>109334</v>
      </c>
    </row>
    <row r="216" spans="1:11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</row>
    <row r="217" spans="1:11">
      <c r="A217" s="192" t="s">
        <v>536</v>
      </c>
      <c r="B217" s="151" t="s">
        <v>521</v>
      </c>
      <c r="C217" s="191">
        <v>6490</v>
      </c>
      <c r="D217" s="191">
        <v>188</v>
      </c>
      <c r="E217" s="191">
        <v>0</v>
      </c>
      <c r="F217" s="191">
        <v>6678</v>
      </c>
      <c r="H217" s="191">
        <v>6648</v>
      </c>
      <c r="I217" s="191">
        <v>43</v>
      </c>
      <c r="J217" s="191">
        <v>0</v>
      </c>
      <c r="K217" s="191">
        <v>6691</v>
      </c>
    </row>
    <row r="218" spans="1:11">
      <c r="A218" s="193" t="s">
        <v>216</v>
      </c>
      <c r="B218" s="163" t="s">
        <v>61</v>
      </c>
      <c r="C218" s="179">
        <v>6262</v>
      </c>
      <c r="D218" s="179">
        <v>0</v>
      </c>
      <c r="E218" s="179">
        <v>0</v>
      </c>
      <c r="F218" s="179">
        <v>6262</v>
      </c>
      <c r="H218" s="179">
        <v>163</v>
      </c>
      <c r="I218" s="179">
        <v>0</v>
      </c>
      <c r="J218" s="179">
        <v>0</v>
      </c>
      <c r="K218" s="179">
        <v>163</v>
      </c>
    </row>
    <row r="219" spans="1:11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</row>
    <row r="220" spans="1:11">
      <c r="A220" s="193" t="s">
        <v>219</v>
      </c>
      <c r="B220" s="163" t="s">
        <v>64</v>
      </c>
      <c r="C220" s="179">
        <v>44</v>
      </c>
      <c r="D220" s="179">
        <v>182</v>
      </c>
      <c r="E220" s="179">
        <v>0</v>
      </c>
      <c r="F220" s="179">
        <v>226</v>
      </c>
      <c r="H220" s="179">
        <v>6301</v>
      </c>
      <c r="I220" s="179">
        <v>37</v>
      </c>
      <c r="J220" s="179">
        <v>0</v>
      </c>
      <c r="K220" s="179">
        <v>6338</v>
      </c>
    </row>
    <row r="221" spans="1:11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</row>
    <row r="222" spans="1:11">
      <c r="A222" s="192" t="s">
        <v>537</v>
      </c>
      <c r="B222" s="151" t="s">
        <v>523</v>
      </c>
      <c r="C222" s="191">
        <v>104335</v>
      </c>
      <c r="D222" s="191">
        <v>70758</v>
      </c>
      <c r="E222" s="191">
        <v>-20443</v>
      </c>
      <c r="F222" s="191">
        <v>154650</v>
      </c>
      <c r="H222" s="191">
        <v>67157</v>
      </c>
      <c r="I222" s="191">
        <v>79747</v>
      </c>
      <c r="J222" s="191">
        <v>-29621</v>
      </c>
      <c r="K222" s="191">
        <v>117283</v>
      </c>
    </row>
    <row r="223" spans="1:11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</row>
    <row r="224" spans="1:11">
      <c r="A224" s="193" t="s">
        <v>216</v>
      </c>
      <c r="B224" s="163" t="s">
        <v>61</v>
      </c>
      <c r="C224" s="179">
        <v>5009</v>
      </c>
      <c r="D224" s="179">
        <v>442</v>
      </c>
      <c r="E224" s="179">
        <v>0</v>
      </c>
      <c r="F224" s="179">
        <v>5451</v>
      </c>
      <c r="H224" s="179">
        <v>246</v>
      </c>
      <c r="I224" s="179">
        <v>0</v>
      </c>
      <c r="J224" s="179">
        <v>0</v>
      </c>
      <c r="K224" s="179">
        <v>246</v>
      </c>
    </row>
    <row r="225" spans="1:11">
      <c r="A225" s="193" t="s">
        <v>223</v>
      </c>
      <c r="B225" s="163" t="s">
        <v>68</v>
      </c>
      <c r="C225" s="179">
        <v>10661</v>
      </c>
      <c r="D225" s="179">
        <v>44656</v>
      </c>
      <c r="E225" s="179">
        <v>-9990</v>
      </c>
      <c r="F225" s="179">
        <v>45327</v>
      </c>
      <c r="H225" s="179">
        <v>9995</v>
      </c>
      <c r="I225" s="179">
        <v>41179</v>
      </c>
      <c r="J225" s="179">
        <v>-1260</v>
      </c>
      <c r="K225" s="179">
        <v>49914</v>
      </c>
    </row>
    <row r="226" spans="1:11">
      <c r="A226" s="193" t="s">
        <v>538</v>
      </c>
      <c r="B226" s="163" t="s">
        <v>69</v>
      </c>
      <c r="C226" s="179">
        <v>19</v>
      </c>
      <c r="D226" s="179">
        <v>0</v>
      </c>
      <c r="E226" s="179">
        <v>0</v>
      </c>
      <c r="F226" s="179">
        <v>19</v>
      </c>
      <c r="H226" s="179">
        <v>0</v>
      </c>
      <c r="I226" s="179">
        <v>0</v>
      </c>
      <c r="J226" s="179">
        <v>0</v>
      </c>
      <c r="K226" s="179">
        <v>0</v>
      </c>
    </row>
    <row r="227" spans="1:11">
      <c r="A227" s="193" t="s">
        <v>225</v>
      </c>
      <c r="B227" s="163" t="s">
        <v>524</v>
      </c>
      <c r="C227" s="179">
        <v>1796</v>
      </c>
      <c r="D227" s="179">
        <v>9966</v>
      </c>
      <c r="E227" s="179">
        <v>-2540</v>
      </c>
      <c r="F227" s="179">
        <v>9222</v>
      </c>
      <c r="H227" s="179">
        <v>12357</v>
      </c>
      <c r="I227" s="179">
        <v>33736</v>
      </c>
      <c r="J227" s="179">
        <v>-28308</v>
      </c>
      <c r="K227" s="179">
        <v>17785</v>
      </c>
    </row>
    <row r="228" spans="1:11">
      <c r="A228" s="193" t="s">
        <v>219</v>
      </c>
      <c r="B228" s="163" t="s">
        <v>64</v>
      </c>
      <c r="C228" s="179">
        <v>76812</v>
      </c>
      <c r="D228" s="179">
        <v>14938</v>
      </c>
      <c r="E228" s="179">
        <v>-7906</v>
      </c>
      <c r="F228" s="179">
        <v>83844</v>
      </c>
      <c r="H228" s="179">
        <v>22790</v>
      </c>
      <c r="I228" s="179">
        <v>3382</v>
      </c>
      <c r="J228" s="179">
        <v>0</v>
      </c>
      <c r="K228" s="179">
        <v>26172</v>
      </c>
    </row>
    <row r="229" spans="1:11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</row>
    <row r="230" spans="1:11">
      <c r="A230" s="193" t="s">
        <v>539</v>
      </c>
      <c r="B230" s="163" t="s">
        <v>66</v>
      </c>
      <c r="C230" s="179">
        <v>10036</v>
      </c>
      <c r="D230" s="179">
        <v>756</v>
      </c>
      <c r="E230" s="179">
        <v>-7</v>
      </c>
      <c r="F230" s="179">
        <v>10785</v>
      </c>
      <c r="H230" s="179">
        <v>21767</v>
      </c>
      <c r="I230" s="179">
        <v>1450</v>
      </c>
      <c r="J230" s="179">
        <v>-53</v>
      </c>
      <c r="K230" s="179">
        <v>23164</v>
      </c>
    </row>
    <row r="231" spans="1:11">
      <c r="A231" s="192" t="s">
        <v>540</v>
      </c>
      <c r="B231" s="151" t="s">
        <v>525</v>
      </c>
      <c r="C231" s="191">
        <v>1060989</v>
      </c>
      <c r="D231" s="191">
        <v>112839</v>
      </c>
      <c r="E231" s="191">
        <v>-37170</v>
      </c>
      <c r="F231" s="191">
        <v>1136658</v>
      </c>
      <c r="H231" s="191">
        <v>1052145</v>
      </c>
      <c r="I231" s="191">
        <v>120537</v>
      </c>
      <c r="J231" s="191">
        <v>-45844</v>
      </c>
      <c r="K231" s="191">
        <v>1126838</v>
      </c>
    </row>
    <row r="232" spans="1:11">
      <c r="A232" s="176" t="s">
        <v>541</v>
      </c>
    </row>
    <row r="239" spans="1:11">
      <c r="A239" s="156"/>
      <c r="B239" s="156"/>
    </row>
    <row r="240" spans="1:11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265" spans="1:2">
      <c r="A265" s="156"/>
      <c r="B265" s="156"/>
    </row>
    <row r="266" spans="1:2">
      <c r="A266" s="156"/>
      <c r="B266" s="156"/>
    </row>
    <row r="271" spans="1:2">
      <c r="A271" s="156"/>
      <c r="B271" s="156"/>
    </row>
    <row r="272" spans="1:2">
      <c r="A272" s="156"/>
      <c r="B272" s="156"/>
    </row>
    <row r="273" spans="1:2">
      <c r="A273" s="156"/>
      <c r="B273" s="156"/>
    </row>
    <row r="274" spans="1:2">
      <c r="A274" s="156"/>
      <c r="B274" s="156"/>
    </row>
    <row r="275" spans="1:2">
      <c r="A275" s="156"/>
      <c r="B275" s="156"/>
    </row>
    <row r="276" spans="1:2">
      <c r="A276" s="156"/>
      <c r="B276" s="156"/>
    </row>
    <row r="340" spans="21:21">
      <c r="U340" s="156">
        <v>1.42</v>
      </c>
    </row>
  </sheetData>
  <mergeCells count="24">
    <mergeCell ref="A153:A154"/>
    <mergeCell ref="B153:B154"/>
    <mergeCell ref="C153:C154"/>
    <mergeCell ref="D153:D154"/>
    <mergeCell ref="H153:H154"/>
    <mergeCell ref="I180:I181"/>
    <mergeCell ref="C179:F179"/>
    <mergeCell ref="H179:K179"/>
    <mergeCell ref="C152:F152"/>
    <mergeCell ref="H152:K152"/>
    <mergeCell ref="I153:I154"/>
    <mergeCell ref="A180:A181"/>
    <mergeCell ref="B180:B181"/>
    <mergeCell ref="C180:C181"/>
    <mergeCell ref="D180:D181"/>
    <mergeCell ref="H180:H181"/>
    <mergeCell ref="I206:I207"/>
    <mergeCell ref="C205:F205"/>
    <mergeCell ref="H205:K205"/>
    <mergeCell ref="A206:A207"/>
    <mergeCell ref="B206:B207"/>
    <mergeCell ref="C206:C207"/>
    <mergeCell ref="D206:D207"/>
    <mergeCell ref="H206:H2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462-DC49-9C4C-A33B-2D7A1929E000}">
  <sheetPr>
    <tabColor rgb="FF76D6FF"/>
  </sheetPr>
  <dimension ref="A1:Y340"/>
  <sheetViews>
    <sheetView zoomScaleNormal="100"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8">
      <c r="A1" s="154" t="s">
        <v>719</v>
      </c>
    </row>
    <row r="2" spans="1:8">
      <c r="A2" s="154" t="s">
        <v>730</v>
      </c>
    </row>
    <row r="3" spans="1:8">
      <c r="A3" s="154"/>
    </row>
    <row r="4" spans="1:8">
      <c r="A4" s="154"/>
    </row>
    <row r="5" spans="1:8" ht="26">
      <c r="A5" s="149" t="s">
        <v>718</v>
      </c>
      <c r="B5" s="150" t="s">
        <v>432</v>
      </c>
    </row>
    <row r="6" spans="1:8" ht="24">
      <c r="A6" s="223" t="s">
        <v>404</v>
      </c>
      <c r="B6" s="223" t="s">
        <v>405</v>
      </c>
      <c r="C6" s="100" t="s">
        <v>702</v>
      </c>
      <c r="D6" s="100" t="s">
        <v>643</v>
      </c>
    </row>
    <row r="7" spans="1:8">
      <c r="A7" s="158" t="s">
        <v>151</v>
      </c>
      <c r="B7" s="158" t="s">
        <v>0</v>
      </c>
      <c r="C7" s="159">
        <v>80905</v>
      </c>
      <c r="D7" s="159">
        <v>75435</v>
      </c>
    </row>
    <row r="8" spans="1:8">
      <c r="A8" s="160" t="s">
        <v>152</v>
      </c>
      <c r="B8" s="160" t="s">
        <v>1</v>
      </c>
      <c r="C8" s="161">
        <v>50870</v>
      </c>
      <c r="D8" s="161">
        <v>52217</v>
      </c>
    </row>
    <row r="9" spans="1:8">
      <c r="A9" s="160" t="s">
        <v>153</v>
      </c>
      <c r="B9" s="160" t="s">
        <v>2</v>
      </c>
      <c r="C9" s="161">
        <v>75</v>
      </c>
      <c r="D9" s="161">
        <v>5</v>
      </c>
    </row>
    <row r="10" spans="1:8">
      <c r="A10" s="160" t="s">
        <v>154</v>
      </c>
      <c r="B10" s="160" t="s">
        <v>492</v>
      </c>
      <c r="C10" s="161">
        <v>29960</v>
      </c>
      <c r="D10" s="161">
        <v>23213</v>
      </c>
    </row>
    <row r="11" spans="1:8">
      <c r="A11" s="158" t="s">
        <v>155</v>
      </c>
      <c r="B11" s="158" t="s">
        <v>630</v>
      </c>
      <c r="C11" s="159">
        <v>28713</v>
      </c>
      <c r="D11" s="159">
        <v>16133</v>
      </c>
    </row>
    <row r="12" spans="1:8">
      <c r="A12" s="160" t="s">
        <v>156</v>
      </c>
      <c r="B12" s="160" t="s">
        <v>494</v>
      </c>
      <c r="C12" s="161">
        <v>7005</v>
      </c>
      <c r="D12" s="161">
        <v>28</v>
      </c>
    </row>
    <row r="13" spans="1:8">
      <c r="A13" s="160" t="s">
        <v>687</v>
      </c>
      <c r="B13" s="160" t="s">
        <v>495</v>
      </c>
      <c r="C13" s="161">
        <v>21708</v>
      </c>
      <c r="D13" s="161">
        <v>16105</v>
      </c>
    </row>
    <row r="14" spans="1:8">
      <c r="A14" s="162" t="s">
        <v>158</v>
      </c>
      <c r="B14" s="162" t="s">
        <v>496</v>
      </c>
      <c r="C14" s="159">
        <v>52192</v>
      </c>
      <c r="D14" s="159">
        <v>59302</v>
      </c>
    </row>
    <row r="15" spans="1:8">
      <c r="A15" s="225" t="s">
        <v>160</v>
      </c>
      <c r="B15" s="225" t="s">
        <v>9</v>
      </c>
      <c r="C15" s="213">
        <v>22197</v>
      </c>
      <c r="D15" s="213">
        <v>22775</v>
      </c>
      <c r="E15" s="258" t="s">
        <v>703</v>
      </c>
      <c r="F15" s="259"/>
      <c r="G15" s="259"/>
      <c r="H15" s="259"/>
    </row>
    <row r="16" spans="1:8">
      <c r="A16" s="225" t="s">
        <v>161</v>
      </c>
      <c r="B16" s="225" t="s">
        <v>10</v>
      </c>
      <c r="C16" s="213">
        <v>9642</v>
      </c>
      <c r="D16" s="213">
        <v>8804</v>
      </c>
      <c r="E16" s="258" t="s">
        <v>703</v>
      </c>
      <c r="F16" s="259"/>
      <c r="G16" s="259"/>
      <c r="H16" s="259"/>
    </row>
    <row r="17" spans="1:8">
      <c r="A17" s="225" t="s">
        <v>159</v>
      </c>
      <c r="B17" s="225" t="s">
        <v>8</v>
      </c>
      <c r="C17" s="213">
        <v>510</v>
      </c>
      <c r="D17" s="213">
        <v>319</v>
      </c>
      <c r="E17" s="258" t="s">
        <v>703</v>
      </c>
      <c r="F17" s="259"/>
      <c r="G17" s="259"/>
      <c r="H17" s="259"/>
    </row>
    <row r="18" spans="1:8">
      <c r="A18" s="163" t="s">
        <v>162</v>
      </c>
      <c r="B18" s="163" t="s">
        <v>11</v>
      </c>
      <c r="C18" s="161">
        <v>304</v>
      </c>
      <c r="D18" s="161">
        <v>324</v>
      </c>
    </row>
    <row r="19" spans="1:8">
      <c r="A19" s="163" t="s">
        <v>688</v>
      </c>
      <c r="B19" s="163" t="s">
        <v>639</v>
      </c>
      <c r="C19" s="161">
        <v>1</v>
      </c>
      <c r="D19" s="161">
        <v>181</v>
      </c>
    </row>
    <row r="20" spans="1:8">
      <c r="A20" s="162" t="s">
        <v>163</v>
      </c>
      <c r="B20" s="162" t="s">
        <v>497</v>
      </c>
      <c r="C20" s="159">
        <v>20560</v>
      </c>
      <c r="D20" s="159">
        <v>27899</v>
      </c>
    </row>
    <row r="21" spans="1:8">
      <c r="A21" s="163" t="s">
        <v>164</v>
      </c>
      <c r="B21" s="163" t="s">
        <v>13</v>
      </c>
      <c r="C21" s="161">
        <v>2547</v>
      </c>
      <c r="D21" s="161">
        <v>1636</v>
      </c>
    </row>
    <row r="22" spans="1:8">
      <c r="A22" s="163" t="s">
        <v>165</v>
      </c>
      <c r="B22" s="163" t="s">
        <v>14</v>
      </c>
      <c r="C22" s="161">
        <v>371</v>
      </c>
      <c r="D22" s="161">
        <v>378</v>
      </c>
    </row>
    <row r="23" spans="1:8">
      <c r="A23" s="162" t="s">
        <v>503</v>
      </c>
      <c r="B23" s="162" t="s">
        <v>498</v>
      </c>
      <c r="C23" s="159">
        <v>22736</v>
      </c>
      <c r="D23" s="159">
        <v>29157</v>
      </c>
    </row>
    <row r="24" spans="1:8">
      <c r="A24" s="163" t="s">
        <v>168</v>
      </c>
      <c r="B24" s="163" t="s">
        <v>17</v>
      </c>
      <c r="C24" s="161">
        <v>4939</v>
      </c>
      <c r="D24" s="161">
        <v>6265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17797</v>
      </c>
      <c r="D26" s="159">
        <v>22892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17797</v>
      </c>
      <c r="D28" s="159">
        <v>22892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0.18515032153282682</v>
      </c>
      <c r="D32" s="199">
        <v>0.23814335864781419</v>
      </c>
    </row>
    <row r="33" spans="1:5">
      <c r="A33" s="172" t="s">
        <v>177</v>
      </c>
      <c r="B33" s="172" t="s">
        <v>24</v>
      </c>
      <c r="C33" s="199">
        <v>0.17660580247444002</v>
      </c>
      <c r="D33" s="199">
        <v>0.22864945417067628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17797</v>
      </c>
      <c r="D36" s="159">
        <v>22892</v>
      </c>
    </row>
    <row r="37" spans="1:5">
      <c r="A37" s="173" t="s">
        <v>510</v>
      </c>
      <c r="B37" s="173" t="s">
        <v>513</v>
      </c>
      <c r="C37" s="174">
        <v>15</v>
      </c>
      <c r="D37" s="174">
        <v>-13</v>
      </c>
    </row>
    <row r="38" spans="1:5">
      <c r="A38" s="175" t="s">
        <v>315</v>
      </c>
      <c r="B38" s="175" t="s">
        <v>640</v>
      </c>
      <c r="C38" s="161">
        <v>15</v>
      </c>
      <c r="D38" s="161">
        <v>-13</v>
      </c>
    </row>
    <row r="39" spans="1:5">
      <c r="A39" s="84" t="s">
        <v>316</v>
      </c>
      <c r="B39" s="175" t="s">
        <v>308</v>
      </c>
      <c r="C39" s="207">
        <v>0</v>
      </c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17812</v>
      </c>
      <c r="D41" s="159">
        <v>22879</v>
      </c>
    </row>
    <row r="42" spans="1:5">
      <c r="A42" s="175" t="s">
        <v>689</v>
      </c>
      <c r="B42" s="175" t="s">
        <v>480</v>
      </c>
      <c r="C42" s="161"/>
      <c r="D42" s="161"/>
    </row>
    <row r="43" spans="1:5" ht="26">
      <c r="A43" s="169" t="s">
        <v>512</v>
      </c>
      <c r="B43" s="169" t="s">
        <v>697</v>
      </c>
      <c r="C43" s="159">
        <v>17812</v>
      </c>
      <c r="D43" s="159">
        <v>22879</v>
      </c>
    </row>
    <row r="44" spans="1:5">
      <c r="A44" s="176"/>
    </row>
    <row r="46" spans="1:5" ht="26">
      <c r="A46" s="149" t="s">
        <v>720</v>
      </c>
      <c r="B46" s="149" t="s">
        <v>434</v>
      </c>
    </row>
    <row r="47" spans="1:5">
      <c r="A47" s="223" t="s">
        <v>203</v>
      </c>
      <c r="B47" s="223" t="s">
        <v>73</v>
      </c>
      <c r="C47" s="202" t="s">
        <v>704</v>
      </c>
      <c r="D47" s="202" t="s">
        <v>716</v>
      </c>
      <c r="E47" s="202" t="s">
        <v>717</v>
      </c>
    </row>
    <row r="48" spans="1:5">
      <c r="A48" s="177" t="s">
        <v>526</v>
      </c>
      <c r="B48" s="177" t="s">
        <v>488</v>
      </c>
      <c r="C48" s="178">
        <v>427104</v>
      </c>
      <c r="D48" s="178">
        <v>388309</v>
      </c>
      <c r="E48" s="178">
        <v>279405</v>
      </c>
    </row>
    <row r="49" spans="1:5">
      <c r="A49" s="163" t="s">
        <v>182</v>
      </c>
      <c r="B49" s="163" t="s">
        <v>27</v>
      </c>
      <c r="C49" s="179">
        <v>33122</v>
      </c>
      <c r="D49" s="179">
        <v>19241</v>
      </c>
      <c r="E49" s="179">
        <v>18869</v>
      </c>
    </row>
    <row r="50" spans="1:5">
      <c r="A50" s="163" t="s">
        <v>527</v>
      </c>
      <c r="B50" s="163" t="s">
        <v>475</v>
      </c>
      <c r="C50" s="179">
        <v>49876</v>
      </c>
      <c r="D50" s="179">
        <v>50210</v>
      </c>
      <c r="E50" s="179">
        <v>45887</v>
      </c>
    </row>
    <row r="51" spans="1:5">
      <c r="A51" s="180" t="s">
        <v>528</v>
      </c>
      <c r="B51" s="180" t="s">
        <v>416</v>
      </c>
      <c r="C51" s="181">
        <v>264351</v>
      </c>
      <c r="D51" s="181">
        <v>242816</v>
      </c>
      <c r="E51" s="181">
        <v>165775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679</v>
      </c>
      <c r="B53" s="163" t="s">
        <v>30</v>
      </c>
      <c r="C53" s="179">
        <v>9555</v>
      </c>
      <c r="D53" s="179">
        <v>9553</v>
      </c>
      <c r="E53" s="179">
        <v>0</v>
      </c>
    </row>
    <row r="54" spans="1:5">
      <c r="A54" s="163" t="s">
        <v>680</v>
      </c>
      <c r="B54" s="163" t="s">
        <v>674</v>
      </c>
      <c r="C54" s="179">
        <v>3478</v>
      </c>
      <c r="D54" s="179">
        <v>3478</v>
      </c>
      <c r="E54" s="179"/>
    </row>
    <row r="55" spans="1:5">
      <c r="A55" s="163" t="s">
        <v>187</v>
      </c>
      <c r="B55" s="163" t="s">
        <v>632</v>
      </c>
      <c r="C55" s="179">
        <v>4881</v>
      </c>
      <c r="D55" s="179">
        <v>3683</v>
      </c>
      <c r="E55" s="179">
        <v>452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4833</v>
      </c>
      <c r="D57" s="179">
        <v>2320</v>
      </c>
      <c r="E57" s="179">
        <v>1504</v>
      </c>
    </row>
    <row r="58" spans="1:5">
      <c r="A58" s="163" t="s">
        <v>466</v>
      </c>
      <c r="B58" s="163" t="s">
        <v>465</v>
      </c>
      <c r="C58" s="179">
        <v>570</v>
      </c>
      <c r="D58" s="179">
        <v>570</v>
      </c>
      <c r="E58" s="179">
        <v>501</v>
      </c>
    </row>
    <row r="59" spans="1:5">
      <c r="A59" s="177" t="s">
        <v>530</v>
      </c>
      <c r="B59" s="177" t="s">
        <v>489</v>
      </c>
      <c r="C59" s="178">
        <v>718454</v>
      </c>
      <c r="D59" s="178">
        <v>738529</v>
      </c>
      <c r="E59" s="178">
        <v>720587</v>
      </c>
    </row>
    <row r="60" spans="1:5">
      <c r="A60" s="163" t="s">
        <v>193</v>
      </c>
      <c r="B60" s="163" t="s">
        <v>38</v>
      </c>
      <c r="C60" s="179">
        <v>245</v>
      </c>
      <c r="D60" s="179">
        <v>258</v>
      </c>
      <c r="E60" s="179">
        <v>272</v>
      </c>
    </row>
    <row r="61" spans="1:5">
      <c r="A61" s="163" t="s">
        <v>194</v>
      </c>
      <c r="B61" s="163" t="s">
        <v>39</v>
      </c>
      <c r="C61" s="179">
        <v>29867</v>
      </c>
      <c r="D61" s="179">
        <v>37008</v>
      </c>
      <c r="E61" s="179">
        <v>21453</v>
      </c>
    </row>
    <row r="62" spans="1:5">
      <c r="A62" s="163" t="s">
        <v>531</v>
      </c>
      <c r="B62" s="163" t="s">
        <v>40</v>
      </c>
      <c r="C62" s="179">
        <v>515</v>
      </c>
      <c r="D62" s="179">
        <v>1611</v>
      </c>
      <c r="E62" s="179">
        <v>1437</v>
      </c>
    </row>
    <row r="63" spans="1:5">
      <c r="A63" s="163" t="s">
        <v>196</v>
      </c>
      <c r="B63" s="163" t="s">
        <v>490</v>
      </c>
      <c r="C63" s="179">
        <v>41944</v>
      </c>
      <c r="D63" s="179">
        <v>19231</v>
      </c>
      <c r="E63" s="179">
        <v>17518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23932</v>
      </c>
      <c r="D65" s="179">
        <v>21502</v>
      </c>
      <c r="E65" s="179">
        <v>17868</v>
      </c>
    </row>
    <row r="66" spans="1:5">
      <c r="A66" s="182" t="s">
        <v>200</v>
      </c>
      <c r="B66" s="182" t="s">
        <v>482</v>
      </c>
      <c r="C66" s="183">
        <v>155119</v>
      </c>
      <c r="D66" s="183">
        <v>103878</v>
      </c>
      <c r="E66" s="183">
        <v>84122</v>
      </c>
    </row>
    <row r="67" spans="1:5">
      <c r="A67" s="163" t="s">
        <v>486</v>
      </c>
      <c r="B67" s="163" t="s">
        <v>483</v>
      </c>
      <c r="C67" s="179">
        <v>466783</v>
      </c>
      <c r="D67" s="179">
        <v>554992</v>
      </c>
      <c r="E67" s="179">
        <v>577917</v>
      </c>
    </row>
    <row r="68" spans="1:5">
      <c r="A68" s="163" t="s">
        <v>681</v>
      </c>
      <c r="B68" s="163" t="s">
        <v>675</v>
      </c>
      <c r="C68" s="179">
        <v>49</v>
      </c>
      <c r="D68" s="179">
        <v>49</v>
      </c>
      <c r="E68" s="179"/>
    </row>
    <row r="69" spans="1:5">
      <c r="A69" s="177" t="s">
        <v>532</v>
      </c>
      <c r="B69" s="177" t="s">
        <v>491</v>
      </c>
      <c r="C69" s="178">
        <v>1145558</v>
      </c>
      <c r="D69" s="178">
        <v>1126838</v>
      </c>
      <c r="E69" s="178">
        <v>999992</v>
      </c>
    </row>
    <row r="70" spans="1:5">
      <c r="C70" s="184"/>
      <c r="D70" s="184"/>
      <c r="E70" s="184"/>
    </row>
    <row r="71" spans="1:5">
      <c r="A71" s="223" t="s">
        <v>229</v>
      </c>
      <c r="B71" s="223" t="s">
        <v>48</v>
      </c>
      <c r="C71" s="202" t="s">
        <v>704</v>
      </c>
      <c r="D71" s="202" t="s">
        <v>716</v>
      </c>
      <c r="E71" s="202" t="s">
        <v>641</v>
      </c>
    </row>
    <row r="72" spans="1:5">
      <c r="A72" s="177" t="s">
        <v>533</v>
      </c>
      <c r="B72" s="177" t="s">
        <v>518</v>
      </c>
      <c r="C72" s="178">
        <v>1023628</v>
      </c>
      <c r="D72" s="178">
        <v>1002864</v>
      </c>
      <c r="E72" s="178">
        <v>908628</v>
      </c>
    </row>
    <row r="73" spans="1:5">
      <c r="A73" s="177" t="s">
        <v>690</v>
      </c>
      <c r="B73" s="177" t="s">
        <v>50</v>
      </c>
      <c r="C73" s="178">
        <v>1023628</v>
      </c>
      <c r="D73" s="178">
        <v>1002864</v>
      </c>
      <c r="E73" s="178">
        <v>908628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739724</v>
      </c>
      <c r="D75" s="179">
        <v>739724</v>
      </c>
      <c r="E75" s="179">
        <v>551776</v>
      </c>
    </row>
    <row r="76" spans="1:5">
      <c r="A76" s="163" t="s">
        <v>209</v>
      </c>
      <c r="B76" s="163" t="s">
        <v>54</v>
      </c>
      <c r="C76" s="179">
        <v>29097</v>
      </c>
      <c r="D76" s="179">
        <v>26145</v>
      </c>
      <c r="E76" s="179">
        <v>18166</v>
      </c>
    </row>
    <row r="77" spans="1:5">
      <c r="A77" s="163" t="s">
        <v>210</v>
      </c>
      <c r="B77" s="163" t="s">
        <v>520</v>
      </c>
      <c r="C77" s="179">
        <v>1027</v>
      </c>
      <c r="D77" s="179">
        <v>1012</v>
      </c>
      <c r="E77" s="179">
        <v>105</v>
      </c>
    </row>
    <row r="78" spans="1:5">
      <c r="A78" s="163" t="s">
        <v>211</v>
      </c>
      <c r="B78" s="163" t="s">
        <v>56</v>
      </c>
      <c r="C78" s="179">
        <v>139863</v>
      </c>
      <c r="D78" s="179">
        <v>30529</v>
      </c>
      <c r="E78" s="179">
        <v>219569</v>
      </c>
    </row>
    <row r="79" spans="1:5">
      <c r="A79" s="163" t="s">
        <v>212</v>
      </c>
      <c r="B79" s="163" t="s">
        <v>57</v>
      </c>
      <c r="C79" s="179">
        <v>17797</v>
      </c>
      <c r="D79" s="179">
        <v>109334</v>
      </c>
      <c r="E79" s="179">
        <v>22892</v>
      </c>
    </row>
    <row r="80" spans="1:5">
      <c r="A80" s="158" t="s">
        <v>535</v>
      </c>
      <c r="B80" s="158" t="s">
        <v>58</v>
      </c>
      <c r="C80" s="185"/>
      <c r="D80" s="185"/>
      <c r="E80" s="185">
        <v>0</v>
      </c>
    </row>
    <row r="81" spans="1:5">
      <c r="A81" s="177" t="s">
        <v>536</v>
      </c>
      <c r="B81" s="177" t="s">
        <v>521</v>
      </c>
      <c r="C81" s="178">
        <v>14524</v>
      </c>
      <c r="D81" s="178">
        <v>6691</v>
      </c>
      <c r="E81" s="178">
        <v>2892</v>
      </c>
    </row>
    <row r="82" spans="1:5">
      <c r="A82" s="163" t="s">
        <v>216</v>
      </c>
      <c r="B82" s="163" t="s">
        <v>61</v>
      </c>
      <c r="C82" s="179">
        <v>7218</v>
      </c>
      <c r="D82" s="179">
        <v>163</v>
      </c>
      <c r="E82" s="179">
        <v>0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7116</v>
      </c>
      <c r="D84" s="179">
        <v>6338</v>
      </c>
      <c r="E84" s="179">
        <v>2811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81</v>
      </c>
    </row>
    <row r="86" spans="1:5">
      <c r="A86" s="177" t="s">
        <v>537</v>
      </c>
      <c r="B86" s="177" t="s">
        <v>523</v>
      </c>
      <c r="C86" s="178">
        <v>107406</v>
      </c>
      <c r="D86" s="178">
        <v>117283</v>
      </c>
      <c r="E86" s="178">
        <v>88472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6208</v>
      </c>
      <c r="D88" s="179">
        <v>246</v>
      </c>
      <c r="E88" s="179">
        <v>233</v>
      </c>
    </row>
    <row r="89" spans="1:5">
      <c r="A89" s="163" t="s">
        <v>223</v>
      </c>
      <c r="B89" s="163" t="s">
        <v>68</v>
      </c>
      <c r="C89" s="179">
        <v>40945</v>
      </c>
      <c r="D89" s="179">
        <v>49914</v>
      </c>
      <c r="E89" s="179">
        <v>31460</v>
      </c>
    </row>
    <row r="90" spans="1:5">
      <c r="A90" s="163" t="s">
        <v>538</v>
      </c>
      <c r="B90" s="163" t="s">
        <v>69</v>
      </c>
      <c r="C90" s="179">
        <v>22</v>
      </c>
      <c r="D90" s="179">
        <v>0</v>
      </c>
      <c r="E90" s="179">
        <v>388</v>
      </c>
    </row>
    <row r="91" spans="1:5">
      <c r="A91" s="163" t="s">
        <v>225</v>
      </c>
      <c r="B91" s="163" t="s">
        <v>524</v>
      </c>
      <c r="C91" s="179">
        <v>30908</v>
      </c>
      <c r="D91" s="179">
        <v>40388</v>
      </c>
      <c r="E91" s="179">
        <v>4493</v>
      </c>
    </row>
    <row r="92" spans="1:5">
      <c r="A92" s="163" t="s">
        <v>219</v>
      </c>
      <c r="B92" s="163" t="s">
        <v>64</v>
      </c>
      <c r="C92" s="179">
        <v>4253</v>
      </c>
      <c r="D92" s="179">
        <v>3569</v>
      </c>
      <c r="E92" s="179">
        <v>3791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1</v>
      </c>
    </row>
    <row r="94" spans="1:5">
      <c r="A94" s="163" t="s">
        <v>539</v>
      </c>
      <c r="B94" s="163" t="s">
        <v>66</v>
      </c>
      <c r="C94" s="179">
        <v>25068</v>
      </c>
      <c r="D94" s="179">
        <v>23164</v>
      </c>
      <c r="E94" s="179">
        <v>48106</v>
      </c>
    </row>
    <row r="95" spans="1:5">
      <c r="A95" s="177" t="s">
        <v>540</v>
      </c>
      <c r="B95" s="177" t="s">
        <v>525</v>
      </c>
      <c r="C95" s="178">
        <v>1145558</v>
      </c>
      <c r="D95" s="178">
        <v>1126838</v>
      </c>
      <c r="E95" s="178">
        <v>999992</v>
      </c>
    </row>
    <row r="96" spans="1:5">
      <c r="A96" s="176" t="s">
        <v>541</v>
      </c>
    </row>
    <row r="98" spans="1:4" ht="26">
      <c r="A98" s="149" t="s">
        <v>721</v>
      </c>
      <c r="B98" s="149" t="s">
        <v>436</v>
      </c>
    </row>
    <row r="99" spans="1:4" ht="24">
      <c r="A99" s="223" t="s">
        <v>280</v>
      </c>
      <c r="B99" s="223" t="s">
        <v>119</v>
      </c>
      <c r="C99" s="100" t="s">
        <v>702</v>
      </c>
      <c r="D99" s="100" t="s">
        <v>709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17797</v>
      </c>
      <c r="D101" s="5">
        <v>22892</v>
      </c>
    </row>
    <row r="102" spans="1:4">
      <c r="A102" s="152" t="s">
        <v>233</v>
      </c>
      <c r="B102" s="152" t="s">
        <v>75</v>
      </c>
      <c r="C102" s="5">
        <v>-18351</v>
      </c>
      <c r="D102" s="5">
        <v>21168</v>
      </c>
    </row>
    <row r="103" spans="1:4">
      <c r="A103" s="187" t="s">
        <v>678</v>
      </c>
      <c r="B103" s="187" t="s">
        <v>683</v>
      </c>
      <c r="C103" s="186">
        <v>1980</v>
      </c>
      <c r="D103" s="186">
        <v>1186</v>
      </c>
    </row>
    <row r="104" spans="1:4">
      <c r="A104" s="187" t="s">
        <v>677</v>
      </c>
      <c r="B104" s="187" t="s">
        <v>684</v>
      </c>
      <c r="C104" s="186">
        <v>6947</v>
      </c>
      <c r="D104" s="186">
        <v>0</v>
      </c>
    </row>
    <row r="105" spans="1:4">
      <c r="A105" s="188" t="s">
        <v>546</v>
      </c>
      <c r="B105" s="188" t="s">
        <v>78</v>
      </c>
      <c r="C105" s="186">
        <v>-2372</v>
      </c>
      <c r="D105" s="186">
        <v>-1636</v>
      </c>
    </row>
    <row r="106" spans="1:4">
      <c r="A106" s="187" t="s">
        <v>547</v>
      </c>
      <c r="B106" s="187" t="s">
        <v>564</v>
      </c>
      <c r="C106" s="186">
        <v>-139</v>
      </c>
      <c r="D106" s="186">
        <v>-29</v>
      </c>
    </row>
    <row r="107" spans="1:4">
      <c r="A107" s="187" t="s">
        <v>237</v>
      </c>
      <c r="B107" s="187" t="s">
        <v>80</v>
      </c>
      <c r="C107" s="186">
        <v>668</v>
      </c>
      <c r="D107" s="186">
        <v>2799</v>
      </c>
    </row>
    <row r="108" spans="1:4">
      <c r="A108" s="187" t="s">
        <v>238</v>
      </c>
      <c r="B108" s="187" t="s">
        <v>81</v>
      </c>
      <c r="C108" s="186">
        <v>13</v>
      </c>
      <c r="D108" s="186">
        <v>51</v>
      </c>
    </row>
    <row r="109" spans="1:4">
      <c r="A109" s="187" t="s">
        <v>239</v>
      </c>
      <c r="B109" s="187" t="s">
        <v>82</v>
      </c>
      <c r="C109" s="186">
        <v>-17225</v>
      </c>
      <c r="D109" s="186">
        <v>25593</v>
      </c>
    </row>
    <row r="110" spans="1:4">
      <c r="A110" s="187" t="s">
        <v>240</v>
      </c>
      <c r="B110" s="187" t="s">
        <v>565</v>
      </c>
      <c r="C110" s="186">
        <v>-10173</v>
      </c>
      <c r="D110" s="186">
        <v>-7706</v>
      </c>
    </row>
    <row r="111" spans="1:4">
      <c r="A111" s="187" t="s">
        <v>241</v>
      </c>
      <c r="B111" s="187" t="s">
        <v>566</v>
      </c>
      <c r="C111" s="186">
        <v>-968</v>
      </c>
      <c r="D111" s="186">
        <v>-2045</v>
      </c>
    </row>
    <row r="112" spans="1:4">
      <c r="A112" s="187" t="s">
        <v>242</v>
      </c>
      <c r="B112" s="187" t="s">
        <v>84</v>
      </c>
      <c r="C112" s="186">
        <v>2918</v>
      </c>
      <c r="D112" s="186">
        <v>2955</v>
      </c>
    </row>
    <row r="113" spans="1:17">
      <c r="A113" s="152" t="s">
        <v>548</v>
      </c>
      <c r="B113" s="152" t="s">
        <v>85</v>
      </c>
      <c r="C113" s="5">
        <v>-554</v>
      </c>
      <c r="D113" s="5">
        <v>44060</v>
      </c>
    </row>
    <row r="114" spans="1:17">
      <c r="A114" s="187" t="s">
        <v>691</v>
      </c>
      <c r="B114" s="187" t="s">
        <v>567</v>
      </c>
      <c r="C114" s="186">
        <v>4939</v>
      </c>
      <c r="D114" s="186">
        <v>6265</v>
      </c>
    </row>
    <row r="115" spans="1:17">
      <c r="A115" s="187" t="s">
        <v>246</v>
      </c>
      <c r="B115" s="187" t="s">
        <v>86</v>
      </c>
      <c r="C115" s="186">
        <v>-6347</v>
      </c>
      <c r="D115" s="186">
        <v>-14257</v>
      </c>
    </row>
    <row r="116" spans="1:17">
      <c r="A116" s="151" t="s">
        <v>549</v>
      </c>
      <c r="B116" s="151" t="s">
        <v>569</v>
      </c>
      <c r="C116" s="5">
        <v>-1962</v>
      </c>
      <c r="D116" s="5">
        <v>36068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260445</v>
      </c>
      <c r="D118" s="5">
        <v>183507</v>
      </c>
    </row>
    <row r="119" spans="1:17">
      <c r="A119" s="187" t="s">
        <v>692</v>
      </c>
      <c r="B119" s="187" t="s">
        <v>487</v>
      </c>
      <c r="C119" s="186">
        <v>0</v>
      </c>
      <c r="D119" s="186">
        <v>0</v>
      </c>
    </row>
    <row r="120" spans="1:17">
      <c r="A120" s="187" t="s">
        <v>657</v>
      </c>
      <c r="B120" s="187" t="s">
        <v>654</v>
      </c>
      <c r="C120" s="186">
        <v>0</v>
      </c>
      <c r="D120" s="186">
        <v>0</v>
      </c>
    </row>
    <row r="121" spans="1:17">
      <c r="A121" s="216" t="s">
        <v>710</v>
      </c>
      <c r="B121" s="216" t="s">
        <v>705</v>
      </c>
      <c r="C121" s="217">
        <v>1667</v>
      </c>
      <c r="D121" s="217">
        <v>0</v>
      </c>
      <c r="E121" s="258" t="s">
        <v>656</v>
      </c>
      <c r="F121" s="259"/>
      <c r="G121" s="259"/>
      <c r="H121" s="259"/>
      <c r="M121" s="220"/>
      <c r="N121" s="220"/>
      <c r="O121" s="220"/>
      <c r="P121" s="220"/>
      <c r="Q121" s="220"/>
    </row>
    <row r="122" spans="1:17">
      <c r="A122" s="187" t="s">
        <v>252</v>
      </c>
      <c r="B122" s="187" t="s">
        <v>92</v>
      </c>
      <c r="C122" s="186"/>
      <c r="D122" s="186"/>
    </row>
    <row r="123" spans="1:17">
      <c r="A123" s="188" t="s">
        <v>693</v>
      </c>
      <c r="B123" s="188" t="s">
        <v>615</v>
      </c>
      <c r="C123" s="186">
        <v>256231</v>
      </c>
      <c r="D123" s="186">
        <v>181871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2547</v>
      </c>
      <c r="D124" s="186">
        <v>1636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205577</v>
      </c>
      <c r="D125" s="5">
        <v>202336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2255</v>
      </c>
      <c r="D126" s="186">
        <v>2768</v>
      </c>
      <c r="K126" s="156"/>
    </row>
    <row r="127" spans="1:17" s="220" customFormat="1">
      <c r="A127" s="187" t="s">
        <v>528</v>
      </c>
      <c r="B127" s="187" t="s">
        <v>416</v>
      </c>
      <c r="C127" s="186">
        <v>25183</v>
      </c>
      <c r="D127" s="186">
        <v>19582</v>
      </c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/>
      <c r="K128" s="156"/>
    </row>
    <row r="129" spans="1:21" s="220" customFormat="1">
      <c r="A129" s="187" t="s">
        <v>711</v>
      </c>
      <c r="B129" s="187" t="s">
        <v>706</v>
      </c>
      <c r="C129" s="186">
        <v>9017</v>
      </c>
      <c r="D129" s="186">
        <v>0</v>
      </c>
      <c r="K129" s="156"/>
    </row>
    <row r="130" spans="1:21" s="220" customFormat="1">
      <c r="A130" s="187" t="s">
        <v>694</v>
      </c>
      <c r="B130" s="187" t="s">
        <v>628</v>
      </c>
      <c r="C130" s="186">
        <v>1100</v>
      </c>
      <c r="D130" s="186">
        <v>0</v>
      </c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168022</v>
      </c>
      <c r="D132" s="186">
        <v>179259</v>
      </c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54868</v>
      </c>
      <c r="D133" s="5">
        <v>-18829</v>
      </c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8</v>
      </c>
      <c r="D135" s="5">
        <v>0</v>
      </c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O137" s="155"/>
    </row>
    <row r="138" spans="1:21">
      <c r="A138" s="216" t="s">
        <v>714</v>
      </c>
      <c r="B138" s="216" t="s">
        <v>707</v>
      </c>
      <c r="C138" s="217">
        <v>7</v>
      </c>
      <c r="D138" s="217">
        <v>0</v>
      </c>
      <c r="E138" s="258" t="s">
        <v>656</v>
      </c>
      <c r="F138" s="259"/>
      <c r="G138" s="259"/>
      <c r="H138" s="259"/>
      <c r="O138" s="155"/>
    </row>
    <row r="139" spans="1:21">
      <c r="A139" s="216" t="s">
        <v>659</v>
      </c>
      <c r="B139" s="216" t="s">
        <v>111</v>
      </c>
      <c r="C139" s="217">
        <v>1</v>
      </c>
      <c r="D139" s="217">
        <v>0</v>
      </c>
      <c r="E139" s="258" t="s">
        <v>656</v>
      </c>
      <c r="F139" s="259"/>
      <c r="G139" s="259"/>
      <c r="H139" s="259"/>
      <c r="O139" s="155"/>
    </row>
    <row r="140" spans="1:21">
      <c r="A140" s="152" t="s">
        <v>255</v>
      </c>
      <c r="B140" s="152" t="s">
        <v>94</v>
      </c>
      <c r="C140" s="5">
        <v>1673</v>
      </c>
      <c r="D140" s="5">
        <v>104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0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1498</v>
      </c>
      <c r="D143" s="186">
        <v>104</v>
      </c>
      <c r="M143" s="155"/>
      <c r="U143" s="155"/>
    </row>
    <row r="144" spans="1:21">
      <c r="A144" s="187" t="s">
        <v>659</v>
      </c>
      <c r="B144" s="187" t="s">
        <v>111</v>
      </c>
      <c r="C144" s="186">
        <v>175</v>
      </c>
      <c r="D144" s="186">
        <v>0</v>
      </c>
      <c r="M144" s="155"/>
      <c r="U144" s="155"/>
    </row>
    <row r="145" spans="1:14">
      <c r="A145" s="151" t="s">
        <v>558</v>
      </c>
      <c r="B145" s="151" t="s">
        <v>575</v>
      </c>
      <c r="C145" s="5">
        <v>-1665</v>
      </c>
      <c r="D145" s="5">
        <v>-104</v>
      </c>
      <c r="M145" s="155"/>
    </row>
    <row r="146" spans="1:14">
      <c r="A146" s="151" t="s">
        <v>559</v>
      </c>
      <c r="B146" s="151" t="s">
        <v>576</v>
      </c>
      <c r="C146" s="5">
        <v>51241</v>
      </c>
      <c r="D146" s="5">
        <v>17135</v>
      </c>
      <c r="M146" s="155"/>
    </row>
    <row r="147" spans="1:14">
      <c r="A147" s="151" t="s">
        <v>560</v>
      </c>
      <c r="B147" s="151" t="s">
        <v>577</v>
      </c>
      <c r="C147" s="5">
        <v>51241</v>
      </c>
      <c r="D147" s="5">
        <v>17135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155119</v>
      </c>
      <c r="D149" s="5">
        <v>84122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6">
      <c r="A152" s="149" t="s">
        <v>722</v>
      </c>
      <c r="B152" s="150" t="s">
        <v>604</v>
      </c>
      <c r="C152" s="249" t="s">
        <v>702</v>
      </c>
      <c r="D152" s="250"/>
      <c r="E152" s="250"/>
      <c r="F152" s="251"/>
      <c r="H152" s="249" t="s">
        <v>643</v>
      </c>
      <c r="I152" s="250"/>
      <c r="J152" s="250"/>
      <c r="K152" s="251"/>
    </row>
    <row r="153" spans="1:14" ht="52">
      <c r="A153" s="256" t="s">
        <v>403</v>
      </c>
      <c r="B153" s="257" t="s">
        <v>118</v>
      </c>
      <c r="C153" s="254" t="s">
        <v>413</v>
      </c>
      <c r="D153" s="254" t="s">
        <v>414</v>
      </c>
      <c r="E153" s="153" t="s">
        <v>120</v>
      </c>
      <c r="F153" s="153" t="s">
        <v>121</v>
      </c>
      <c r="H153" s="254" t="s">
        <v>413</v>
      </c>
      <c r="I153" s="254" t="s">
        <v>414</v>
      </c>
      <c r="J153" s="153" t="s">
        <v>120</v>
      </c>
      <c r="K153" s="153" t="s">
        <v>121</v>
      </c>
    </row>
    <row r="154" spans="1:14" ht="65">
      <c r="A154" s="256"/>
      <c r="B154" s="257"/>
      <c r="C154" s="255"/>
      <c r="D154" s="255"/>
      <c r="E154" s="153" t="s">
        <v>586</v>
      </c>
      <c r="F154" s="153" t="s">
        <v>285</v>
      </c>
      <c r="H154" s="255"/>
      <c r="I154" s="255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49688</v>
      </c>
      <c r="D155" s="194">
        <v>33767</v>
      </c>
      <c r="E155" s="194">
        <v>-2550</v>
      </c>
      <c r="F155" s="194">
        <v>80905</v>
      </c>
      <c r="H155" s="194">
        <v>51917</v>
      </c>
      <c r="I155" s="194">
        <v>25780</v>
      </c>
      <c r="J155" s="194">
        <v>-2262</v>
      </c>
      <c r="K155" s="194">
        <v>75435</v>
      </c>
      <c r="L155" s="155"/>
    </row>
    <row r="156" spans="1:14">
      <c r="A156" s="195" t="s">
        <v>152</v>
      </c>
      <c r="B156" s="160" t="s">
        <v>1</v>
      </c>
      <c r="C156" s="179">
        <v>48126</v>
      </c>
      <c r="D156" s="179">
        <v>1874</v>
      </c>
      <c r="E156" s="179">
        <v>870</v>
      </c>
      <c r="F156" s="179">
        <v>50870</v>
      </c>
      <c r="H156" s="161">
        <v>49755</v>
      </c>
      <c r="I156" s="161">
        <v>2045</v>
      </c>
      <c r="J156" s="161">
        <v>417</v>
      </c>
      <c r="K156" s="179">
        <v>52217</v>
      </c>
      <c r="L156" s="155"/>
    </row>
    <row r="157" spans="1:14">
      <c r="A157" s="195" t="s">
        <v>153</v>
      </c>
      <c r="B157" s="160" t="s">
        <v>2</v>
      </c>
      <c r="C157" s="179">
        <v>998</v>
      </c>
      <c r="D157" s="179">
        <v>0</v>
      </c>
      <c r="E157" s="179">
        <v>-923</v>
      </c>
      <c r="F157" s="179">
        <v>75</v>
      </c>
      <c r="H157" s="161">
        <v>1108</v>
      </c>
      <c r="I157" s="161">
        <v>0</v>
      </c>
      <c r="J157" s="161">
        <v>-1103</v>
      </c>
      <c r="K157" s="179">
        <v>5</v>
      </c>
      <c r="L157" s="155"/>
    </row>
    <row r="158" spans="1:14">
      <c r="A158" s="195" t="s">
        <v>154</v>
      </c>
      <c r="B158" s="160" t="s">
        <v>492</v>
      </c>
      <c r="C158" s="179">
        <v>564</v>
      </c>
      <c r="D158" s="179">
        <v>31893</v>
      </c>
      <c r="E158" s="179">
        <v>-2497</v>
      </c>
      <c r="F158" s="179">
        <v>29960</v>
      </c>
      <c r="H158" s="161">
        <v>1054</v>
      </c>
      <c r="I158" s="161">
        <v>23735</v>
      </c>
      <c r="J158" s="161">
        <v>-1576</v>
      </c>
      <c r="K158" s="179">
        <v>23213</v>
      </c>
      <c r="L158" s="155"/>
    </row>
    <row r="159" spans="1:14">
      <c r="A159" s="192" t="s">
        <v>155</v>
      </c>
      <c r="B159" s="151" t="s">
        <v>630</v>
      </c>
      <c r="C159" s="194">
        <v>6162</v>
      </c>
      <c r="D159" s="194">
        <v>24488</v>
      </c>
      <c r="E159" s="194">
        <v>-1937</v>
      </c>
      <c r="F159" s="194">
        <v>28713</v>
      </c>
      <c r="H159" s="194">
        <v>1292</v>
      </c>
      <c r="I159" s="194">
        <v>16365</v>
      </c>
      <c r="J159" s="194">
        <v>-1524</v>
      </c>
      <c r="K159" s="194">
        <v>16133</v>
      </c>
      <c r="L159" s="155"/>
    </row>
    <row r="160" spans="1:14">
      <c r="A160" s="195" t="s">
        <v>156</v>
      </c>
      <c r="B160" s="160" t="s">
        <v>494</v>
      </c>
      <c r="C160" s="179">
        <v>5612</v>
      </c>
      <c r="D160" s="179">
        <v>1703</v>
      </c>
      <c r="E160" s="179">
        <v>-310</v>
      </c>
      <c r="F160" s="179">
        <v>7005</v>
      </c>
      <c r="H160" s="161">
        <v>392</v>
      </c>
      <c r="I160" s="161">
        <v>0</v>
      </c>
      <c r="J160" s="161">
        <v>-364</v>
      </c>
      <c r="K160" s="179">
        <v>28</v>
      </c>
      <c r="L160" s="155"/>
    </row>
    <row r="161" spans="1:25">
      <c r="A161" s="195" t="s">
        <v>687</v>
      </c>
      <c r="B161" s="160" t="s">
        <v>495</v>
      </c>
      <c r="C161" s="179">
        <v>550</v>
      </c>
      <c r="D161" s="179">
        <v>22785</v>
      </c>
      <c r="E161" s="179">
        <v>-1627</v>
      </c>
      <c r="F161" s="179">
        <v>21708</v>
      </c>
      <c r="H161" s="161">
        <v>900</v>
      </c>
      <c r="I161" s="161">
        <v>16365</v>
      </c>
      <c r="J161" s="161">
        <v>-1160</v>
      </c>
      <c r="K161" s="179">
        <v>16105</v>
      </c>
      <c r="L161" s="155"/>
    </row>
    <row r="162" spans="1:25">
      <c r="A162" s="196" t="s">
        <v>158</v>
      </c>
      <c r="B162" s="197" t="s">
        <v>496</v>
      </c>
      <c r="C162" s="194">
        <v>43526</v>
      </c>
      <c r="D162" s="194">
        <v>9279</v>
      </c>
      <c r="E162" s="194">
        <v>-613</v>
      </c>
      <c r="F162" s="194">
        <v>52192</v>
      </c>
      <c r="H162" s="194">
        <v>50625</v>
      </c>
      <c r="I162" s="194">
        <v>9415</v>
      </c>
      <c r="J162" s="194">
        <v>-738</v>
      </c>
      <c r="K162" s="194">
        <v>59302</v>
      </c>
    </row>
    <row r="163" spans="1:25">
      <c r="A163" s="226" t="s">
        <v>160</v>
      </c>
      <c r="B163" s="225" t="s">
        <v>9</v>
      </c>
      <c r="C163" s="212">
        <v>13270</v>
      </c>
      <c r="D163" s="212">
        <v>9498</v>
      </c>
      <c r="E163" s="212">
        <v>-571</v>
      </c>
      <c r="F163" s="212">
        <v>22197</v>
      </c>
      <c r="G163" s="214"/>
      <c r="H163" s="213">
        <v>14928</v>
      </c>
      <c r="I163" s="213">
        <v>8507</v>
      </c>
      <c r="J163" s="213">
        <v>-660</v>
      </c>
      <c r="K163" s="212">
        <v>22775</v>
      </c>
      <c r="L163" s="258" t="s">
        <v>703</v>
      </c>
      <c r="M163" s="259"/>
      <c r="N163" s="259"/>
      <c r="O163" s="259"/>
    </row>
    <row r="164" spans="1:25">
      <c r="A164" s="226" t="s">
        <v>161</v>
      </c>
      <c r="B164" s="225" t="s">
        <v>10</v>
      </c>
      <c r="C164" s="212">
        <v>8123</v>
      </c>
      <c r="D164" s="212">
        <v>1561</v>
      </c>
      <c r="E164" s="212">
        <v>-42</v>
      </c>
      <c r="F164" s="212">
        <v>9642</v>
      </c>
      <c r="G164" s="214"/>
      <c r="H164" s="213">
        <v>7482</v>
      </c>
      <c r="I164" s="213">
        <v>1400</v>
      </c>
      <c r="J164" s="213">
        <v>-78</v>
      </c>
      <c r="K164" s="212">
        <v>8804</v>
      </c>
      <c r="L164" s="258" t="s">
        <v>703</v>
      </c>
      <c r="M164" s="259"/>
      <c r="N164" s="259"/>
      <c r="O164" s="259"/>
    </row>
    <row r="165" spans="1:25">
      <c r="A165" s="226" t="s">
        <v>159</v>
      </c>
      <c r="B165" s="225" t="s">
        <v>8</v>
      </c>
      <c r="C165" s="212">
        <v>710</v>
      </c>
      <c r="D165" s="212">
        <v>53</v>
      </c>
      <c r="E165" s="212">
        <v>-253</v>
      </c>
      <c r="F165" s="212">
        <v>510</v>
      </c>
      <c r="G165" s="214"/>
      <c r="H165" s="213">
        <v>540</v>
      </c>
      <c r="I165" s="213">
        <v>90</v>
      </c>
      <c r="J165" s="213">
        <v>-311</v>
      </c>
      <c r="K165" s="212">
        <v>319</v>
      </c>
      <c r="L165" s="258" t="s">
        <v>703</v>
      </c>
      <c r="M165" s="259"/>
      <c r="N165" s="259"/>
      <c r="O165" s="259"/>
    </row>
    <row r="166" spans="1:25">
      <c r="A166" s="193" t="s">
        <v>162</v>
      </c>
      <c r="B166" s="163" t="s">
        <v>11</v>
      </c>
      <c r="C166" s="179">
        <v>515</v>
      </c>
      <c r="D166" s="179">
        <v>42</v>
      </c>
      <c r="E166" s="179">
        <v>-253</v>
      </c>
      <c r="F166" s="179">
        <v>304</v>
      </c>
      <c r="H166" s="161">
        <v>509</v>
      </c>
      <c r="I166" s="161">
        <v>126</v>
      </c>
      <c r="J166" s="161">
        <v>-311</v>
      </c>
      <c r="K166" s="179">
        <v>324</v>
      </c>
      <c r="M166" s="155"/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168</v>
      </c>
      <c r="I167" s="161">
        <v>13</v>
      </c>
      <c r="J167" s="161">
        <v>0</v>
      </c>
      <c r="K167" s="179">
        <v>181</v>
      </c>
      <c r="M167" s="155"/>
    </row>
    <row r="168" spans="1:25">
      <c r="A168" s="196" t="s">
        <v>163</v>
      </c>
      <c r="B168" s="197" t="s">
        <v>497</v>
      </c>
      <c r="C168" s="194">
        <v>22329</v>
      </c>
      <c r="D168" s="194">
        <v>-1769</v>
      </c>
      <c r="E168" s="194">
        <v>0</v>
      </c>
      <c r="F168" s="194">
        <v>20560</v>
      </c>
      <c r="H168" s="194">
        <v>28414</v>
      </c>
      <c r="I168" s="194">
        <v>-515</v>
      </c>
      <c r="J168" s="194">
        <v>0</v>
      </c>
      <c r="K168" s="194">
        <v>27899</v>
      </c>
      <c r="M168" s="155"/>
    </row>
    <row r="169" spans="1:25">
      <c r="A169" s="193" t="s">
        <v>164</v>
      </c>
      <c r="B169" s="163" t="s">
        <v>13</v>
      </c>
      <c r="C169" s="179">
        <v>2345</v>
      </c>
      <c r="D169" s="179">
        <v>202</v>
      </c>
      <c r="E169" s="179">
        <v>0</v>
      </c>
      <c r="F169" s="179">
        <v>2547</v>
      </c>
      <c r="H169" s="161">
        <v>1632</v>
      </c>
      <c r="I169" s="161">
        <v>93</v>
      </c>
      <c r="J169" s="161">
        <v>-89</v>
      </c>
      <c r="K169" s="179">
        <v>1636</v>
      </c>
      <c r="L169" s="155"/>
      <c r="M169" s="155"/>
    </row>
    <row r="170" spans="1:25">
      <c r="A170" s="193" t="s">
        <v>165</v>
      </c>
      <c r="B170" s="163" t="s">
        <v>14</v>
      </c>
      <c r="C170" s="179">
        <v>266</v>
      </c>
      <c r="D170" s="179">
        <v>105</v>
      </c>
      <c r="E170" s="179">
        <v>0</v>
      </c>
      <c r="F170" s="179">
        <v>371</v>
      </c>
      <c r="H170" s="161">
        <v>11</v>
      </c>
      <c r="I170" s="161">
        <v>456</v>
      </c>
      <c r="J170" s="161">
        <v>-89</v>
      </c>
      <c r="K170" s="179">
        <v>378</v>
      </c>
      <c r="L170" s="155"/>
      <c r="M170" s="155"/>
    </row>
    <row r="171" spans="1:25">
      <c r="A171" s="196" t="s">
        <v>503</v>
      </c>
      <c r="B171" s="197" t="s">
        <v>498</v>
      </c>
      <c r="C171" s="194">
        <v>24408</v>
      </c>
      <c r="D171" s="194">
        <v>-1672</v>
      </c>
      <c r="E171" s="194">
        <v>0</v>
      </c>
      <c r="F171" s="194">
        <v>22736</v>
      </c>
      <c r="H171" s="194">
        <v>30035</v>
      </c>
      <c r="I171" s="194">
        <v>-878</v>
      </c>
      <c r="J171" s="194">
        <v>0</v>
      </c>
      <c r="K171" s="194">
        <v>29157</v>
      </c>
      <c r="L171" s="155"/>
      <c r="M171" s="155"/>
    </row>
    <row r="172" spans="1:25">
      <c r="A172" s="193" t="s">
        <v>168</v>
      </c>
      <c r="B172" s="163" t="s">
        <v>17</v>
      </c>
      <c r="C172" s="179">
        <v>5091</v>
      </c>
      <c r="D172" s="179">
        <v>-152</v>
      </c>
      <c r="E172" s="179">
        <v>0</v>
      </c>
      <c r="F172" s="179">
        <v>4939</v>
      </c>
      <c r="H172" s="161">
        <v>6284</v>
      </c>
      <c r="I172" s="161">
        <v>-19</v>
      </c>
      <c r="J172" s="161">
        <v>0</v>
      </c>
      <c r="K172" s="179">
        <v>6265</v>
      </c>
      <c r="L172" s="155"/>
      <c r="M172" s="155"/>
    </row>
    <row r="173" spans="1:25">
      <c r="A173" s="196" t="s">
        <v>232</v>
      </c>
      <c r="B173" s="197" t="s">
        <v>500</v>
      </c>
      <c r="C173" s="194">
        <v>19317</v>
      </c>
      <c r="D173" s="194">
        <v>-1520</v>
      </c>
      <c r="E173" s="194">
        <v>0</v>
      </c>
      <c r="F173" s="194">
        <v>17797</v>
      </c>
      <c r="H173" s="194">
        <v>23751</v>
      </c>
      <c r="I173" s="194">
        <v>-859</v>
      </c>
      <c r="J173" s="194">
        <v>0</v>
      </c>
      <c r="K173" s="194">
        <v>22892</v>
      </c>
      <c r="M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M174" s="155"/>
    </row>
    <row r="175" spans="1:25">
      <c r="A175" s="196" t="s">
        <v>505</v>
      </c>
      <c r="B175" s="197" t="s">
        <v>502</v>
      </c>
      <c r="C175" s="194">
        <v>19317</v>
      </c>
      <c r="D175" s="194">
        <v>-1520</v>
      </c>
      <c r="E175" s="194">
        <v>0</v>
      </c>
      <c r="F175" s="194">
        <v>17797</v>
      </c>
      <c r="H175" s="194">
        <v>23751</v>
      </c>
      <c r="I175" s="194">
        <v>-859</v>
      </c>
      <c r="J175" s="194">
        <v>0</v>
      </c>
      <c r="K175" s="194">
        <v>22892</v>
      </c>
      <c r="L175" s="155"/>
      <c r="M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</row>
    <row r="176" spans="1:25" s="155" customFormat="1">
      <c r="N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6">
      <c r="A179" s="149" t="s">
        <v>723</v>
      </c>
      <c r="B179" s="149" t="s">
        <v>438</v>
      </c>
      <c r="C179" s="249" t="s">
        <v>704</v>
      </c>
      <c r="D179" s="250"/>
      <c r="E179" s="250"/>
      <c r="F179" s="251"/>
      <c r="H179" s="249" t="s">
        <v>716</v>
      </c>
      <c r="I179" s="250"/>
      <c r="J179" s="250"/>
      <c r="K179" s="251"/>
      <c r="M179" s="249" t="s">
        <v>717</v>
      </c>
      <c r="N179" s="250"/>
      <c r="O179" s="250"/>
      <c r="P179" s="251"/>
    </row>
    <row r="180" spans="1:25" ht="52">
      <c r="A180" s="252" t="s">
        <v>203</v>
      </c>
      <c r="B180" s="252" t="s">
        <v>73</v>
      </c>
      <c r="C180" s="254" t="s">
        <v>413</v>
      </c>
      <c r="D180" s="254" t="s">
        <v>414</v>
      </c>
      <c r="E180" s="153" t="s">
        <v>120</v>
      </c>
      <c r="F180" s="153" t="s">
        <v>121</v>
      </c>
      <c r="H180" s="254" t="s">
        <v>413</v>
      </c>
      <c r="I180" s="254" t="s">
        <v>414</v>
      </c>
      <c r="J180" s="153" t="s">
        <v>120</v>
      </c>
      <c r="K180" s="153" t="s">
        <v>121</v>
      </c>
      <c r="M180" s="254" t="s">
        <v>413</v>
      </c>
      <c r="N180" s="254" t="s">
        <v>414</v>
      </c>
      <c r="O180" s="153" t="s">
        <v>120</v>
      </c>
      <c r="P180" s="153" t="s">
        <v>121</v>
      </c>
    </row>
    <row r="181" spans="1:25" ht="65">
      <c r="A181" s="253"/>
      <c r="B181" s="253"/>
      <c r="C181" s="255"/>
      <c r="D181" s="255"/>
      <c r="E181" s="153" t="s">
        <v>586</v>
      </c>
      <c r="F181" s="153" t="s">
        <v>285</v>
      </c>
      <c r="H181" s="255"/>
      <c r="I181" s="255"/>
      <c r="J181" s="153" t="s">
        <v>586</v>
      </c>
      <c r="K181" s="153" t="s">
        <v>285</v>
      </c>
      <c r="M181" s="255"/>
      <c r="N181" s="255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413201</v>
      </c>
      <c r="D182" s="191">
        <v>30377</v>
      </c>
      <c r="E182" s="191">
        <v>-16474</v>
      </c>
      <c r="F182" s="191">
        <v>427104</v>
      </c>
      <c r="H182" s="191">
        <v>375012</v>
      </c>
      <c r="I182" s="191">
        <v>29520</v>
      </c>
      <c r="J182" s="191">
        <v>-16223</v>
      </c>
      <c r="K182" s="191">
        <v>388309</v>
      </c>
      <c r="M182" s="191">
        <v>279785</v>
      </c>
      <c r="N182" s="191">
        <v>15104</v>
      </c>
      <c r="O182" s="191">
        <v>-15484</v>
      </c>
      <c r="P182" s="191">
        <v>279405</v>
      </c>
    </row>
    <row r="183" spans="1:25">
      <c r="A183" s="163" t="s">
        <v>182</v>
      </c>
      <c r="B183" s="163" t="s">
        <v>27</v>
      </c>
      <c r="C183" s="179">
        <v>30331</v>
      </c>
      <c r="D183" s="179">
        <v>2791</v>
      </c>
      <c r="E183" s="179">
        <v>0</v>
      </c>
      <c r="F183" s="179">
        <v>33122</v>
      </c>
      <c r="H183" s="179">
        <v>16867</v>
      </c>
      <c r="I183" s="179">
        <v>2374</v>
      </c>
      <c r="J183" s="179">
        <v>0</v>
      </c>
      <c r="K183" s="179">
        <v>19241</v>
      </c>
      <c r="M183" s="179">
        <v>16206</v>
      </c>
      <c r="N183" s="179">
        <v>2663</v>
      </c>
      <c r="O183" s="179">
        <v>0</v>
      </c>
      <c r="P183" s="179">
        <v>18869</v>
      </c>
    </row>
    <row r="184" spans="1:25">
      <c r="A184" s="163" t="s">
        <v>527</v>
      </c>
      <c r="B184" s="163" t="s">
        <v>475</v>
      </c>
      <c r="C184" s="179">
        <v>49172</v>
      </c>
      <c r="D184" s="179">
        <v>704</v>
      </c>
      <c r="E184" s="179">
        <v>0</v>
      </c>
      <c r="F184" s="179">
        <v>49876</v>
      </c>
      <c r="H184" s="179">
        <v>49413</v>
      </c>
      <c r="I184" s="179">
        <v>797</v>
      </c>
      <c r="J184" s="179">
        <v>0</v>
      </c>
      <c r="K184" s="179">
        <v>50210</v>
      </c>
      <c r="M184" s="179">
        <v>44644</v>
      </c>
      <c r="N184" s="179">
        <v>1243</v>
      </c>
      <c r="O184" s="179">
        <v>0</v>
      </c>
      <c r="P184" s="179">
        <v>45887</v>
      </c>
    </row>
    <row r="185" spans="1:25">
      <c r="A185" s="163" t="s">
        <v>528</v>
      </c>
      <c r="B185" s="163" t="s">
        <v>416</v>
      </c>
      <c r="C185" s="179">
        <v>239907</v>
      </c>
      <c r="D185" s="179">
        <v>24447</v>
      </c>
      <c r="E185" s="179">
        <v>-3</v>
      </c>
      <c r="F185" s="179">
        <v>264351</v>
      </c>
      <c r="H185" s="179">
        <v>218753</v>
      </c>
      <c r="I185" s="179">
        <v>24066</v>
      </c>
      <c r="J185" s="179">
        <v>-3</v>
      </c>
      <c r="K185" s="179">
        <v>242816</v>
      </c>
      <c r="M185" s="179">
        <v>155548</v>
      </c>
      <c r="N185" s="179">
        <v>10227</v>
      </c>
      <c r="O185" s="179">
        <v>0</v>
      </c>
      <c r="P185" s="179">
        <v>165775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46417</v>
      </c>
      <c r="N186" s="179">
        <v>0</v>
      </c>
      <c r="O186" s="179">
        <v>0</v>
      </c>
      <c r="P186" s="179">
        <v>46417</v>
      </c>
    </row>
    <row r="187" spans="1:25">
      <c r="A187" s="163" t="s">
        <v>679</v>
      </c>
      <c r="B187" s="163" t="s">
        <v>30</v>
      </c>
      <c r="C187" s="179">
        <v>9555</v>
      </c>
      <c r="D187" s="179">
        <v>0</v>
      </c>
      <c r="E187" s="179">
        <v>0</v>
      </c>
      <c r="F187" s="179">
        <v>9555</v>
      </c>
      <c r="H187" s="179">
        <v>9553</v>
      </c>
      <c r="I187" s="179">
        <v>0</v>
      </c>
      <c r="J187" s="179">
        <v>0</v>
      </c>
      <c r="K187" s="179">
        <v>9553</v>
      </c>
      <c r="M187" s="179">
        <v>0</v>
      </c>
      <c r="N187" s="179">
        <v>0</v>
      </c>
      <c r="O187" s="179">
        <v>0</v>
      </c>
      <c r="P187" s="179">
        <v>0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0</v>
      </c>
      <c r="N188" s="179">
        <v>0</v>
      </c>
      <c r="O188" s="179">
        <v>0</v>
      </c>
      <c r="P188" s="179">
        <v>0</v>
      </c>
    </row>
    <row r="189" spans="1:25">
      <c r="A189" s="163" t="s">
        <v>186</v>
      </c>
      <c r="B189" s="163" t="s">
        <v>31</v>
      </c>
      <c r="C189" s="179">
        <v>16471</v>
      </c>
      <c r="D189" s="179">
        <v>0</v>
      </c>
      <c r="E189" s="179">
        <v>-16471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  <c r="M189" s="179">
        <v>15484</v>
      </c>
      <c r="N189" s="179">
        <v>0</v>
      </c>
      <c r="O189" s="179">
        <v>-15484</v>
      </c>
      <c r="P189" s="179">
        <v>0</v>
      </c>
    </row>
    <row r="190" spans="1:25">
      <c r="A190" s="180" t="s">
        <v>626</v>
      </c>
      <c r="B190" s="180" t="s">
        <v>632</v>
      </c>
      <c r="C190" s="179">
        <v>4881</v>
      </c>
      <c r="D190" s="179">
        <v>0</v>
      </c>
      <c r="E190" s="179">
        <v>0</v>
      </c>
      <c r="F190" s="179">
        <v>4881</v>
      </c>
      <c r="H190" s="179">
        <v>3683</v>
      </c>
      <c r="I190" s="179">
        <v>0</v>
      </c>
      <c r="J190" s="179">
        <v>0</v>
      </c>
      <c r="K190" s="179">
        <v>3683</v>
      </c>
      <c r="M190" s="179">
        <v>452</v>
      </c>
      <c r="N190" s="179">
        <v>0</v>
      </c>
      <c r="O190" s="179">
        <v>0</v>
      </c>
      <c r="P190" s="179">
        <v>452</v>
      </c>
    </row>
    <row r="191" spans="1:25">
      <c r="A191" s="163" t="s">
        <v>529</v>
      </c>
      <c r="B191" s="163" t="s">
        <v>583</v>
      </c>
      <c r="C191" s="179">
        <v>2398</v>
      </c>
      <c r="D191" s="179">
        <v>2435</v>
      </c>
      <c r="E191" s="179">
        <v>0</v>
      </c>
      <c r="F191" s="179">
        <v>4833</v>
      </c>
      <c r="H191" s="179">
        <v>37</v>
      </c>
      <c r="I191" s="179">
        <v>2283</v>
      </c>
      <c r="J191" s="179">
        <v>0</v>
      </c>
      <c r="K191" s="179">
        <v>2320</v>
      </c>
      <c r="M191" s="179">
        <v>533</v>
      </c>
      <c r="N191" s="179">
        <v>971</v>
      </c>
      <c r="O191" s="179">
        <v>0</v>
      </c>
      <c r="P191" s="179">
        <v>1504</v>
      </c>
    </row>
    <row r="192" spans="1:25">
      <c r="A192" s="163" t="s">
        <v>466</v>
      </c>
      <c r="B192" s="163" t="s">
        <v>465</v>
      </c>
      <c r="C192" s="179">
        <v>570</v>
      </c>
      <c r="D192" s="179">
        <v>0</v>
      </c>
      <c r="E192" s="179">
        <v>0</v>
      </c>
      <c r="F192" s="179">
        <v>570</v>
      </c>
      <c r="H192" s="179">
        <v>570</v>
      </c>
      <c r="I192" s="179">
        <v>0</v>
      </c>
      <c r="J192" s="179">
        <v>0</v>
      </c>
      <c r="K192" s="179">
        <v>570</v>
      </c>
      <c r="M192" s="179">
        <v>501</v>
      </c>
      <c r="N192" s="179">
        <v>0</v>
      </c>
      <c r="O192" s="179">
        <v>0</v>
      </c>
      <c r="P192" s="179">
        <v>501</v>
      </c>
    </row>
    <row r="193" spans="1:16">
      <c r="A193" s="151" t="s">
        <v>530</v>
      </c>
      <c r="B193" s="151" t="s">
        <v>489</v>
      </c>
      <c r="C193" s="191">
        <v>670086</v>
      </c>
      <c r="D193" s="191">
        <v>60723</v>
      </c>
      <c r="E193" s="191">
        <v>-12355</v>
      </c>
      <c r="F193" s="191">
        <v>718454</v>
      </c>
      <c r="H193" s="191">
        <v>677133</v>
      </c>
      <c r="I193" s="191">
        <v>91017</v>
      </c>
      <c r="J193" s="191">
        <v>-29621</v>
      </c>
      <c r="K193" s="191">
        <v>738529</v>
      </c>
      <c r="M193" s="191">
        <v>661611</v>
      </c>
      <c r="N193" s="191">
        <v>66315</v>
      </c>
      <c r="O193" s="191">
        <v>-7339</v>
      </c>
      <c r="P193" s="191">
        <v>720587</v>
      </c>
    </row>
    <row r="194" spans="1:16">
      <c r="A194" s="163" t="s">
        <v>193</v>
      </c>
      <c r="B194" s="163" t="s">
        <v>584</v>
      </c>
      <c r="C194" s="179">
        <v>245</v>
      </c>
      <c r="D194" s="179">
        <v>0</v>
      </c>
      <c r="E194" s="179">
        <v>0</v>
      </c>
      <c r="F194" s="179">
        <v>245</v>
      </c>
      <c r="H194" s="179">
        <v>258</v>
      </c>
      <c r="I194" s="179">
        <v>0</v>
      </c>
      <c r="J194" s="179">
        <v>0</v>
      </c>
      <c r="K194" s="179">
        <v>258</v>
      </c>
      <c r="M194" s="179">
        <v>272</v>
      </c>
      <c r="N194" s="179">
        <v>0</v>
      </c>
      <c r="O194" s="179">
        <v>0</v>
      </c>
      <c r="P194" s="179">
        <v>272</v>
      </c>
    </row>
    <row r="195" spans="1:16">
      <c r="A195" s="163" t="s">
        <v>194</v>
      </c>
      <c r="B195" s="163" t="s">
        <v>39</v>
      </c>
      <c r="C195" s="179">
        <v>21684</v>
      </c>
      <c r="D195" s="179">
        <v>9205</v>
      </c>
      <c r="E195" s="179">
        <v>-1022</v>
      </c>
      <c r="F195" s="179">
        <v>29867</v>
      </c>
      <c r="H195" s="179">
        <v>31714</v>
      </c>
      <c r="I195" s="179">
        <v>6607</v>
      </c>
      <c r="J195" s="179">
        <v>-1313</v>
      </c>
      <c r="K195" s="179">
        <v>37008</v>
      </c>
      <c r="M195" s="179">
        <v>19107</v>
      </c>
      <c r="N195" s="179">
        <v>3231</v>
      </c>
      <c r="O195" s="179">
        <v>-885</v>
      </c>
      <c r="P195" s="179">
        <v>21453</v>
      </c>
    </row>
    <row r="196" spans="1:16">
      <c r="A196" s="163" t="s">
        <v>531</v>
      </c>
      <c r="B196" s="163" t="s">
        <v>40</v>
      </c>
      <c r="C196" s="179">
        <v>218</v>
      </c>
      <c r="D196" s="179">
        <v>297</v>
      </c>
      <c r="E196" s="179">
        <v>0</v>
      </c>
      <c r="F196" s="179">
        <v>515</v>
      </c>
      <c r="H196" s="179">
        <v>1525</v>
      </c>
      <c r="I196" s="179">
        <v>86</v>
      </c>
      <c r="J196" s="179">
        <v>0</v>
      </c>
      <c r="K196" s="179">
        <v>1611</v>
      </c>
      <c r="M196" s="179">
        <v>1224</v>
      </c>
      <c r="N196" s="179">
        <v>213</v>
      </c>
      <c r="O196" s="179">
        <v>0</v>
      </c>
      <c r="P196" s="179">
        <v>1437</v>
      </c>
    </row>
    <row r="197" spans="1:16">
      <c r="A197" s="163" t="s">
        <v>196</v>
      </c>
      <c r="B197" s="163" t="s">
        <v>41</v>
      </c>
      <c r="C197" s="179">
        <v>48875</v>
      </c>
      <c r="D197" s="179">
        <v>4402</v>
      </c>
      <c r="E197" s="179">
        <v>-11333</v>
      </c>
      <c r="F197" s="179">
        <v>41944</v>
      </c>
      <c r="H197" s="179">
        <v>45764</v>
      </c>
      <c r="I197" s="179">
        <v>1775</v>
      </c>
      <c r="J197" s="179">
        <v>-28308</v>
      </c>
      <c r="K197" s="179">
        <v>19231</v>
      </c>
      <c r="M197" s="179">
        <v>22482</v>
      </c>
      <c r="N197" s="179">
        <v>1490</v>
      </c>
      <c r="O197" s="179">
        <v>-6454</v>
      </c>
      <c r="P197" s="179">
        <v>17518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1798</v>
      </c>
      <c r="D199" s="179">
        <v>22134</v>
      </c>
      <c r="E199" s="179">
        <v>0</v>
      </c>
      <c r="F199" s="179">
        <v>23932</v>
      </c>
      <c r="H199" s="179">
        <v>1272</v>
      </c>
      <c r="I199" s="179">
        <v>20230</v>
      </c>
      <c r="J199" s="179">
        <v>0</v>
      </c>
      <c r="K199" s="179">
        <v>21502</v>
      </c>
      <c r="M199" s="179">
        <v>2130</v>
      </c>
      <c r="N199" s="179">
        <v>15738</v>
      </c>
      <c r="O199" s="179">
        <v>0</v>
      </c>
      <c r="P199" s="179">
        <v>17868</v>
      </c>
    </row>
    <row r="200" spans="1:16">
      <c r="A200" s="163" t="s">
        <v>200</v>
      </c>
      <c r="B200" s="163" t="s">
        <v>482</v>
      </c>
      <c r="C200" s="179">
        <v>130434</v>
      </c>
      <c r="D200" s="179">
        <v>24685</v>
      </c>
      <c r="E200" s="179">
        <v>0</v>
      </c>
      <c r="F200" s="179">
        <v>155119</v>
      </c>
      <c r="H200" s="179">
        <v>41559</v>
      </c>
      <c r="I200" s="179">
        <v>62319</v>
      </c>
      <c r="J200" s="179">
        <v>0</v>
      </c>
      <c r="K200" s="179">
        <v>103878</v>
      </c>
      <c r="M200" s="179">
        <v>38479</v>
      </c>
      <c r="N200" s="179">
        <v>45643</v>
      </c>
      <c r="O200" s="179">
        <v>0</v>
      </c>
      <c r="P200" s="179">
        <v>84122</v>
      </c>
    </row>
    <row r="201" spans="1:16">
      <c r="A201" s="163" t="s">
        <v>486</v>
      </c>
      <c r="B201" s="163" t="s">
        <v>483</v>
      </c>
      <c r="C201" s="179">
        <v>466783</v>
      </c>
      <c r="D201" s="179">
        <v>0</v>
      </c>
      <c r="E201" s="179">
        <v>0</v>
      </c>
      <c r="F201" s="179">
        <v>466783</v>
      </c>
      <c r="H201" s="179">
        <v>554992</v>
      </c>
      <c r="I201" s="179">
        <v>0</v>
      </c>
      <c r="J201" s="179">
        <v>0</v>
      </c>
      <c r="K201" s="179">
        <v>554992</v>
      </c>
      <c r="M201" s="179">
        <v>577917</v>
      </c>
      <c r="N201" s="179">
        <v>0</v>
      </c>
      <c r="O201" s="179">
        <v>0</v>
      </c>
      <c r="P201" s="179">
        <v>577917</v>
      </c>
    </row>
    <row r="202" spans="1:16">
      <c r="A202" s="163" t="s">
        <v>681</v>
      </c>
      <c r="B202" s="163" t="s">
        <v>675</v>
      </c>
      <c r="C202" s="179">
        <v>49</v>
      </c>
      <c r="D202" s="179">
        <v>0</v>
      </c>
      <c r="E202" s="179">
        <v>0</v>
      </c>
      <c r="F202" s="179">
        <v>49</v>
      </c>
      <c r="H202" s="179">
        <v>49</v>
      </c>
      <c r="I202" s="179">
        <v>0</v>
      </c>
      <c r="J202" s="179">
        <v>0</v>
      </c>
      <c r="K202" s="179">
        <v>49</v>
      </c>
      <c r="M202" s="179"/>
      <c r="N202" s="179"/>
      <c r="O202" s="179"/>
      <c r="P202" s="179">
        <v>0</v>
      </c>
    </row>
    <row r="203" spans="1:16">
      <c r="A203" s="151" t="s">
        <v>532</v>
      </c>
      <c r="B203" s="151" t="s">
        <v>491</v>
      </c>
      <c r="C203" s="191">
        <v>1083287</v>
      </c>
      <c r="D203" s="191">
        <v>91100</v>
      </c>
      <c r="E203" s="191">
        <v>-28829</v>
      </c>
      <c r="F203" s="191">
        <v>1145558</v>
      </c>
      <c r="H203" s="191">
        <v>1052145</v>
      </c>
      <c r="I203" s="191">
        <v>120537</v>
      </c>
      <c r="J203" s="191">
        <v>-45844</v>
      </c>
      <c r="K203" s="191">
        <v>1126838</v>
      </c>
      <c r="M203" s="191">
        <v>941396</v>
      </c>
      <c r="N203" s="191">
        <v>81419</v>
      </c>
      <c r="O203" s="191">
        <v>-22823</v>
      </c>
      <c r="P203" s="191">
        <v>999992</v>
      </c>
    </row>
    <row r="204" spans="1:16">
      <c r="A204" s="176"/>
    </row>
    <row r="205" spans="1:16">
      <c r="A205" s="149"/>
      <c r="B205" s="149"/>
      <c r="C205" s="249" t="s">
        <v>704</v>
      </c>
      <c r="D205" s="250"/>
      <c r="E205" s="250"/>
      <c r="F205" s="251"/>
      <c r="H205" s="249" t="s">
        <v>716</v>
      </c>
      <c r="I205" s="250"/>
      <c r="J205" s="250"/>
      <c r="K205" s="251"/>
      <c r="M205" s="249" t="s">
        <v>641</v>
      </c>
      <c r="N205" s="250"/>
      <c r="O205" s="250"/>
      <c r="P205" s="251"/>
    </row>
    <row r="206" spans="1:16" ht="52">
      <c r="A206" s="252" t="s">
        <v>229</v>
      </c>
      <c r="B206" s="252" t="s">
        <v>48</v>
      </c>
      <c r="C206" s="254" t="s">
        <v>413</v>
      </c>
      <c r="D206" s="254" t="s">
        <v>414</v>
      </c>
      <c r="E206" s="153" t="s">
        <v>120</v>
      </c>
      <c r="F206" s="153" t="s">
        <v>121</v>
      </c>
      <c r="H206" s="254" t="s">
        <v>413</v>
      </c>
      <c r="I206" s="254" t="s">
        <v>414</v>
      </c>
      <c r="J206" s="153" t="s">
        <v>120</v>
      </c>
      <c r="K206" s="153" t="s">
        <v>121</v>
      </c>
      <c r="M206" s="254" t="s">
        <v>413</v>
      </c>
      <c r="N206" s="254" t="s">
        <v>414</v>
      </c>
      <c r="O206" s="153" t="s">
        <v>120</v>
      </c>
      <c r="P206" s="153" t="s">
        <v>121</v>
      </c>
    </row>
    <row r="207" spans="1:16" ht="65">
      <c r="A207" s="253"/>
      <c r="B207" s="253"/>
      <c r="C207" s="255"/>
      <c r="D207" s="255"/>
      <c r="E207" s="153" t="s">
        <v>586</v>
      </c>
      <c r="F207" s="153" t="s">
        <v>285</v>
      </c>
      <c r="H207" s="255"/>
      <c r="I207" s="255"/>
      <c r="J207" s="153" t="s">
        <v>586</v>
      </c>
      <c r="K207" s="153" t="s">
        <v>285</v>
      </c>
      <c r="M207" s="255"/>
      <c r="N207" s="255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1000624</v>
      </c>
      <c r="D208" s="191">
        <v>39478</v>
      </c>
      <c r="E208" s="191">
        <v>-16474</v>
      </c>
      <c r="F208" s="191">
        <v>1023628</v>
      </c>
      <c r="H208" s="191">
        <v>978340</v>
      </c>
      <c r="I208" s="191">
        <v>40747</v>
      </c>
      <c r="J208" s="191">
        <v>-16223</v>
      </c>
      <c r="K208" s="191">
        <v>1002864</v>
      </c>
      <c r="M208" s="191">
        <v>885239</v>
      </c>
      <c r="N208" s="191">
        <v>38873</v>
      </c>
      <c r="O208" s="191">
        <v>-15484</v>
      </c>
      <c r="P208" s="191">
        <v>908628</v>
      </c>
    </row>
    <row r="209" spans="1:16">
      <c r="A209" s="192" t="s">
        <v>690</v>
      </c>
      <c r="B209" s="151" t="s">
        <v>50</v>
      </c>
      <c r="C209" s="191">
        <v>1000624</v>
      </c>
      <c r="D209" s="191">
        <v>39478</v>
      </c>
      <c r="E209" s="191">
        <v>-16474</v>
      </c>
      <c r="F209" s="191">
        <v>1023628</v>
      </c>
      <c r="H209" s="191">
        <v>978340</v>
      </c>
      <c r="I209" s="191">
        <v>40747</v>
      </c>
      <c r="J209" s="191">
        <v>-16223</v>
      </c>
      <c r="K209" s="191">
        <v>1002864</v>
      </c>
      <c r="M209" s="191">
        <v>885239</v>
      </c>
      <c r="N209" s="191">
        <v>38873</v>
      </c>
      <c r="O209" s="191">
        <v>-15484</v>
      </c>
      <c r="P209" s="191">
        <v>908628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739798</v>
      </c>
      <c r="D211" s="179">
        <v>5441</v>
      </c>
      <c r="E211" s="179">
        <v>-5515</v>
      </c>
      <c r="F211" s="179">
        <v>739724</v>
      </c>
      <c r="H211" s="179">
        <v>739798</v>
      </c>
      <c r="I211" s="179">
        <v>5441</v>
      </c>
      <c r="J211" s="179">
        <v>-5515</v>
      </c>
      <c r="K211" s="179">
        <v>739724</v>
      </c>
      <c r="M211" s="179">
        <v>550780</v>
      </c>
      <c r="N211" s="179">
        <v>5668</v>
      </c>
      <c r="O211" s="179">
        <v>-4672</v>
      </c>
      <c r="P211" s="179">
        <v>551776</v>
      </c>
    </row>
    <row r="212" spans="1:16">
      <c r="A212" s="193" t="s">
        <v>209</v>
      </c>
      <c r="B212" s="163" t="s">
        <v>587</v>
      </c>
      <c r="C212" s="179">
        <v>29097</v>
      </c>
      <c r="D212" s="179">
        <v>2782</v>
      </c>
      <c r="E212" s="179">
        <v>-2782</v>
      </c>
      <c r="F212" s="179">
        <v>29097</v>
      </c>
      <c r="H212" s="179">
        <v>26145</v>
      </c>
      <c r="I212" s="179">
        <v>2531</v>
      </c>
      <c r="J212" s="179">
        <v>-2531</v>
      </c>
      <c r="K212" s="179">
        <v>26145</v>
      </c>
      <c r="M212" s="179">
        <v>18166</v>
      </c>
      <c r="N212" s="179">
        <v>1796</v>
      </c>
      <c r="O212" s="179">
        <v>-1796</v>
      </c>
      <c r="P212" s="179">
        <v>18166</v>
      </c>
    </row>
    <row r="213" spans="1:16">
      <c r="A213" s="193" t="s">
        <v>210</v>
      </c>
      <c r="B213" s="163" t="s">
        <v>55</v>
      </c>
      <c r="C213" s="179">
        <v>78</v>
      </c>
      <c r="D213" s="179">
        <v>-65</v>
      </c>
      <c r="E213" s="179">
        <v>1014</v>
      </c>
      <c r="F213" s="179">
        <v>1027</v>
      </c>
      <c r="H213" s="179">
        <v>63</v>
      </c>
      <c r="I213" s="179">
        <v>-65</v>
      </c>
      <c r="J213" s="179">
        <v>1014</v>
      </c>
      <c r="K213" s="179">
        <v>1012</v>
      </c>
      <c r="M213" s="179">
        <v>-50</v>
      </c>
      <c r="N213" s="179">
        <v>-315</v>
      </c>
      <c r="O213" s="179">
        <v>470</v>
      </c>
      <c r="P213" s="179">
        <v>105</v>
      </c>
    </row>
    <row r="214" spans="1:16">
      <c r="A214" s="193" t="s">
        <v>211</v>
      </c>
      <c r="B214" s="163" t="s">
        <v>589</v>
      </c>
      <c r="C214" s="179">
        <v>116214</v>
      </c>
      <c r="D214" s="179">
        <v>32704</v>
      </c>
      <c r="E214" s="179">
        <v>-9055</v>
      </c>
      <c r="F214" s="179">
        <v>139863</v>
      </c>
      <c r="H214" s="179">
        <v>6907</v>
      </c>
      <c r="I214" s="179">
        <v>32674</v>
      </c>
      <c r="J214" s="179">
        <v>-9052</v>
      </c>
      <c r="K214" s="179">
        <v>30529</v>
      </c>
      <c r="M214" s="179">
        <v>196472</v>
      </c>
      <c r="N214" s="179">
        <v>32447</v>
      </c>
      <c r="O214" s="179">
        <v>-9350</v>
      </c>
      <c r="P214" s="179">
        <v>219569</v>
      </c>
    </row>
    <row r="215" spans="1:16">
      <c r="A215" s="193" t="s">
        <v>212</v>
      </c>
      <c r="B215" s="163" t="s">
        <v>57</v>
      </c>
      <c r="C215" s="179">
        <v>19317</v>
      </c>
      <c r="D215" s="179">
        <v>-1520</v>
      </c>
      <c r="E215" s="179">
        <v>0</v>
      </c>
      <c r="F215" s="179">
        <v>17797</v>
      </c>
      <c r="H215" s="179">
        <v>109307</v>
      </c>
      <c r="I215" s="179">
        <v>30</v>
      </c>
      <c r="J215" s="179">
        <v>-3</v>
      </c>
      <c r="K215" s="179">
        <v>109334</v>
      </c>
      <c r="M215" s="179">
        <v>23751</v>
      </c>
      <c r="N215" s="179">
        <v>-859</v>
      </c>
      <c r="O215" s="179">
        <v>0</v>
      </c>
      <c r="P215" s="179">
        <v>22892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/>
      <c r="N216" s="191"/>
      <c r="O216" s="191"/>
      <c r="P216" s="191">
        <v>0</v>
      </c>
    </row>
    <row r="217" spans="1:16">
      <c r="A217" s="192" t="s">
        <v>536</v>
      </c>
      <c r="B217" s="151" t="s">
        <v>521</v>
      </c>
      <c r="C217" s="191">
        <v>14290</v>
      </c>
      <c r="D217" s="191">
        <v>234</v>
      </c>
      <c r="E217" s="191">
        <v>0</v>
      </c>
      <c r="F217" s="191">
        <v>14524</v>
      </c>
      <c r="H217" s="191">
        <v>6648</v>
      </c>
      <c r="I217" s="191">
        <v>43</v>
      </c>
      <c r="J217" s="191">
        <v>0</v>
      </c>
      <c r="K217" s="191">
        <v>6691</v>
      </c>
      <c r="M217" s="191">
        <v>2850</v>
      </c>
      <c r="N217" s="191">
        <v>42</v>
      </c>
      <c r="O217" s="191">
        <v>0</v>
      </c>
      <c r="P217" s="191">
        <v>2892</v>
      </c>
    </row>
    <row r="218" spans="1:16">
      <c r="A218" s="193" t="s">
        <v>216</v>
      </c>
      <c r="B218" s="163" t="s">
        <v>61</v>
      </c>
      <c r="C218" s="179">
        <v>7173</v>
      </c>
      <c r="D218" s="179">
        <v>45</v>
      </c>
      <c r="E218" s="179">
        <v>0</v>
      </c>
      <c r="F218" s="179">
        <v>7218</v>
      </c>
      <c r="H218" s="179">
        <v>163</v>
      </c>
      <c r="I218" s="179">
        <v>0</v>
      </c>
      <c r="J218" s="179">
        <v>0</v>
      </c>
      <c r="K218" s="179">
        <v>163</v>
      </c>
      <c r="M218" s="179">
        <v>0</v>
      </c>
      <c r="N218" s="179">
        <v>0</v>
      </c>
      <c r="O218" s="179">
        <v>0</v>
      </c>
      <c r="P218" s="179">
        <v>0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6933</v>
      </c>
      <c r="D220" s="179">
        <v>183</v>
      </c>
      <c r="E220" s="179">
        <v>0</v>
      </c>
      <c r="F220" s="179">
        <v>7116</v>
      </c>
      <c r="H220" s="179">
        <v>6301</v>
      </c>
      <c r="I220" s="179">
        <v>37</v>
      </c>
      <c r="J220" s="179">
        <v>0</v>
      </c>
      <c r="K220" s="179">
        <v>6338</v>
      </c>
      <c r="M220" s="179">
        <v>2772</v>
      </c>
      <c r="N220" s="179">
        <v>39</v>
      </c>
      <c r="O220" s="179">
        <v>0</v>
      </c>
      <c r="P220" s="179">
        <v>2811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78</v>
      </c>
      <c r="N221" s="179">
        <v>3</v>
      </c>
      <c r="O221" s="179">
        <v>0</v>
      </c>
      <c r="P221" s="179">
        <v>81</v>
      </c>
    </row>
    <row r="222" spans="1:16">
      <c r="A222" s="192" t="s">
        <v>537</v>
      </c>
      <c r="B222" s="151" t="s">
        <v>523</v>
      </c>
      <c r="C222" s="191">
        <v>68373</v>
      </c>
      <c r="D222" s="191">
        <v>51388</v>
      </c>
      <c r="E222" s="191">
        <v>-12355</v>
      </c>
      <c r="F222" s="191">
        <v>107406</v>
      </c>
      <c r="H222" s="191">
        <v>67157</v>
      </c>
      <c r="I222" s="191">
        <v>79747</v>
      </c>
      <c r="J222" s="191">
        <v>-29621</v>
      </c>
      <c r="K222" s="191">
        <v>117283</v>
      </c>
      <c r="M222" s="191">
        <v>53307</v>
      </c>
      <c r="N222" s="191">
        <v>42504</v>
      </c>
      <c r="O222" s="191">
        <v>-7339</v>
      </c>
      <c r="P222" s="191">
        <v>88472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5683</v>
      </c>
      <c r="D224" s="179">
        <v>525</v>
      </c>
      <c r="E224" s="179">
        <v>0</v>
      </c>
      <c r="F224" s="179">
        <v>6208</v>
      </c>
      <c r="H224" s="179">
        <v>246</v>
      </c>
      <c r="I224" s="179">
        <v>0</v>
      </c>
      <c r="J224" s="179">
        <v>0</v>
      </c>
      <c r="K224" s="179">
        <v>246</v>
      </c>
      <c r="M224" s="179">
        <v>233</v>
      </c>
      <c r="N224" s="179">
        <v>0</v>
      </c>
      <c r="O224" s="179">
        <v>0</v>
      </c>
      <c r="P224" s="179">
        <v>233</v>
      </c>
    </row>
    <row r="225" spans="1:16">
      <c r="A225" s="193" t="s">
        <v>223</v>
      </c>
      <c r="B225" s="163" t="s">
        <v>68</v>
      </c>
      <c r="C225" s="179">
        <v>11416</v>
      </c>
      <c r="D225" s="179">
        <v>30500</v>
      </c>
      <c r="E225" s="179">
        <v>-971</v>
      </c>
      <c r="F225" s="179">
        <v>40945</v>
      </c>
      <c r="H225" s="179">
        <v>9995</v>
      </c>
      <c r="I225" s="179">
        <v>41179</v>
      </c>
      <c r="J225" s="179">
        <v>-1260</v>
      </c>
      <c r="K225" s="179">
        <v>49914</v>
      </c>
      <c r="M225" s="179">
        <v>5842</v>
      </c>
      <c r="N225" s="179">
        <v>26503</v>
      </c>
      <c r="O225" s="179">
        <v>-885</v>
      </c>
      <c r="P225" s="179">
        <v>31460</v>
      </c>
    </row>
    <row r="226" spans="1:16">
      <c r="A226" s="193" t="s">
        <v>538</v>
      </c>
      <c r="B226" s="163" t="s">
        <v>69</v>
      </c>
      <c r="C226" s="179">
        <v>22</v>
      </c>
      <c r="D226" s="179">
        <v>0</v>
      </c>
      <c r="E226" s="179">
        <v>0</v>
      </c>
      <c r="F226" s="179">
        <v>22</v>
      </c>
      <c r="H226" s="179">
        <v>0</v>
      </c>
      <c r="I226" s="179">
        <v>0</v>
      </c>
      <c r="J226" s="179">
        <v>0</v>
      </c>
      <c r="K226" s="179">
        <v>0</v>
      </c>
      <c r="M226" s="179">
        <v>154</v>
      </c>
      <c r="N226" s="179">
        <v>234</v>
      </c>
      <c r="O226" s="179">
        <v>0</v>
      </c>
      <c r="P226" s="179">
        <v>388</v>
      </c>
    </row>
    <row r="227" spans="1:16">
      <c r="A227" s="193" t="s">
        <v>225</v>
      </c>
      <c r="B227" s="163" t="s">
        <v>524</v>
      </c>
      <c r="C227" s="179">
        <v>27338</v>
      </c>
      <c r="D227" s="179">
        <v>14903</v>
      </c>
      <c r="E227" s="179">
        <v>-11333</v>
      </c>
      <c r="F227" s="179">
        <v>30908</v>
      </c>
      <c r="H227" s="179">
        <v>34960</v>
      </c>
      <c r="I227" s="179">
        <v>33736</v>
      </c>
      <c r="J227" s="179">
        <v>-28308</v>
      </c>
      <c r="K227" s="179">
        <v>40388</v>
      </c>
      <c r="M227" s="179">
        <v>1105</v>
      </c>
      <c r="N227" s="179">
        <v>9842</v>
      </c>
      <c r="O227" s="179">
        <v>-6454</v>
      </c>
      <c r="P227" s="179">
        <v>4493</v>
      </c>
    </row>
    <row r="228" spans="1:16">
      <c r="A228" s="193" t="s">
        <v>219</v>
      </c>
      <c r="B228" s="163" t="s">
        <v>64</v>
      </c>
      <c r="C228" s="179">
        <v>183</v>
      </c>
      <c r="D228" s="179">
        <v>4070</v>
      </c>
      <c r="E228" s="179">
        <v>0</v>
      </c>
      <c r="F228" s="179">
        <v>4253</v>
      </c>
      <c r="H228" s="179">
        <v>187</v>
      </c>
      <c r="I228" s="179">
        <v>3382</v>
      </c>
      <c r="J228" s="179">
        <v>0</v>
      </c>
      <c r="K228" s="179">
        <v>3569</v>
      </c>
      <c r="M228" s="179">
        <v>587</v>
      </c>
      <c r="N228" s="179">
        <v>3204</v>
      </c>
      <c r="O228" s="179">
        <v>0</v>
      </c>
      <c r="P228" s="179">
        <v>3791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1</v>
      </c>
      <c r="N229" s="179">
        <v>0</v>
      </c>
      <c r="O229" s="179">
        <v>0</v>
      </c>
      <c r="P229" s="179">
        <v>1</v>
      </c>
    </row>
    <row r="230" spans="1:16">
      <c r="A230" s="193" t="s">
        <v>539</v>
      </c>
      <c r="B230" s="163" t="s">
        <v>66</v>
      </c>
      <c r="C230" s="179">
        <v>23729</v>
      </c>
      <c r="D230" s="179">
        <v>1390</v>
      </c>
      <c r="E230" s="179">
        <v>-51</v>
      </c>
      <c r="F230" s="179">
        <v>25068</v>
      </c>
      <c r="H230" s="179">
        <v>21767</v>
      </c>
      <c r="I230" s="179">
        <v>1450</v>
      </c>
      <c r="J230" s="179">
        <v>-53</v>
      </c>
      <c r="K230" s="179">
        <v>23164</v>
      </c>
      <c r="M230" s="179">
        <v>45385</v>
      </c>
      <c r="N230" s="179">
        <v>2721</v>
      </c>
      <c r="O230" s="179">
        <v>0</v>
      </c>
      <c r="P230" s="179">
        <v>48106</v>
      </c>
    </row>
    <row r="231" spans="1:16">
      <c r="A231" s="192" t="s">
        <v>540</v>
      </c>
      <c r="B231" s="151" t="s">
        <v>525</v>
      </c>
      <c r="C231" s="191">
        <v>1083287</v>
      </c>
      <c r="D231" s="191">
        <v>91100</v>
      </c>
      <c r="E231" s="191">
        <v>-28829</v>
      </c>
      <c r="F231" s="191">
        <v>1145558</v>
      </c>
      <c r="H231" s="191">
        <v>1052145</v>
      </c>
      <c r="I231" s="191">
        <v>120537</v>
      </c>
      <c r="J231" s="191">
        <v>-45844</v>
      </c>
      <c r="K231" s="191">
        <v>1126838</v>
      </c>
      <c r="M231" s="191">
        <v>941396</v>
      </c>
      <c r="N231" s="191">
        <v>81419</v>
      </c>
      <c r="O231" s="191">
        <v>-22823</v>
      </c>
      <c r="P231" s="191">
        <v>999992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265" spans="1:2">
      <c r="A265" s="156"/>
      <c r="B265" s="156"/>
    </row>
    <row r="266" spans="1:2">
      <c r="A266" s="156"/>
      <c r="B266" s="156"/>
    </row>
    <row r="271" spans="1:2">
      <c r="A271" s="156"/>
      <c r="B271" s="156"/>
    </row>
    <row r="272" spans="1:2">
      <c r="A272" s="156"/>
      <c r="B272" s="156"/>
    </row>
    <row r="273" spans="1:2">
      <c r="A273" s="156"/>
      <c r="B273" s="156"/>
    </row>
    <row r="274" spans="1:2">
      <c r="A274" s="156"/>
      <c r="B274" s="156"/>
    </row>
    <row r="275" spans="1:2">
      <c r="A275" s="156"/>
      <c r="B275" s="156"/>
    </row>
    <row r="276" spans="1:2">
      <c r="A276" s="156"/>
      <c r="B276" s="156"/>
    </row>
    <row r="340" spans="21:21">
      <c r="U340" s="156">
        <v>1.42</v>
      </c>
    </row>
  </sheetData>
  <mergeCells count="39">
    <mergeCell ref="M205:P205"/>
    <mergeCell ref="M206:M207"/>
    <mergeCell ref="N206:N207"/>
    <mergeCell ref="L163:O163"/>
    <mergeCell ref="L164:O164"/>
    <mergeCell ref="L165:O165"/>
    <mergeCell ref="M179:P179"/>
    <mergeCell ref="M180:M181"/>
    <mergeCell ref="N180:N181"/>
    <mergeCell ref="I206:I207"/>
    <mergeCell ref="E15:H15"/>
    <mergeCell ref="E16:H16"/>
    <mergeCell ref="E17:H17"/>
    <mergeCell ref="E121:H121"/>
    <mergeCell ref="E138:H138"/>
    <mergeCell ref="E139:H139"/>
    <mergeCell ref="C205:F205"/>
    <mergeCell ref="H205:K205"/>
    <mergeCell ref="C179:F179"/>
    <mergeCell ref="H179:K179"/>
    <mergeCell ref="I180:I181"/>
    <mergeCell ref="I153:I154"/>
    <mergeCell ref="C152:F152"/>
    <mergeCell ref="H152:K152"/>
    <mergeCell ref="A206:A207"/>
    <mergeCell ref="B206:B207"/>
    <mergeCell ref="C206:C207"/>
    <mergeCell ref="D206:D207"/>
    <mergeCell ref="H206:H207"/>
    <mergeCell ref="A180:A181"/>
    <mergeCell ref="B180:B181"/>
    <mergeCell ref="C180:C181"/>
    <mergeCell ref="D180:D181"/>
    <mergeCell ref="H180:H181"/>
    <mergeCell ref="A153:A154"/>
    <mergeCell ref="B153:B154"/>
    <mergeCell ref="C153:C154"/>
    <mergeCell ref="D153:D154"/>
    <mergeCell ref="H153:H1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6BF8-FDE2-D64B-BD92-0DCB22739049}">
  <sheetPr>
    <tabColor rgb="FFFFC000"/>
  </sheetPr>
  <dimension ref="A1:XFD337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4">
      <c r="A1" s="154" t="s">
        <v>670</v>
      </c>
    </row>
    <row r="2" spans="1:4">
      <c r="A2" s="154" t="s">
        <v>671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19" t="s">
        <v>404</v>
      </c>
      <c r="B6" s="219" t="s">
        <v>405</v>
      </c>
      <c r="C6" s="100" t="s">
        <v>672</v>
      </c>
      <c r="D6" s="100" t="s">
        <v>673</v>
      </c>
    </row>
    <row r="7" spans="1:4">
      <c r="A7" s="158" t="s">
        <v>151</v>
      </c>
      <c r="B7" s="158" t="s">
        <v>0</v>
      </c>
      <c r="C7" s="159">
        <v>362901</v>
      </c>
      <c r="D7" s="159">
        <v>463184</v>
      </c>
    </row>
    <row r="8" spans="1:4">
      <c r="A8" s="160" t="s">
        <v>152</v>
      </c>
      <c r="B8" s="160" t="s">
        <v>1</v>
      </c>
      <c r="C8" s="161">
        <v>235919</v>
      </c>
      <c r="D8" s="161">
        <v>346841</v>
      </c>
    </row>
    <row r="9" spans="1:4">
      <c r="A9" s="160" t="s">
        <v>153</v>
      </c>
      <c r="B9" s="160" t="s">
        <v>2</v>
      </c>
      <c r="C9" s="161">
        <v>108</v>
      </c>
      <c r="D9" s="161">
        <v>98</v>
      </c>
    </row>
    <row r="10" spans="1:4">
      <c r="A10" s="160" t="s">
        <v>154</v>
      </c>
      <c r="B10" s="160" t="s">
        <v>492</v>
      </c>
      <c r="C10" s="161">
        <v>126874</v>
      </c>
      <c r="D10" s="161">
        <v>116245</v>
      </c>
    </row>
    <row r="11" spans="1:4">
      <c r="A11" s="158" t="s">
        <v>155</v>
      </c>
      <c r="B11" s="158" t="s">
        <v>630</v>
      </c>
      <c r="C11" s="159">
        <v>106254</v>
      </c>
      <c r="D11" s="159">
        <v>82174</v>
      </c>
    </row>
    <row r="12" spans="1:4">
      <c r="A12" s="160" t="s">
        <v>156</v>
      </c>
      <c r="B12" s="160" t="s">
        <v>494</v>
      </c>
      <c r="C12" s="161">
        <v>12692</v>
      </c>
      <c r="D12" s="161">
        <v>1273</v>
      </c>
    </row>
    <row r="13" spans="1:4">
      <c r="A13" s="160" t="s">
        <v>687</v>
      </c>
      <c r="B13" s="160" t="s">
        <v>495</v>
      </c>
      <c r="C13" s="161">
        <v>93562</v>
      </c>
      <c r="D13" s="161">
        <v>80901</v>
      </c>
    </row>
    <row r="14" spans="1:4">
      <c r="A14" s="162" t="s">
        <v>158</v>
      </c>
      <c r="B14" s="162" t="s">
        <v>496</v>
      </c>
      <c r="C14" s="159">
        <v>256647</v>
      </c>
      <c r="D14" s="159">
        <v>381010</v>
      </c>
    </row>
    <row r="15" spans="1:4">
      <c r="A15" s="163" t="s">
        <v>159</v>
      </c>
      <c r="B15" s="163" t="s">
        <v>8</v>
      </c>
      <c r="C15" s="161">
        <v>2480</v>
      </c>
      <c r="D15" s="161">
        <v>4607</v>
      </c>
    </row>
    <row r="16" spans="1:4">
      <c r="A16" s="163" t="s">
        <v>160</v>
      </c>
      <c r="B16" s="163" t="s">
        <v>9</v>
      </c>
      <c r="C16" s="161">
        <v>107183</v>
      </c>
      <c r="D16" s="161">
        <v>110673</v>
      </c>
    </row>
    <row r="17" spans="1:4">
      <c r="A17" s="163" t="s">
        <v>161</v>
      </c>
      <c r="B17" s="163" t="s">
        <v>10</v>
      </c>
      <c r="C17" s="161">
        <v>36602</v>
      </c>
      <c r="D17" s="161">
        <v>32228</v>
      </c>
    </row>
    <row r="18" spans="1:4">
      <c r="A18" s="163" t="s">
        <v>162</v>
      </c>
      <c r="B18" s="163" t="s">
        <v>11</v>
      </c>
      <c r="C18" s="161">
        <v>3134</v>
      </c>
      <c r="D18" s="161">
        <v>2797</v>
      </c>
    </row>
    <row r="19" spans="1:4">
      <c r="A19" s="163" t="s">
        <v>688</v>
      </c>
      <c r="B19" s="163" t="s">
        <v>639</v>
      </c>
      <c r="C19" s="161">
        <v>184</v>
      </c>
      <c r="D19" s="161">
        <v>1021</v>
      </c>
    </row>
    <row r="20" spans="1:4">
      <c r="A20" s="162" t="s">
        <v>163</v>
      </c>
      <c r="B20" s="162" t="s">
        <v>497</v>
      </c>
      <c r="C20" s="159">
        <v>112392</v>
      </c>
      <c r="D20" s="159">
        <v>240940</v>
      </c>
    </row>
    <row r="21" spans="1:4">
      <c r="A21" s="163" t="s">
        <v>164</v>
      </c>
      <c r="B21" s="163" t="s">
        <v>13</v>
      </c>
      <c r="C21" s="161">
        <v>10771</v>
      </c>
      <c r="D21" s="161">
        <v>10856</v>
      </c>
    </row>
    <row r="22" spans="1:4">
      <c r="A22" s="163" t="s">
        <v>165</v>
      </c>
      <c r="B22" s="163" t="s">
        <v>14</v>
      </c>
      <c r="C22" s="161">
        <v>130</v>
      </c>
      <c r="D22" s="161">
        <v>4391</v>
      </c>
    </row>
    <row r="23" spans="1:4">
      <c r="A23" s="162" t="s">
        <v>503</v>
      </c>
      <c r="B23" s="162" t="s">
        <v>498</v>
      </c>
      <c r="C23" s="159">
        <v>123033</v>
      </c>
      <c r="D23" s="159">
        <v>247405</v>
      </c>
    </row>
    <row r="24" spans="1:4">
      <c r="A24" s="163" t="s">
        <v>168</v>
      </c>
      <c r="B24" s="163" t="s">
        <v>17</v>
      </c>
      <c r="C24" s="161">
        <v>13699</v>
      </c>
      <c r="D24" s="161">
        <v>47135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109334</v>
      </c>
      <c r="D26" s="159">
        <v>200270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109334</v>
      </c>
      <c r="D28" s="159">
        <v>200270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1.1374739908447773</v>
      </c>
      <c r="D32" s="199">
        <v>2.0835438244532916</v>
      </c>
    </row>
    <row r="33" spans="1:4">
      <c r="A33" s="172" t="s">
        <v>177</v>
      </c>
      <c r="B33" s="172" t="s">
        <v>24</v>
      </c>
      <c r="C33" s="199">
        <v>1.0873507873504866</v>
      </c>
      <c r="D33" s="199">
        <v>2.01152713587298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109334</v>
      </c>
      <c r="D36" s="159">
        <v>200270</v>
      </c>
    </row>
    <row r="37" spans="1:4">
      <c r="A37" s="173" t="s">
        <v>510</v>
      </c>
      <c r="B37" s="173" t="s">
        <v>513</v>
      </c>
      <c r="C37" s="174">
        <v>100</v>
      </c>
      <c r="D37" s="174">
        <v>-3800</v>
      </c>
    </row>
    <row r="38" spans="1:4">
      <c r="A38" s="175" t="s">
        <v>315</v>
      </c>
      <c r="B38" s="175" t="s">
        <v>640</v>
      </c>
      <c r="C38" s="161">
        <v>100</v>
      </c>
      <c r="D38" s="161">
        <v>-3800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>
        <v>0</v>
      </c>
      <c r="D40" s="161">
        <v>0</v>
      </c>
    </row>
    <row r="41" spans="1:4">
      <c r="A41" s="169" t="s">
        <v>312</v>
      </c>
      <c r="B41" s="169" t="s">
        <v>516</v>
      </c>
      <c r="C41" s="159">
        <v>109434</v>
      </c>
      <c r="D41" s="159">
        <v>196470</v>
      </c>
    </row>
    <row r="42" spans="1:4">
      <c r="A42" s="175" t="s">
        <v>689</v>
      </c>
      <c r="B42" s="175" t="s">
        <v>480</v>
      </c>
      <c r="C42" s="161">
        <v>0</v>
      </c>
      <c r="D42" s="161">
        <v>0</v>
      </c>
    </row>
    <row r="43" spans="1:4" ht="26">
      <c r="A43" s="169" t="s">
        <v>512</v>
      </c>
      <c r="B43" s="169" t="s">
        <v>697</v>
      </c>
      <c r="C43" s="159">
        <v>109434</v>
      </c>
      <c r="D43" s="159">
        <v>196470</v>
      </c>
    </row>
    <row r="44" spans="1:4">
      <c r="A44" s="176" t="s">
        <v>541</v>
      </c>
    </row>
    <row r="46" spans="1:4" ht="26">
      <c r="A46" s="149" t="s">
        <v>433</v>
      </c>
      <c r="B46" s="149" t="s">
        <v>434</v>
      </c>
    </row>
    <row r="47" spans="1:4">
      <c r="A47" s="219" t="s">
        <v>203</v>
      </c>
      <c r="B47" s="219" t="s">
        <v>73</v>
      </c>
      <c r="C47" s="202" t="s">
        <v>716</v>
      </c>
      <c r="D47" s="202" t="s">
        <v>664</v>
      </c>
    </row>
    <row r="48" spans="1:4">
      <c r="A48" s="177" t="s">
        <v>526</v>
      </c>
      <c r="B48" s="177" t="s">
        <v>488</v>
      </c>
      <c r="C48" s="178">
        <v>388309</v>
      </c>
      <c r="D48" s="178">
        <v>255535</v>
      </c>
    </row>
    <row r="49" spans="1:8">
      <c r="A49" s="163" t="s">
        <v>182</v>
      </c>
      <c r="B49" s="163" t="s">
        <v>27</v>
      </c>
      <c r="C49" s="179">
        <v>19241</v>
      </c>
      <c r="D49" s="179">
        <v>18832</v>
      </c>
    </row>
    <row r="50" spans="1:8">
      <c r="A50" s="163" t="s">
        <v>527</v>
      </c>
      <c r="B50" s="163" t="s">
        <v>475</v>
      </c>
      <c r="C50" s="179">
        <v>50210</v>
      </c>
      <c r="D50" s="179">
        <v>46209</v>
      </c>
    </row>
    <row r="51" spans="1:8">
      <c r="A51" s="180" t="s">
        <v>528</v>
      </c>
      <c r="B51" s="180" t="s">
        <v>416</v>
      </c>
      <c r="C51" s="181">
        <v>242816</v>
      </c>
      <c r="D51" s="181">
        <v>143130</v>
      </c>
    </row>
    <row r="52" spans="1:8">
      <c r="A52" s="163" t="s">
        <v>184</v>
      </c>
      <c r="B52" s="163" t="s">
        <v>29</v>
      </c>
      <c r="C52" s="179">
        <v>56438</v>
      </c>
      <c r="D52" s="179">
        <v>46417</v>
      </c>
    </row>
    <row r="53" spans="1:8">
      <c r="A53" s="209" t="s">
        <v>679</v>
      </c>
      <c r="B53" s="209" t="s">
        <v>30</v>
      </c>
      <c r="C53" s="222">
        <v>9553</v>
      </c>
      <c r="D53" s="222">
        <v>0</v>
      </c>
      <c r="E53" s="258" t="s">
        <v>656</v>
      </c>
      <c r="F53" s="259"/>
      <c r="G53" s="259"/>
      <c r="H53" s="259"/>
    </row>
    <row r="54" spans="1:8">
      <c r="A54" s="209" t="s">
        <v>680</v>
      </c>
      <c r="B54" s="209" t="s">
        <v>674</v>
      </c>
      <c r="C54" s="222">
        <v>3478</v>
      </c>
      <c r="D54" s="222">
        <v>0</v>
      </c>
      <c r="E54" s="258" t="s">
        <v>656</v>
      </c>
      <c r="F54" s="259"/>
      <c r="G54" s="259"/>
      <c r="H54" s="259"/>
    </row>
    <row r="55" spans="1:8">
      <c r="A55" s="163" t="s">
        <v>187</v>
      </c>
      <c r="B55" s="163" t="s">
        <v>632</v>
      </c>
      <c r="C55" s="179">
        <v>3683</v>
      </c>
      <c r="D55" s="179">
        <v>452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163" t="s">
        <v>529</v>
      </c>
      <c r="B57" s="163" t="s">
        <v>35</v>
      </c>
      <c r="C57" s="179">
        <v>2320</v>
      </c>
      <c r="D57" s="179">
        <v>0</v>
      </c>
    </row>
    <row r="58" spans="1:8">
      <c r="A58" s="163" t="s">
        <v>466</v>
      </c>
      <c r="B58" s="163" t="s">
        <v>465</v>
      </c>
      <c r="C58" s="179">
        <v>570</v>
      </c>
      <c r="D58" s="179">
        <v>495</v>
      </c>
    </row>
    <row r="59" spans="1:8">
      <c r="A59" s="177" t="s">
        <v>530</v>
      </c>
      <c r="B59" s="177" t="s">
        <v>489</v>
      </c>
      <c r="C59" s="178">
        <v>738529</v>
      </c>
      <c r="D59" s="178">
        <v>725978</v>
      </c>
    </row>
    <row r="60" spans="1:8">
      <c r="A60" s="163" t="s">
        <v>193</v>
      </c>
      <c r="B60" s="163" t="s">
        <v>38</v>
      </c>
      <c r="C60" s="179">
        <v>258</v>
      </c>
      <c r="D60" s="179">
        <v>323</v>
      </c>
    </row>
    <row r="61" spans="1:8">
      <c r="A61" s="163" t="s">
        <v>194</v>
      </c>
      <c r="B61" s="163" t="s">
        <v>39</v>
      </c>
      <c r="C61" s="179">
        <v>37008</v>
      </c>
      <c r="D61" s="179">
        <v>46261</v>
      </c>
    </row>
    <row r="62" spans="1:8">
      <c r="A62" s="163" t="s">
        <v>531</v>
      </c>
      <c r="B62" s="163" t="s">
        <v>40</v>
      </c>
      <c r="C62" s="179">
        <v>1611</v>
      </c>
      <c r="D62" s="179">
        <v>0</v>
      </c>
    </row>
    <row r="63" spans="1:8">
      <c r="A63" s="163" t="s">
        <v>196</v>
      </c>
      <c r="B63" s="163" t="s">
        <v>490</v>
      </c>
      <c r="C63" s="179">
        <v>19231</v>
      </c>
      <c r="D63" s="179">
        <v>17582</v>
      </c>
    </row>
    <row r="64" spans="1:8">
      <c r="A64" s="163" t="s">
        <v>189</v>
      </c>
      <c r="B64" s="163" t="s">
        <v>34</v>
      </c>
      <c r="C64" s="179">
        <v>0</v>
      </c>
      <c r="D64" s="179">
        <v>0</v>
      </c>
    </row>
    <row r="65" spans="1:8">
      <c r="A65" s="163" t="s">
        <v>199</v>
      </c>
      <c r="B65" s="163" t="s">
        <v>44</v>
      </c>
      <c r="C65" s="179">
        <v>21502</v>
      </c>
      <c r="D65" s="179">
        <v>14296</v>
      </c>
    </row>
    <row r="66" spans="1:8">
      <c r="A66" s="182" t="s">
        <v>200</v>
      </c>
      <c r="B66" s="182" t="s">
        <v>482</v>
      </c>
      <c r="C66" s="183">
        <v>103878</v>
      </c>
      <c r="D66" s="183">
        <v>66987</v>
      </c>
    </row>
    <row r="67" spans="1:8">
      <c r="A67" s="163" t="s">
        <v>486</v>
      </c>
      <c r="B67" s="163" t="s">
        <v>483</v>
      </c>
      <c r="C67" s="179">
        <v>554992</v>
      </c>
      <c r="D67" s="179">
        <v>580529</v>
      </c>
    </row>
    <row r="68" spans="1:8">
      <c r="A68" s="209" t="s">
        <v>681</v>
      </c>
      <c r="B68" s="209" t="s">
        <v>675</v>
      </c>
      <c r="C68" s="222">
        <v>49</v>
      </c>
      <c r="D68" s="222">
        <v>0</v>
      </c>
      <c r="E68" s="258" t="s">
        <v>656</v>
      </c>
      <c r="F68" s="259"/>
      <c r="G68" s="259"/>
      <c r="H68" s="259"/>
    </row>
    <row r="69" spans="1:8">
      <c r="A69" s="177" t="s">
        <v>532</v>
      </c>
      <c r="B69" s="177" t="s">
        <v>491</v>
      </c>
      <c r="C69" s="178">
        <v>1126838</v>
      </c>
      <c r="D69" s="178">
        <v>981513</v>
      </c>
    </row>
    <row r="70" spans="1:8">
      <c r="C70" s="184"/>
      <c r="D70" s="184"/>
    </row>
    <row r="71" spans="1:8">
      <c r="A71" s="219" t="s">
        <v>229</v>
      </c>
      <c r="B71" s="219" t="s">
        <v>48</v>
      </c>
      <c r="C71" s="202" t="s">
        <v>716</v>
      </c>
      <c r="D71" s="202" t="s">
        <v>653</v>
      </c>
    </row>
    <row r="72" spans="1:8">
      <c r="A72" s="177" t="s">
        <v>533</v>
      </c>
      <c r="B72" s="177" t="s">
        <v>518</v>
      </c>
      <c r="C72" s="178">
        <v>1002864</v>
      </c>
      <c r="D72" s="178">
        <v>882899</v>
      </c>
    </row>
    <row r="73" spans="1:8">
      <c r="A73" s="177" t="s">
        <v>690</v>
      </c>
      <c r="B73" s="177" t="s">
        <v>50</v>
      </c>
      <c r="C73" s="178">
        <v>1002864</v>
      </c>
      <c r="D73" s="178">
        <v>882899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739724</v>
      </c>
      <c r="D75" s="179">
        <v>549335</v>
      </c>
    </row>
    <row r="76" spans="1:8">
      <c r="A76" s="163" t="s">
        <v>209</v>
      </c>
      <c r="B76" s="163" t="s">
        <v>54</v>
      </c>
      <c r="C76" s="179">
        <v>26145</v>
      </c>
      <c r="D76" s="179">
        <v>15212</v>
      </c>
    </row>
    <row r="77" spans="1:8">
      <c r="A77" s="163" t="s">
        <v>210</v>
      </c>
      <c r="B77" s="163" t="s">
        <v>520</v>
      </c>
      <c r="C77" s="179">
        <v>1012</v>
      </c>
      <c r="D77" s="179">
        <v>118</v>
      </c>
    </row>
    <row r="78" spans="1:8">
      <c r="A78" s="163" t="s">
        <v>211</v>
      </c>
      <c r="B78" s="163" t="s">
        <v>56</v>
      </c>
      <c r="C78" s="179">
        <v>30529</v>
      </c>
      <c r="D78" s="179">
        <v>21844</v>
      </c>
    </row>
    <row r="79" spans="1:8">
      <c r="A79" s="163" t="s">
        <v>212</v>
      </c>
      <c r="B79" s="163" t="s">
        <v>57</v>
      </c>
      <c r="C79" s="179">
        <v>109334</v>
      </c>
      <c r="D79" s="179">
        <v>200270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6691</v>
      </c>
      <c r="D81" s="178">
        <v>4130</v>
      </c>
    </row>
    <row r="82" spans="1:4">
      <c r="A82" s="163" t="s">
        <v>216</v>
      </c>
      <c r="B82" s="163" t="s">
        <v>61</v>
      </c>
      <c r="C82" s="179">
        <v>163</v>
      </c>
      <c r="D82" s="179">
        <v>148</v>
      </c>
    </row>
    <row r="83" spans="1:4">
      <c r="A83" s="163" t="s">
        <v>218</v>
      </c>
      <c r="B83" s="163" t="s">
        <v>63</v>
      </c>
      <c r="C83" s="179">
        <v>0</v>
      </c>
      <c r="D83" s="179">
        <v>1878</v>
      </c>
    </row>
    <row r="84" spans="1:4">
      <c r="A84" s="163" t="s">
        <v>219</v>
      </c>
      <c r="B84" s="163" t="s">
        <v>64</v>
      </c>
      <c r="C84" s="179">
        <v>6338</v>
      </c>
      <c r="D84" s="179">
        <v>2023</v>
      </c>
    </row>
    <row r="85" spans="1:4">
      <c r="A85" s="163" t="s">
        <v>220</v>
      </c>
      <c r="B85" s="163" t="s">
        <v>522</v>
      </c>
      <c r="C85" s="179">
        <v>190</v>
      </c>
      <c r="D85" s="179">
        <v>81</v>
      </c>
    </row>
    <row r="86" spans="1:4">
      <c r="A86" s="177" t="s">
        <v>537</v>
      </c>
      <c r="B86" s="177" t="s">
        <v>523</v>
      </c>
      <c r="C86" s="178">
        <v>117283</v>
      </c>
      <c r="D86" s="178">
        <v>94484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246</v>
      </c>
      <c r="D88" s="179">
        <v>190</v>
      </c>
    </row>
    <row r="89" spans="1:4">
      <c r="A89" s="163" t="s">
        <v>223</v>
      </c>
      <c r="B89" s="163" t="s">
        <v>68</v>
      </c>
      <c r="C89" s="179">
        <v>49914</v>
      </c>
      <c r="D89" s="179">
        <v>37374</v>
      </c>
    </row>
    <row r="90" spans="1:4">
      <c r="A90" s="163" t="s">
        <v>538</v>
      </c>
      <c r="B90" s="163" t="s">
        <v>69</v>
      </c>
      <c r="C90" s="179">
        <v>0</v>
      </c>
      <c r="D90" s="179">
        <v>3457</v>
      </c>
    </row>
    <row r="91" spans="1:4">
      <c r="A91" s="163" t="s">
        <v>225</v>
      </c>
      <c r="B91" s="163" t="s">
        <v>524</v>
      </c>
      <c r="C91" s="179">
        <v>40388</v>
      </c>
      <c r="D91" s="179">
        <v>6770</v>
      </c>
    </row>
    <row r="92" spans="1:4">
      <c r="A92" s="163" t="s">
        <v>219</v>
      </c>
      <c r="B92" s="163" t="s">
        <v>64</v>
      </c>
      <c r="C92" s="179">
        <v>3569</v>
      </c>
      <c r="D92" s="179">
        <v>3052</v>
      </c>
    </row>
    <row r="93" spans="1:4">
      <c r="A93" s="163" t="s">
        <v>220</v>
      </c>
      <c r="B93" s="163" t="s">
        <v>522</v>
      </c>
      <c r="C93" s="179">
        <v>2</v>
      </c>
      <c r="D93" s="179">
        <v>1</v>
      </c>
    </row>
    <row r="94" spans="1:4">
      <c r="A94" s="163" t="s">
        <v>539</v>
      </c>
      <c r="B94" s="163" t="s">
        <v>66</v>
      </c>
      <c r="C94" s="179">
        <v>23164</v>
      </c>
      <c r="D94" s="179">
        <v>43640</v>
      </c>
    </row>
    <row r="95" spans="1:4">
      <c r="A95" s="177" t="s">
        <v>540</v>
      </c>
      <c r="B95" s="177" t="s">
        <v>525</v>
      </c>
      <c r="C95" s="178">
        <v>1126838</v>
      </c>
      <c r="D95" s="178">
        <v>981513</v>
      </c>
    </row>
    <row r="96" spans="1:4">
      <c r="A96" s="176" t="s">
        <v>541</v>
      </c>
    </row>
    <row r="98" spans="1:4" ht="26">
      <c r="A98" s="149" t="s">
        <v>435</v>
      </c>
      <c r="B98" s="149" t="s">
        <v>436</v>
      </c>
    </row>
    <row r="99" spans="1:4" ht="24">
      <c r="A99" s="219" t="s">
        <v>280</v>
      </c>
      <c r="B99" s="219" t="s">
        <v>119</v>
      </c>
      <c r="C99" s="100" t="s">
        <v>672</v>
      </c>
      <c r="D99" s="100" t="s">
        <v>673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109334</v>
      </c>
      <c r="D101" s="5">
        <v>200270</v>
      </c>
    </row>
    <row r="102" spans="1:4">
      <c r="A102" s="152" t="s">
        <v>233</v>
      </c>
      <c r="B102" s="152" t="s">
        <v>75</v>
      </c>
      <c r="C102" s="5">
        <v>32600</v>
      </c>
      <c r="D102" s="5">
        <v>38413</v>
      </c>
    </row>
    <row r="103" spans="1:4">
      <c r="A103" s="187" t="s">
        <v>678</v>
      </c>
      <c r="B103" s="187" t="s">
        <v>683</v>
      </c>
      <c r="C103" s="186">
        <v>4768</v>
      </c>
      <c r="D103" s="186">
        <v>4906</v>
      </c>
    </row>
    <row r="104" spans="1:4">
      <c r="A104" s="187" t="s">
        <v>677</v>
      </c>
      <c r="B104" s="187" t="s">
        <v>684</v>
      </c>
      <c r="C104" s="186">
        <v>11867</v>
      </c>
      <c r="D104" s="186">
        <v>0</v>
      </c>
    </row>
    <row r="105" spans="1:4">
      <c r="A105" s="188" t="s">
        <v>546</v>
      </c>
      <c r="B105" s="188" t="s">
        <v>78</v>
      </c>
      <c r="C105" s="186">
        <v>-10706</v>
      </c>
      <c r="D105" s="186">
        <v>-10425</v>
      </c>
    </row>
    <row r="106" spans="1:4">
      <c r="A106" s="187" t="s">
        <v>547</v>
      </c>
      <c r="B106" s="187" t="s">
        <v>564</v>
      </c>
      <c r="C106" s="186">
        <v>545</v>
      </c>
      <c r="D106" s="186">
        <v>906</v>
      </c>
    </row>
    <row r="107" spans="1:4">
      <c r="A107" s="187" t="s">
        <v>237</v>
      </c>
      <c r="B107" s="187" t="s">
        <v>80</v>
      </c>
      <c r="C107" s="186">
        <v>-27312</v>
      </c>
      <c r="D107" s="186">
        <v>-1660</v>
      </c>
    </row>
    <row r="108" spans="1:4">
      <c r="A108" s="187" t="s">
        <v>238</v>
      </c>
      <c r="B108" s="187" t="s">
        <v>81</v>
      </c>
      <c r="C108" s="186">
        <v>65</v>
      </c>
      <c r="D108" s="186">
        <v>78</v>
      </c>
    </row>
    <row r="109" spans="1:4">
      <c r="A109" s="187" t="s">
        <v>239</v>
      </c>
      <c r="B109" s="187" t="s">
        <v>82</v>
      </c>
      <c r="C109" s="186">
        <v>8310</v>
      </c>
      <c r="D109" s="186">
        <v>28911</v>
      </c>
    </row>
    <row r="110" spans="1:4">
      <c r="A110" s="187" t="s">
        <v>240</v>
      </c>
      <c r="B110" s="187" t="s">
        <v>565</v>
      </c>
      <c r="C110" s="186">
        <v>37668</v>
      </c>
      <c r="D110" s="186">
        <v>6890</v>
      </c>
    </row>
    <row r="111" spans="1:4">
      <c r="A111" s="187" t="s">
        <v>241</v>
      </c>
      <c r="B111" s="187" t="s">
        <v>566</v>
      </c>
      <c r="C111" s="186">
        <v>-2351</v>
      </c>
      <c r="D111" s="186">
        <v>1695</v>
      </c>
    </row>
    <row r="112" spans="1:4">
      <c r="A112" s="187" t="s">
        <v>242</v>
      </c>
      <c r="B112" s="187" t="s">
        <v>84</v>
      </c>
      <c r="C112" s="186">
        <v>9746</v>
      </c>
      <c r="D112" s="186">
        <v>7112</v>
      </c>
    </row>
    <row r="113" spans="1:8">
      <c r="A113" s="152" t="s">
        <v>548</v>
      </c>
      <c r="B113" s="152" t="s">
        <v>85</v>
      </c>
      <c r="C113" s="5">
        <v>141934</v>
      </c>
      <c r="D113" s="5">
        <v>238683</v>
      </c>
    </row>
    <row r="114" spans="1:8">
      <c r="A114" s="187" t="s">
        <v>691</v>
      </c>
      <c r="B114" s="187" t="s">
        <v>567</v>
      </c>
      <c r="C114" s="186">
        <v>13699</v>
      </c>
      <c r="D114" s="186">
        <v>47135</v>
      </c>
    </row>
    <row r="115" spans="1:8">
      <c r="A115" s="187" t="s">
        <v>246</v>
      </c>
      <c r="B115" s="187" t="s">
        <v>86</v>
      </c>
      <c r="C115" s="186">
        <v>-23042</v>
      </c>
      <c r="D115" s="186">
        <v>-52733</v>
      </c>
    </row>
    <row r="116" spans="1:8">
      <c r="A116" s="151" t="s">
        <v>549</v>
      </c>
      <c r="B116" s="151" t="s">
        <v>569</v>
      </c>
      <c r="C116" s="5">
        <v>132591</v>
      </c>
      <c r="D116" s="5">
        <v>233085</v>
      </c>
    </row>
    <row r="117" spans="1:8">
      <c r="A117" s="151" t="s">
        <v>248</v>
      </c>
      <c r="B117" s="151" t="s">
        <v>88</v>
      </c>
      <c r="C117" s="5"/>
      <c r="D117" s="5"/>
    </row>
    <row r="118" spans="1:8">
      <c r="A118" s="152" t="s">
        <v>249</v>
      </c>
      <c r="B118" s="152" t="s">
        <v>89</v>
      </c>
      <c r="C118" s="5">
        <v>1136419</v>
      </c>
      <c r="D118" s="5">
        <v>1101872</v>
      </c>
    </row>
    <row r="119" spans="1:8">
      <c r="A119" s="187" t="s">
        <v>692</v>
      </c>
      <c r="B119" s="187" t="s">
        <v>487</v>
      </c>
      <c r="C119" s="186">
        <v>230</v>
      </c>
      <c r="D119" s="186">
        <v>65</v>
      </c>
    </row>
    <row r="120" spans="1:8">
      <c r="A120" s="187" t="s">
        <v>657</v>
      </c>
      <c r="B120" s="187" t="s">
        <v>654</v>
      </c>
      <c r="C120" s="186">
        <v>26</v>
      </c>
      <c r="D120" s="186">
        <v>0</v>
      </c>
    </row>
    <row r="121" spans="1:8">
      <c r="A121" s="187" t="s">
        <v>252</v>
      </c>
      <c r="B121" s="187" t="s">
        <v>92</v>
      </c>
      <c r="C121" s="186">
        <v>0</v>
      </c>
      <c r="D121" s="186">
        <v>0</v>
      </c>
    </row>
    <row r="122" spans="1:8">
      <c r="A122" s="188" t="s">
        <v>693</v>
      </c>
      <c r="B122" s="188" t="s">
        <v>615</v>
      </c>
      <c r="C122" s="186">
        <v>1125444</v>
      </c>
      <c r="D122" s="186">
        <v>1091382</v>
      </c>
    </row>
    <row r="123" spans="1:8">
      <c r="A123" s="187" t="s">
        <v>552</v>
      </c>
      <c r="B123" s="187" t="s">
        <v>570</v>
      </c>
      <c r="C123" s="186">
        <v>10719</v>
      </c>
      <c r="D123" s="186">
        <v>10425</v>
      </c>
    </row>
    <row r="124" spans="1:8">
      <c r="A124" s="152" t="s">
        <v>255</v>
      </c>
      <c r="B124" s="152" t="s">
        <v>94</v>
      </c>
      <c r="C124" s="5">
        <v>1231413</v>
      </c>
      <c r="D124" s="5">
        <v>1383986</v>
      </c>
    </row>
    <row r="125" spans="1:8" s="220" customFormat="1">
      <c r="A125" s="187" t="s">
        <v>553</v>
      </c>
      <c r="B125" s="187" t="s">
        <v>571</v>
      </c>
      <c r="C125" s="186">
        <v>15176</v>
      </c>
      <c r="D125" s="186">
        <v>13893</v>
      </c>
    </row>
    <row r="126" spans="1:8" s="220" customFormat="1">
      <c r="A126" s="187" t="s">
        <v>528</v>
      </c>
      <c r="B126" s="187" t="s">
        <v>416</v>
      </c>
      <c r="C126" s="186">
        <v>98475</v>
      </c>
      <c r="D126" s="186">
        <v>76625</v>
      </c>
    </row>
    <row r="127" spans="1:8" s="220" customFormat="1">
      <c r="A127" s="187" t="s">
        <v>658</v>
      </c>
      <c r="B127" s="187" t="s">
        <v>655</v>
      </c>
      <c r="C127" s="186">
        <v>10550</v>
      </c>
      <c r="D127" s="186">
        <v>0</v>
      </c>
    </row>
    <row r="128" spans="1:8" s="220" customFormat="1">
      <c r="A128" s="216" t="s">
        <v>701</v>
      </c>
      <c r="B128" s="216" t="s">
        <v>700</v>
      </c>
      <c r="C128" s="217">
        <v>4078</v>
      </c>
      <c r="D128" s="217">
        <v>0</v>
      </c>
      <c r="E128" s="258" t="s">
        <v>656</v>
      </c>
      <c r="F128" s="259"/>
      <c r="G128" s="259"/>
      <c r="H128" s="259"/>
    </row>
    <row r="129" spans="1:16384" s="221" customFormat="1">
      <c r="A129" s="188" t="s">
        <v>694</v>
      </c>
      <c r="B129" s="188" t="s">
        <v>628</v>
      </c>
      <c r="C129" s="186">
        <v>2500</v>
      </c>
      <c r="D129" s="186">
        <v>452</v>
      </c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56"/>
      <c r="FD129" s="156"/>
      <c r="FE129" s="156"/>
      <c r="FF129" s="156"/>
      <c r="FG129" s="156"/>
      <c r="FH129" s="156"/>
      <c r="FI129" s="156"/>
      <c r="FJ129" s="156"/>
      <c r="FK129" s="156"/>
      <c r="FL129" s="156"/>
      <c r="FM129" s="156"/>
      <c r="FN129" s="156"/>
      <c r="FO129" s="156"/>
      <c r="FP129" s="156"/>
      <c r="FQ129" s="156"/>
      <c r="FR129" s="156"/>
      <c r="FS129" s="156"/>
      <c r="FT129" s="156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  <c r="GU129" s="156"/>
      <c r="GV129" s="156"/>
      <c r="GW129" s="156"/>
      <c r="GX129" s="156"/>
      <c r="GY129" s="156"/>
      <c r="GZ129" s="156"/>
      <c r="HA129" s="156"/>
      <c r="HB129" s="156"/>
      <c r="HC129" s="156"/>
      <c r="HD129" s="156"/>
      <c r="HE129" s="156"/>
      <c r="HF129" s="156"/>
      <c r="HG129" s="156"/>
      <c r="HH129" s="156"/>
      <c r="HI129" s="156"/>
      <c r="HJ129" s="156"/>
      <c r="HK129" s="156"/>
      <c r="HL129" s="156"/>
      <c r="HM129" s="156"/>
      <c r="HN129" s="156"/>
      <c r="HO129" s="156"/>
      <c r="HP129" s="156"/>
      <c r="HQ129" s="156"/>
      <c r="HR129" s="156"/>
      <c r="HS129" s="156"/>
      <c r="HT129" s="156"/>
      <c r="HU129" s="156"/>
      <c r="HV129" s="156"/>
      <c r="HW129" s="156"/>
      <c r="HX129" s="156"/>
      <c r="HY129" s="156"/>
      <c r="HZ129" s="156"/>
      <c r="IA129" s="156"/>
      <c r="IB129" s="156"/>
      <c r="IC129" s="156"/>
      <c r="ID129" s="156"/>
      <c r="IE129" s="156"/>
      <c r="IF129" s="156"/>
      <c r="IG129" s="156"/>
      <c r="IH129" s="156"/>
      <c r="II129" s="156"/>
      <c r="IJ129" s="156"/>
      <c r="IK129" s="156"/>
      <c r="IL129" s="156"/>
      <c r="IM129" s="156"/>
      <c r="IN129" s="156"/>
      <c r="IO129" s="156"/>
      <c r="IP129" s="156"/>
      <c r="IQ129" s="156"/>
      <c r="IR129" s="156"/>
      <c r="IS129" s="156"/>
      <c r="IT129" s="156"/>
      <c r="IU129" s="156"/>
      <c r="IV129" s="156"/>
      <c r="IW129" s="156"/>
      <c r="IX129" s="156"/>
      <c r="IY129" s="156"/>
      <c r="IZ129" s="156"/>
      <c r="JA129" s="156"/>
      <c r="JB129" s="156"/>
      <c r="JC129" s="156"/>
      <c r="JD129" s="156"/>
      <c r="JE129" s="156"/>
      <c r="JF129" s="156"/>
      <c r="JG129" s="156"/>
      <c r="JH129" s="156"/>
      <c r="JI129" s="156"/>
      <c r="JJ129" s="156"/>
      <c r="JK129" s="156"/>
      <c r="JL129" s="156"/>
      <c r="JM129" s="156"/>
      <c r="JN129" s="156"/>
      <c r="JO129" s="156"/>
      <c r="JP129" s="156"/>
      <c r="JQ129" s="156"/>
      <c r="JR129" s="156"/>
      <c r="JS129" s="156"/>
      <c r="JT129" s="156"/>
      <c r="JU129" s="156"/>
      <c r="JV129" s="156"/>
      <c r="JW129" s="156"/>
      <c r="JX129" s="156"/>
      <c r="JY129" s="156"/>
      <c r="JZ129" s="156"/>
      <c r="KA129" s="156"/>
      <c r="KB129" s="156"/>
      <c r="KC129" s="156"/>
      <c r="KD129" s="156"/>
      <c r="KE129" s="156"/>
      <c r="KF129" s="156"/>
      <c r="KG129" s="156"/>
      <c r="KH129" s="156"/>
      <c r="KI129" s="156"/>
      <c r="KJ129" s="156"/>
      <c r="KK129" s="156"/>
      <c r="KL129" s="156"/>
      <c r="KM129" s="156"/>
      <c r="KN129" s="156"/>
      <c r="KO129" s="156"/>
      <c r="KP129" s="156"/>
      <c r="KQ129" s="156"/>
      <c r="KR129" s="156"/>
      <c r="KS129" s="156"/>
      <c r="KT129" s="156"/>
      <c r="KU129" s="156"/>
      <c r="KV129" s="156"/>
      <c r="KW129" s="156"/>
      <c r="KX129" s="156"/>
      <c r="KY129" s="156"/>
      <c r="KZ129" s="156"/>
      <c r="LA129" s="156"/>
      <c r="LB129" s="156"/>
      <c r="LC129" s="156"/>
      <c r="LD129" s="156"/>
      <c r="LE129" s="156"/>
      <c r="LF129" s="156"/>
      <c r="LG129" s="156"/>
      <c r="LH129" s="156"/>
      <c r="LI129" s="156"/>
      <c r="LJ129" s="156"/>
      <c r="LK129" s="156"/>
      <c r="LL129" s="156"/>
      <c r="LM129" s="156"/>
      <c r="LN129" s="156"/>
      <c r="LO129" s="156"/>
      <c r="LP129" s="156"/>
      <c r="LQ129" s="156"/>
      <c r="LR129" s="156"/>
      <c r="LS129" s="156"/>
      <c r="LT129" s="156"/>
      <c r="LU129" s="156"/>
      <c r="LV129" s="156"/>
      <c r="LW129" s="156"/>
      <c r="LX129" s="156"/>
      <c r="LY129" s="156"/>
      <c r="LZ129" s="156"/>
      <c r="MA129" s="156"/>
      <c r="MB129" s="156"/>
      <c r="MC129" s="156"/>
      <c r="MD129" s="156"/>
      <c r="ME129" s="156"/>
      <c r="MF129" s="156"/>
      <c r="MG129" s="156"/>
      <c r="MH129" s="156"/>
      <c r="MI129" s="156"/>
      <c r="MJ129" s="156"/>
      <c r="MK129" s="156"/>
      <c r="ML129" s="156"/>
      <c r="MM129" s="156"/>
      <c r="MN129" s="156"/>
      <c r="MO129" s="156"/>
      <c r="MP129" s="156"/>
      <c r="MQ129" s="156"/>
      <c r="MR129" s="156"/>
      <c r="MS129" s="156"/>
      <c r="MT129" s="156"/>
      <c r="MU129" s="156"/>
      <c r="MV129" s="156"/>
      <c r="MW129" s="156"/>
      <c r="MX129" s="156"/>
      <c r="MY129" s="156"/>
      <c r="MZ129" s="156"/>
      <c r="NA129" s="156"/>
      <c r="NB129" s="156"/>
      <c r="NC129" s="156"/>
      <c r="ND129" s="156"/>
      <c r="NE129" s="156"/>
      <c r="NF129" s="156"/>
      <c r="NG129" s="156"/>
      <c r="NH129" s="156"/>
      <c r="NI129" s="156"/>
      <c r="NJ129" s="156"/>
      <c r="NK129" s="156"/>
      <c r="NL129" s="156"/>
      <c r="NM129" s="156"/>
      <c r="NN129" s="156"/>
      <c r="NO129" s="156"/>
      <c r="NP129" s="156"/>
      <c r="NQ129" s="156"/>
      <c r="NR129" s="156"/>
      <c r="NS129" s="156"/>
      <c r="NT129" s="156"/>
      <c r="NU129" s="156"/>
      <c r="NV129" s="156"/>
      <c r="NW129" s="156"/>
      <c r="NX129" s="156"/>
      <c r="NY129" s="156"/>
      <c r="NZ129" s="156"/>
      <c r="OA129" s="156"/>
      <c r="OB129" s="156"/>
      <c r="OC129" s="156"/>
      <c r="OD129" s="156"/>
      <c r="OE129" s="156"/>
      <c r="OF129" s="156"/>
      <c r="OG129" s="156"/>
      <c r="OH129" s="156"/>
      <c r="OI129" s="156"/>
      <c r="OJ129" s="156"/>
      <c r="OK129" s="156"/>
      <c r="OL129" s="156"/>
      <c r="OM129" s="156"/>
      <c r="ON129" s="156"/>
      <c r="OO129" s="156"/>
      <c r="OP129" s="156"/>
      <c r="OQ129" s="156"/>
      <c r="OR129" s="156"/>
      <c r="OS129" s="156"/>
      <c r="OT129" s="156"/>
      <c r="OU129" s="156"/>
      <c r="OV129" s="156"/>
      <c r="OW129" s="156"/>
      <c r="OX129" s="156"/>
      <c r="OY129" s="156"/>
      <c r="OZ129" s="156"/>
      <c r="PA129" s="156"/>
      <c r="PB129" s="156"/>
      <c r="PC129" s="156"/>
      <c r="PD129" s="156"/>
      <c r="PE129" s="156"/>
      <c r="PF129" s="156"/>
      <c r="PG129" s="156"/>
      <c r="PH129" s="156"/>
      <c r="PI129" s="156"/>
      <c r="PJ129" s="156"/>
      <c r="PK129" s="156"/>
      <c r="PL129" s="156"/>
      <c r="PM129" s="156"/>
      <c r="PN129" s="156"/>
      <c r="PO129" s="156"/>
      <c r="PP129" s="156"/>
      <c r="PQ129" s="156"/>
      <c r="PR129" s="156"/>
      <c r="PS129" s="156"/>
      <c r="PT129" s="156"/>
      <c r="PU129" s="156"/>
      <c r="PV129" s="156"/>
      <c r="PW129" s="156"/>
      <c r="PX129" s="156"/>
      <c r="PY129" s="156"/>
      <c r="PZ129" s="156"/>
      <c r="QA129" s="156"/>
      <c r="QB129" s="156"/>
      <c r="QC129" s="156"/>
      <c r="QD129" s="156"/>
      <c r="QE129" s="156"/>
      <c r="QF129" s="156"/>
      <c r="QG129" s="156"/>
      <c r="QH129" s="156"/>
      <c r="QI129" s="156"/>
      <c r="QJ129" s="156"/>
      <c r="QK129" s="156"/>
      <c r="QL129" s="156"/>
      <c r="QM129" s="156"/>
      <c r="QN129" s="156"/>
      <c r="QO129" s="156"/>
      <c r="QP129" s="156"/>
      <c r="QQ129" s="156"/>
      <c r="QR129" s="156"/>
      <c r="QS129" s="156"/>
      <c r="QT129" s="156"/>
      <c r="QU129" s="156"/>
      <c r="QV129" s="156"/>
      <c r="QW129" s="156"/>
      <c r="QX129" s="156"/>
      <c r="QY129" s="156"/>
      <c r="QZ129" s="156"/>
      <c r="RA129" s="156"/>
      <c r="RB129" s="156"/>
      <c r="RC129" s="156"/>
      <c r="RD129" s="156"/>
      <c r="RE129" s="156"/>
      <c r="RF129" s="156"/>
      <c r="RG129" s="156"/>
      <c r="RH129" s="156"/>
      <c r="RI129" s="156"/>
      <c r="RJ129" s="156"/>
      <c r="RK129" s="156"/>
      <c r="RL129" s="156"/>
      <c r="RM129" s="156"/>
      <c r="RN129" s="156"/>
      <c r="RO129" s="156"/>
      <c r="RP129" s="156"/>
      <c r="RQ129" s="156"/>
      <c r="RR129" s="156"/>
      <c r="RS129" s="156"/>
      <c r="RT129" s="156"/>
      <c r="RU129" s="156"/>
      <c r="RV129" s="156"/>
      <c r="RW129" s="156"/>
      <c r="RX129" s="156"/>
      <c r="RY129" s="156"/>
      <c r="RZ129" s="156"/>
      <c r="SA129" s="156"/>
      <c r="SB129" s="156"/>
      <c r="SC129" s="156"/>
      <c r="SD129" s="156"/>
      <c r="SE129" s="156"/>
      <c r="SF129" s="156"/>
      <c r="SG129" s="156"/>
      <c r="SH129" s="156"/>
      <c r="SI129" s="156"/>
      <c r="SJ129" s="156"/>
      <c r="SK129" s="156"/>
      <c r="SL129" s="156"/>
      <c r="SM129" s="156"/>
      <c r="SN129" s="156"/>
      <c r="SO129" s="156"/>
      <c r="SP129" s="156"/>
      <c r="SQ129" s="156"/>
      <c r="SR129" s="156"/>
      <c r="SS129" s="156"/>
      <c r="ST129" s="156"/>
      <c r="SU129" s="156"/>
      <c r="SV129" s="156"/>
      <c r="SW129" s="156"/>
      <c r="SX129" s="156"/>
      <c r="SY129" s="156"/>
      <c r="SZ129" s="156"/>
      <c r="TA129" s="156"/>
      <c r="TB129" s="156"/>
      <c r="TC129" s="156"/>
      <c r="TD129" s="156"/>
      <c r="TE129" s="156"/>
      <c r="TF129" s="156"/>
      <c r="TG129" s="156"/>
      <c r="TH129" s="156"/>
      <c r="TI129" s="156"/>
      <c r="TJ129" s="156"/>
      <c r="TK129" s="156"/>
      <c r="TL129" s="156"/>
      <c r="TM129" s="156"/>
      <c r="TN129" s="156"/>
      <c r="TO129" s="156"/>
      <c r="TP129" s="156"/>
      <c r="TQ129" s="156"/>
      <c r="TR129" s="156"/>
      <c r="TS129" s="156"/>
      <c r="TT129" s="156"/>
      <c r="TU129" s="156"/>
      <c r="TV129" s="156"/>
      <c r="TW129" s="156"/>
      <c r="TX129" s="156"/>
      <c r="TY129" s="156"/>
      <c r="TZ129" s="156"/>
      <c r="UA129" s="156"/>
      <c r="UB129" s="156"/>
      <c r="UC129" s="156"/>
      <c r="UD129" s="156"/>
      <c r="UE129" s="156"/>
      <c r="UF129" s="156"/>
      <c r="UG129" s="156"/>
      <c r="UH129" s="156"/>
      <c r="UI129" s="156"/>
      <c r="UJ129" s="156"/>
      <c r="UK129" s="156"/>
      <c r="UL129" s="156"/>
      <c r="UM129" s="156"/>
      <c r="UN129" s="156"/>
      <c r="UO129" s="156"/>
      <c r="UP129" s="156"/>
      <c r="UQ129" s="156"/>
      <c r="UR129" s="156"/>
      <c r="US129" s="156"/>
      <c r="UT129" s="156"/>
      <c r="UU129" s="156"/>
      <c r="UV129" s="156"/>
      <c r="UW129" s="156"/>
      <c r="UX129" s="156"/>
      <c r="UY129" s="156"/>
      <c r="UZ129" s="156"/>
      <c r="VA129" s="156"/>
      <c r="VB129" s="156"/>
      <c r="VC129" s="156"/>
      <c r="VD129" s="156"/>
      <c r="VE129" s="156"/>
      <c r="VF129" s="156"/>
      <c r="VG129" s="156"/>
      <c r="VH129" s="156"/>
      <c r="VI129" s="156"/>
      <c r="VJ129" s="156"/>
      <c r="VK129" s="156"/>
      <c r="VL129" s="156"/>
      <c r="VM129" s="156"/>
      <c r="VN129" s="156"/>
      <c r="VO129" s="156"/>
      <c r="VP129" s="156"/>
      <c r="VQ129" s="156"/>
      <c r="VR129" s="156"/>
      <c r="VS129" s="156"/>
      <c r="VT129" s="156"/>
      <c r="VU129" s="156"/>
      <c r="VV129" s="156"/>
      <c r="VW129" s="156"/>
      <c r="VX129" s="156"/>
      <c r="VY129" s="156"/>
      <c r="VZ129" s="156"/>
      <c r="WA129" s="156"/>
      <c r="WB129" s="156"/>
      <c r="WC129" s="156"/>
      <c r="WD129" s="156"/>
      <c r="WE129" s="156"/>
      <c r="WF129" s="156"/>
      <c r="WG129" s="156"/>
      <c r="WH129" s="156"/>
      <c r="WI129" s="156"/>
      <c r="WJ129" s="156"/>
      <c r="WK129" s="156"/>
      <c r="WL129" s="156"/>
      <c r="WM129" s="156"/>
      <c r="WN129" s="156"/>
      <c r="WO129" s="156"/>
      <c r="WP129" s="156"/>
      <c r="WQ129" s="156"/>
      <c r="WR129" s="156"/>
      <c r="WS129" s="156"/>
      <c r="WT129" s="156"/>
      <c r="WU129" s="156"/>
      <c r="WV129" s="156"/>
      <c r="WW129" s="156"/>
      <c r="WX129" s="156"/>
      <c r="WY129" s="156"/>
      <c r="WZ129" s="156"/>
      <c r="XA129" s="156"/>
      <c r="XB129" s="156"/>
      <c r="XC129" s="156"/>
      <c r="XD129" s="156"/>
      <c r="XE129" s="156"/>
      <c r="XF129" s="156"/>
      <c r="XG129" s="156"/>
      <c r="XH129" s="156"/>
      <c r="XI129" s="156"/>
      <c r="XJ129" s="156"/>
      <c r="XK129" s="156"/>
      <c r="XL129" s="156"/>
      <c r="XM129" s="156"/>
      <c r="XN129" s="156"/>
      <c r="XO129" s="156"/>
      <c r="XP129" s="156"/>
      <c r="XQ129" s="156"/>
      <c r="XR129" s="156"/>
      <c r="XS129" s="156"/>
      <c r="XT129" s="156"/>
      <c r="XU129" s="156"/>
      <c r="XV129" s="156"/>
      <c r="XW129" s="156"/>
      <c r="XX129" s="156"/>
      <c r="XY129" s="156"/>
      <c r="XZ129" s="156"/>
      <c r="YA129" s="156"/>
      <c r="YB129" s="156"/>
      <c r="YC129" s="156"/>
      <c r="YD129" s="156"/>
      <c r="YE129" s="156"/>
      <c r="YF129" s="156"/>
      <c r="YG129" s="156"/>
      <c r="YH129" s="156"/>
      <c r="YI129" s="156"/>
      <c r="YJ129" s="156"/>
      <c r="YK129" s="156"/>
      <c r="YL129" s="156"/>
      <c r="YM129" s="156"/>
      <c r="YN129" s="156"/>
      <c r="YO129" s="156"/>
      <c r="YP129" s="156"/>
      <c r="YQ129" s="156"/>
      <c r="YR129" s="156"/>
      <c r="YS129" s="156"/>
      <c r="YT129" s="156"/>
      <c r="YU129" s="156"/>
      <c r="YV129" s="156"/>
      <c r="YW129" s="156"/>
      <c r="YX129" s="156"/>
      <c r="YY129" s="156"/>
      <c r="YZ129" s="156"/>
      <c r="ZA129" s="156"/>
      <c r="ZB129" s="156"/>
      <c r="ZC129" s="156"/>
      <c r="ZD129" s="156"/>
      <c r="ZE129" s="156"/>
      <c r="ZF129" s="156"/>
      <c r="ZG129" s="156"/>
      <c r="ZH129" s="156"/>
      <c r="ZI129" s="156"/>
      <c r="ZJ129" s="156"/>
      <c r="ZK129" s="156"/>
      <c r="ZL129" s="156"/>
      <c r="ZM129" s="156"/>
      <c r="ZN129" s="156"/>
      <c r="ZO129" s="156"/>
      <c r="ZP129" s="156"/>
      <c r="ZQ129" s="156"/>
      <c r="ZR129" s="156"/>
      <c r="ZS129" s="156"/>
      <c r="ZT129" s="156"/>
      <c r="ZU129" s="156"/>
      <c r="ZV129" s="156"/>
      <c r="ZW129" s="156"/>
      <c r="ZX129" s="156"/>
      <c r="ZY129" s="156"/>
      <c r="ZZ129" s="156"/>
      <c r="AAA129" s="156"/>
      <c r="AAB129" s="156"/>
      <c r="AAC129" s="156"/>
      <c r="AAD129" s="156"/>
      <c r="AAE129" s="156"/>
      <c r="AAF129" s="156"/>
      <c r="AAG129" s="156"/>
      <c r="AAH129" s="156"/>
      <c r="AAI129" s="156"/>
      <c r="AAJ129" s="156"/>
      <c r="AAK129" s="156"/>
      <c r="AAL129" s="156"/>
      <c r="AAM129" s="156"/>
      <c r="AAN129" s="156"/>
      <c r="AAO129" s="156"/>
      <c r="AAP129" s="156"/>
      <c r="AAQ129" s="156"/>
      <c r="AAR129" s="156"/>
      <c r="AAS129" s="156"/>
      <c r="AAT129" s="156"/>
      <c r="AAU129" s="156"/>
      <c r="AAV129" s="156"/>
      <c r="AAW129" s="156"/>
      <c r="AAX129" s="156"/>
      <c r="AAY129" s="156"/>
      <c r="AAZ129" s="156"/>
      <c r="ABA129" s="156"/>
      <c r="ABB129" s="156"/>
      <c r="ABC129" s="156"/>
      <c r="ABD129" s="156"/>
      <c r="ABE129" s="156"/>
      <c r="ABF129" s="156"/>
      <c r="ABG129" s="156"/>
      <c r="ABH129" s="156"/>
      <c r="ABI129" s="156"/>
      <c r="ABJ129" s="156"/>
      <c r="ABK129" s="156"/>
      <c r="ABL129" s="156"/>
      <c r="ABM129" s="156"/>
      <c r="ABN129" s="156"/>
      <c r="ABO129" s="156"/>
      <c r="ABP129" s="156"/>
      <c r="ABQ129" s="156"/>
      <c r="ABR129" s="156"/>
      <c r="ABS129" s="156"/>
      <c r="ABT129" s="156"/>
      <c r="ABU129" s="156"/>
      <c r="ABV129" s="156"/>
      <c r="ABW129" s="156"/>
      <c r="ABX129" s="156"/>
      <c r="ABY129" s="156"/>
      <c r="ABZ129" s="156"/>
      <c r="ACA129" s="156"/>
      <c r="ACB129" s="156"/>
      <c r="ACC129" s="156"/>
      <c r="ACD129" s="156"/>
      <c r="ACE129" s="156"/>
      <c r="ACF129" s="156"/>
      <c r="ACG129" s="156"/>
      <c r="ACH129" s="156"/>
      <c r="ACI129" s="156"/>
      <c r="ACJ129" s="156"/>
      <c r="ACK129" s="156"/>
      <c r="ACL129" s="156"/>
      <c r="ACM129" s="156"/>
      <c r="ACN129" s="156"/>
      <c r="ACO129" s="156"/>
      <c r="ACP129" s="156"/>
      <c r="ACQ129" s="156"/>
      <c r="ACR129" s="156"/>
      <c r="ACS129" s="156"/>
      <c r="ACT129" s="156"/>
      <c r="ACU129" s="156"/>
      <c r="ACV129" s="156"/>
      <c r="ACW129" s="156"/>
      <c r="ACX129" s="156"/>
      <c r="ACY129" s="156"/>
      <c r="ACZ129" s="156"/>
      <c r="ADA129" s="156"/>
      <c r="ADB129" s="156"/>
      <c r="ADC129" s="156"/>
      <c r="ADD129" s="156"/>
      <c r="ADE129" s="156"/>
      <c r="ADF129" s="156"/>
      <c r="ADG129" s="156"/>
      <c r="ADH129" s="156"/>
      <c r="ADI129" s="156"/>
      <c r="ADJ129" s="156"/>
      <c r="ADK129" s="156"/>
      <c r="ADL129" s="156"/>
      <c r="ADM129" s="156"/>
      <c r="ADN129" s="156"/>
      <c r="ADO129" s="156"/>
      <c r="ADP129" s="156"/>
      <c r="ADQ129" s="156"/>
      <c r="ADR129" s="156"/>
      <c r="ADS129" s="156"/>
      <c r="ADT129" s="156"/>
      <c r="ADU129" s="156"/>
      <c r="ADV129" s="156"/>
      <c r="ADW129" s="156"/>
      <c r="ADX129" s="156"/>
      <c r="ADY129" s="156"/>
      <c r="ADZ129" s="156"/>
      <c r="AEA129" s="156"/>
      <c r="AEB129" s="156"/>
      <c r="AEC129" s="156"/>
      <c r="AED129" s="156"/>
      <c r="AEE129" s="156"/>
      <c r="AEF129" s="156"/>
      <c r="AEG129" s="156"/>
      <c r="AEH129" s="156"/>
      <c r="AEI129" s="156"/>
      <c r="AEJ129" s="156"/>
      <c r="AEK129" s="156"/>
      <c r="AEL129" s="156"/>
      <c r="AEM129" s="156"/>
      <c r="AEN129" s="156"/>
      <c r="AEO129" s="156"/>
      <c r="AEP129" s="156"/>
      <c r="AEQ129" s="156"/>
      <c r="AER129" s="156"/>
      <c r="AES129" s="156"/>
      <c r="AET129" s="156"/>
      <c r="AEU129" s="156"/>
      <c r="AEV129" s="156"/>
      <c r="AEW129" s="156"/>
      <c r="AEX129" s="156"/>
      <c r="AEY129" s="156"/>
      <c r="AEZ129" s="156"/>
      <c r="AFA129" s="156"/>
      <c r="AFB129" s="156"/>
      <c r="AFC129" s="156"/>
      <c r="AFD129" s="156"/>
      <c r="AFE129" s="156"/>
      <c r="AFF129" s="156"/>
      <c r="AFG129" s="156"/>
      <c r="AFH129" s="156"/>
      <c r="AFI129" s="156"/>
      <c r="AFJ129" s="156"/>
      <c r="AFK129" s="156"/>
      <c r="AFL129" s="156"/>
      <c r="AFM129" s="156"/>
      <c r="AFN129" s="156"/>
      <c r="AFO129" s="156"/>
      <c r="AFP129" s="156"/>
      <c r="AFQ129" s="156"/>
      <c r="AFR129" s="156"/>
      <c r="AFS129" s="156"/>
      <c r="AFT129" s="156"/>
      <c r="AFU129" s="156"/>
      <c r="AFV129" s="156"/>
      <c r="AFW129" s="156"/>
      <c r="AFX129" s="156"/>
      <c r="AFY129" s="156"/>
      <c r="AFZ129" s="156"/>
      <c r="AGA129" s="156"/>
      <c r="AGB129" s="156"/>
      <c r="AGC129" s="156"/>
      <c r="AGD129" s="156"/>
      <c r="AGE129" s="156"/>
      <c r="AGF129" s="156"/>
      <c r="AGG129" s="156"/>
      <c r="AGH129" s="156"/>
      <c r="AGI129" s="156"/>
      <c r="AGJ129" s="156"/>
      <c r="AGK129" s="156"/>
      <c r="AGL129" s="156"/>
      <c r="AGM129" s="156"/>
      <c r="AGN129" s="156"/>
      <c r="AGO129" s="156"/>
      <c r="AGP129" s="156"/>
      <c r="AGQ129" s="156"/>
      <c r="AGR129" s="156"/>
      <c r="AGS129" s="156"/>
      <c r="AGT129" s="156"/>
      <c r="AGU129" s="156"/>
      <c r="AGV129" s="156"/>
      <c r="AGW129" s="156"/>
      <c r="AGX129" s="156"/>
      <c r="AGY129" s="156"/>
      <c r="AGZ129" s="156"/>
      <c r="AHA129" s="156"/>
      <c r="AHB129" s="156"/>
      <c r="AHC129" s="156"/>
      <c r="AHD129" s="156"/>
      <c r="AHE129" s="156"/>
      <c r="AHF129" s="156"/>
      <c r="AHG129" s="156"/>
      <c r="AHH129" s="156"/>
      <c r="AHI129" s="156"/>
      <c r="AHJ129" s="156"/>
      <c r="AHK129" s="156"/>
      <c r="AHL129" s="156"/>
      <c r="AHM129" s="156"/>
      <c r="AHN129" s="156"/>
      <c r="AHO129" s="156"/>
      <c r="AHP129" s="156"/>
      <c r="AHQ129" s="156"/>
      <c r="AHR129" s="156"/>
      <c r="AHS129" s="156"/>
      <c r="AHT129" s="156"/>
      <c r="AHU129" s="156"/>
      <c r="AHV129" s="156"/>
      <c r="AHW129" s="156"/>
      <c r="AHX129" s="156"/>
      <c r="AHY129" s="156"/>
      <c r="AHZ129" s="156"/>
      <c r="AIA129" s="156"/>
      <c r="AIB129" s="156"/>
      <c r="AIC129" s="156"/>
      <c r="AID129" s="156"/>
      <c r="AIE129" s="156"/>
      <c r="AIF129" s="156"/>
      <c r="AIG129" s="156"/>
      <c r="AIH129" s="156"/>
      <c r="AII129" s="156"/>
      <c r="AIJ129" s="156"/>
      <c r="AIK129" s="156"/>
      <c r="AIL129" s="156"/>
      <c r="AIM129" s="156"/>
      <c r="AIN129" s="156"/>
      <c r="AIO129" s="156"/>
      <c r="AIP129" s="156"/>
      <c r="AIQ129" s="156"/>
      <c r="AIR129" s="156"/>
      <c r="AIS129" s="156"/>
      <c r="AIT129" s="156"/>
      <c r="AIU129" s="156"/>
      <c r="AIV129" s="156"/>
      <c r="AIW129" s="156"/>
      <c r="AIX129" s="156"/>
      <c r="AIY129" s="156"/>
      <c r="AIZ129" s="156"/>
      <c r="AJA129" s="156"/>
      <c r="AJB129" s="156"/>
      <c r="AJC129" s="156"/>
      <c r="AJD129" s="156"/>
      <c r="AJE129" s="156"/>
      <c r="AJF129" s="156"/>
      <c r="AJG129" s="156"/>
      <c r="AJH129" s="156"/>
      <c r="AJI129" s="156"/>
      <c r="AJJ129" s="156"/>
      <c r="AJK129" s="156"/>
      <c r="AJL129" s="156"/>
      <c r="AJM129" s="156"/>
      <c r="AJN129" s="156"/>
      <c r="AJO129" s="156"/>
      <c r="AJP129" s="156"/>
      <c r="AJQ129" s="156"/>
      <c r="AJR129" s="156"/>
      <c r="AJS129" s="156"/>
      <c r="AJT129" s="156"/>
      <c r="AJU129" s="156"/>
      <c r="AJV129" s="156"/>
      <c r="AJW129" s="156"/>
      <c r="AJX129" s="156"/>
      <c r="AJY129" s="156"/>
      <c r="AJZ129" s="156"/>
      <c r="AKA129" s="156"/>
      <c r="AKB129" s="156"/>
      <c r="AKC129" s="156"/>
      <c r="AKD129" s="156"/>
      <c r="AKE129" s="156"/>
      <c r="AKF129" s="156"/>
      <c r="AKG129" s="156"/>
      <c r="AKH129" s="156"/>
      <c r="AKI129" s="156"/>
      <c r="AKJ129" s="156"/>
      <c r="AKK129" s="156"/>
      <c r="AKL129" s="156"/>
      <c r="AKM129" s="156"/>
      <c r="AKN129" s="156"/>
      <c r="AKO129" s="156"/>
      <c r="AKP129" s="156"/>
      <c r="AKQ129" s="156"/>
      <c r="AKR129" s="156"/>
      <c r="AKS129" s="156"/>
      <c r="AKT129" s="156"/>
      <c r="AKU129" s="156"/>
      <c r="AKV129" s="156"/>
      <c r="AKW129" s="156"/>
      <c r="AKX129" s="156"/>
      <c r="AKY129" s="156"/>
      <c r="AKZ129" s="156"/>
      <c r="ALA129" s="156"/>
      <c r="ALB129" s="156"/>
      <c r="ALC129" s="156"/>
      <c r="ALD129" s="156"/>
      <c r="ALE129" s="156"/>
      <c r="ALF129" s="156"/>
      <c r="ALG129" s="156"/>
      <c r="ALH129" s="156"/>
      <c r="ALI129" s="156"/>
      <c r="ALJ129" s="156"/>
      <c r="ALK129" s="156"/>
      <c r="ALL129" s="156"/>
      <c r="ALM129" s="156"/>
      <c r="ALN129" s="156"/>
      <c r="ALO129" s="156"/>
      <c r="ALP129" s="156"/>
      <c r="ALQ129" s="156"/>
      <c r="ALR129" s="156"/>
      <c r="ALS129" s="156"/>
      <c r="ALT129" s="156"/>
      <c r="ALU129" s="156"/>
      <c r="ALV129" s="156"/>
      <c r="ALW129" s="156"/>
      <c r="ALX129" s="156"/>
      <c r="ALY129" s="156"/>
      <c r="ALZ129" s="156"/>
      <c r="AMA129" s="156"/>
      <c r="AMB129" s="156"/>
      <c r="AMC129" s="156"/>
      <c r="AMD129" s="156"/>
      <c r="AME129" s="156"/>
      <c r="AMF129" s="156"/>
      <c r="AMG129" s="156"/>
      <c r="AMH129" s="156"/>
      <c r="AMI129" s="156"/>
      <c r="AMJ129" s="156"/>
      <c r="AMK129" s="156"/>
      <c r="AML129" s="156"/>
      <c r="AMM129" s="156"/>
      <c r="AMN129" s="156"/>
      <c r="AMO129" s="156"/>
      <c r="AMP129" s="156"/>
      <c r="AMQ129" s="156"/>
      <c r="AMR129" s="156"/>
      <c r="AMS129" s="156"/>
      <c r="AMT129" s="156"/>
      <c r="AMU129" s="156"/>
      <c r="AMV129" s="156"/>
      <c r="AMW129" s="156"/>
      <c r="AMX129" s="156"/>
      <c r="AMY129" s="156"/>
      <c r="AMZ129" s="156"/>
      <c r="ANA129" s="156"/>
      <c r="ANB129" s="156"/>
      <c r="ANC129" s="156"/>
      <c r="AND129" s="156"/>
      <c r="ANE129" s="156"/>
      <c r="ANF129" s="156"/>
      <c r="ANG129" s="156"/>
      <c r="ANH129" s="156"/>
      <c r="ANI129" s="156"/>
      <c r="ANJ129" s="156"/>
      <c r="ANK129" s="156"/>
      <c r="ANL129" s="156"/>
      <c r="ANM129" s="156"/>
      <c r="ANN129" s="156"/>
      <c r="ANO129" s="156"/>
      <c r="ANP129" s="156"/>
      <c r="ANQ129" s="156"/>
      <c r="ANR129" s="156"/>
      <c r="ANS129" s="156"/>
      <c r="ANT129" s="156"/>
      <c r="ANU129" s="156"/>
      <c r="ANV129" s="156"/>
      <c r="ANW129" s="156"/>
      <c r="ANX129" s="156"/>
      <c r="ANY129" s="156"/>
      <c r="ANZ129" s="156"/>
      <c r="AOA129" s="156"/>
      <c r="AOB129" s="156"/>
      <c r="AOC129" s="156"/>
      <c r="AOD129" s="156"/>
      <c r="AOE129" s="156"/>
      <c r="AOF129" s="156"/>
      <c r="AOG129" s="156"/>
      <c r="AOH129" s="156"/>
      <c r="AOI129" s="156"/>
      <c r="AOJ129" s="156"/>
      <c r="AOK129" s="156"/>
      <c r="AOL129" s="156"/>
      <c r="AOM129" s="156"/>
      <c r="AON129" s="156"/>
      <c r="AOO129" s="156"/>
      <c r="AOP129" s="156"/>
      <c r="AOQ129" s="156"/>
      <c r="AOR129" s="156"/>
      <c r="AOS129" s="156"/>
      <c r="AOT129" s="156"/>
      <c r="AOU129" s="156"/>
      <c r="AOV129" s="156"/>
      <c r="AOW129" s="156"/>
      <c r="AOX129" s="156"/>
      <c r="AOY129" s="156"/>
      <c r="AOZ129" s="156"/>
      <c r="APA129" s="156"/>
      <c r="APB129" s="156"/>
      <c r="APC129" s="156"/>
      <c r="APD129" s="156"/>
      <c r="APE129" s="156"/>
      <c r="APF129" s="156"/>
      <c r="APG129" s="156"/>
      <c r="APH129" s="156"/>
      <c r="API129" s="156"/>
      <c r="APJ129" s="156"/>
      <c r="APK129" s="156"/>
      <c r="APL129" s="156"/>
      <c r="APM129" s="156"/>
      <c r="APN129" s="156"/>
      <c r="APO129" s="156"/>
      <c r="APP129" s="156"/>
      <c r="APQ129" s="156"/>
      <c r="APR129" s="156"/>
      <c r="APS129" s="156"/>
      <c r="APT129" s="156"/>
      <c r="APU129" s="156"/>
      <c r="APV129" s="156"/>
      <c r="APW129" s="156"/>
      <c r="APX129" s="156"/>
      <c r="APY129" s="156"/>
      <c r="APZ129" s="156"/>
      <c r="AQA129" s="156"/>
      <c r="AQB129" s="156"/>
      <c r="AQC129" s="156"/>
      <c r="AQD129" s="156"/>
      <c r="AQE129" s="156"/>
      <c r="AQF129" s="156"/>
      <c r="AQG129" s="156"/>
      <c r="AQH129" s="156"/>
      <c r="AQI129" s="156"/>
      <c r="AQJ129" s="156"/>
      <c r="AQK129" s="156"/>
      <c r="AQL129" s="156"/>
      <c r="AQM129" s="156"/>
      <c r="AQN129" s="156"/>
      <c r="AQO129" s="156"/>
      <c r="AQP129" s="156"/>
      <c r="AQQ129" s="156"/>
      <c r="AQR129" s="156"/>
      <c r="AQS129" s="156"/>
      <c r="AQT129" s="156"/>
      <c r="AQU129" s="156"/>
      <c r="AQV129" s="156"/>
      <c r="AQW129" s="156"/>
      <c r="AQX129" s="156"/>
      <c r="AQY129" s="156"/>
      <c r="AQZ129" s="156"/>
      <c r="ARA129" s="156"/>
      <c r="ARB129" s="156"/>
      <c r="ARC129" s="156"/>
      <c r="ARD129" s="156"/>
      <c r="ARE129" s="156"/>
      <c r="ARF129" s="156"/>
      <c r="ARG129" s="156"/>
      <c r="ARH129" s="156"/>
      <c r="ARI129" s="156"/>
      <c r="ARJ129" s="156"/>
      <c r="ARK129" s="156"/>
      <c r="ARL129" s="156"/>
      <c r="ARM129" s="156"/>
      <c r="ARN129" s="156"/>
      <c r="ARO129" s="156"/>
      <c r="ARP129" s="156"/>
      <c r="ARQ129" s="156"/>
      <c r="ARR129" s="156"/>
      <c r="ARS129" s="156"/>
      <c r="ART129" s="156"/>
      <c r="ARU129" s="156"/>
      <c r="ARV129" s="156"/>
      <c r="ARW129" s="156"/>
      <c r="ARX129" s="156"/>
      <c r="ARY129" s="156"/>
      <c r="ARZ129" s="156"/>
      <c r="ASA129" s="156"/>
      <c r="ASB129" s="156"/>
      <c r="ASC129" s="156"/>
      <c r="ASD129" s="156"/>
      <c r="ASE129" s="156"/>
      <c r="ASF129" s="156"/>
      <c r="ASG129" s="156"/>
      <c r="ASH129" s="156"/>
      <c r="ASI129" s="156"/>
      <c r="ASJ129" s="156"/>
      <c r="ASK129" s="156"/>
      <c r="ASL129" s="156"/>
      <c r="ASM129" s="156"/>
      <c r="ASN129" s="156"/>
      <c r="ASO129" s="156"/>
      <c r="ASP129" s="156"/>
      <c r="ASQ129" s="156"/>
      <c r="ASR129" s="156"/>
      <c r="ASS129" s="156"/>
      <c r="AST129" s="156"/>
      <c r="ASU129" s="156"/>
      <c r="ASV129" s="156"/>
      <c r="ASW129" s="156"/>
      <c r="ASX129" s="156"/>
      <c r="ASY129" s="156"/>
      <c r="ASZ129" s="156"/>
      <c r="ATA129" s="156"/>
      <c r="ATB129" s="156"/>
      <c r="ATC129" s="156"/>
      <c r="ATD129" s="156"/>
      <c r="ATE129" s="156"/>
      <c r="ATF129" s="156"/>
      <c r="ATG129" s="156"/>
      <c r="ATH129" s="156"/>
      <c r="ATI129" s="156"/>
      <c r="ATJ129" s="156"/>
      <c r="ATK129" s="156"/>
      <c r="ATL129" s="156"/>
      <c r="ATM129" s="156"/>
      <c r="ATN129" s="156"/>
      <c r="ATO129" s="156"/>
      <c r="ATP129" s="156"/>
      <c r="ATQ129" s="156"/>
      <c r="ATR129" s="156"/>
      <c r="ATS129" s="156"/>
      <c r="ATT129" s="156"/>
      <c r="ATU129" s="156"/>
      <c r="ATV129" s="156"/>
      <c r="ATW129" s="156"/>
      <c r="ATX129" s="156"/>
      <c r="ATY129" s="156"/>
      <c r="ATZ129" s="156"/>
      <c r="AUA129" s="156"/>
      <c r="AUB129" s="156"/>
      <c r="AUC129" s="156"/>
      <c r="AUD129" s="156"/>
      <c r="AUE129" s="156"/>
      <c r="AUF129" s="156"/>
      <c r="AUG129" s="156"/>
      <c r="AUH129" s="156"/>
      <c r="AUI129" s="156"/>
      <c r="AUJ129" s="156"/>
      <c r="AUK129" s="156"/>
      <c r="AUL129" s="156"/>
      <c r="AUM129" s="156"/>
      <c r="AUN129" s="156"/>
      <c r="AUO129" s="156"/>
      <c r="AUP129" s="156"/>
      <c r="AUQ129" s="156"/>
      <c r="AUR129" s="156"/>
      <c r="AUS129" s="156"/>
      <c r="AUT129" s="156"/>
      <c r="AUU129" s="156"/>
      <c r="AUV129" s="156"/>
      <c r="AUW129" s="156"/>
      <c r="AUX129" s="156"/>
      <c r="AUY129" s="156"/>
      <c r="AUZ129" s="156"/>
      <c r="AVA129" s="156"/>
      <c r="AVB129" s="156"/>
      <c r="AVC129" s="156"/>
      <c r="AVD129" s="156"/>
      <c r="AVE129" s="156"/>
      <c r="AVF129" s="156"/>
      <c r="AVG129" s="156"/>
      <c r="AVH129" s="156"/>
      <c r="AVI129" s="156"/>
      <c r="AVJ129" s="156"/>
      <c r="AVK129" s="156"/>
      <c r="AVL129" s="156"/>
      <c r="AVM129" s="156"/>
      <c r="AVN129" s="156"/>
      <c r="AVO129" s="156"/>
      <c r="AVP129" s="156"/>
      <c r="AVQ129" s="156"/>
      <c r="AVR129" s="156"/>
      <c r="AVS129" s="156"/>
      <c r="AVT129" s="156"/>
      <c r="AVU129" s="156"/>
      <c r="AVV129" s="156"/>
      <c r="AVW129" s="156"/>
      <c r="AVX129" s="156"/>
      <c r="AVY129" s="156"/>
      <c r="AVZ129" s="156"/>
      <c r="AWA129" s="156"/>
      <c r="AWB129" s="156"/>
      <c r="AWC129" s="156"/>
      <c r="AWD129" s="156"/>
      <c r="AWE129" s="156"/>
      <c r="AWF129" s="156"/>
      <c r="AWG129" s="156"/>
      <c r="AWH129" s="156"/>
      <c r="AWI129" s="156"/>
      <c r="AWJ129" s="156"/>
      <c r="AWK129" s="156"/>
      <c r="AWL129" s="156"/>
      <c r="AWM129" s="156"/>
      <c r="AWN129" s="156"/>
      <c r="AWO129" s="156"/>
      <c r="AWP129" s="156"/>
      <c r="AWQ129" s="156"/>
      <c r="AWR129" s="156"/>
      <c r="AWS129" s="156"/>
      <c r="AWT129" s="156"/>
      <c r="AWU129" s="156"/>
      <c r="AWV129" s="156"/>
      <c r="AWW129" s="156"/>
      <c r="AWX129" s="156"/>
      <c r="AWY129" s="156"/>
      <c r="AWZ129" s="156"/>
      <c r="AXA129" s="156"/>
      <c r="AXB129" s="156"/>
      <c r="AXC129" s="156"/>
      <c r="AXD129" s="156"/>
      <c r="AXE129" s="156"/>
      <c r="AXF129" s="156"/>
      <c r="AXG129" s="156"/>
      <c r="AXH129" s="156"/>
      <c r="AXI129" s="156"/>
      <c r="AXJ129" s="156"/>
      <c r="AXK129" s="156"/>
      <c r="AXL129" s="156"/>
      <c r="AXM129" s="156"/>
      <c r="AXN129" s="156"/>
      <c r="AXO129" s="156"/>
      <c r="AXP129" s="156"/>
      <c r="AXQ129" s="156"/>
      <c r="AXR129" s="156"/>
      <c r="AXS129" s="156"/>
      <c r="AXT129" s="156"/>
      <c r="AXU129" s="156"/>
      <c r="AXV129" s="156"/>
      <c r="AXW129" s="156"/>
      <c r="AXX129" s="156"/>
      <c r="AXY129" s="156"/>
      <c r="AXZ129" s="156"/>
      <c r="AYA129" s="156"/>
      <c r="AYB129" s="156"/>
      <c r="AYC129" s="156"/>
      <c r="AYD129" s="156"/>
      <c r="AYE129" s="156"/>
      <c r="AYF129" s="156"/>
      <c r="AYG129" s="156"/>
      <c r="AYH129" s="156"/>
      <c r="AYI129" s="156"/>
      <c r="AYJ129" s="156"/>
      <c r="AYK129" s="156"/>
      <c r="AYL129" s="156"/>
      <c r="AYM129" s="156"/>
      <c r="AYN129" s="156"/>
      <c r="AYO129" s="156"/>
      <c r="AYP129" s="156"/>
      <c r="AYQ129" s="156"/>
      <c r="AYR129" s="156"/>
      <c r="AYS129" s="156"/>
      <c r="AYT129" s="156"/>
      <c r="AYU129" s="156"/>
      <c r="AYV129" s="156"/>
      <c r="AYW129" s="156"/>
      <c r="AYX129" s="156"/>
      <c r="AYY129" s="156"/>
      <c r="AYZ129" s="156"/>
      <c r="AZA129" s="156"/>
      <c r="AZB129" s="156"/>
      <c r="AZC129" s="156"/>
      <c r="AZD129" s="156"/>
      <c r="AZE129" s="156"/>
      <c r="AZF129" s="156"/>
      <c r="AZG129" s="156"/>
      <c r="AZH129" s="156"/>
      <c r="AZI129" s="156"/>
      <c r="AZJ129" s="156"/>
      <c r="AZK129" s="156"/>
      <c r="AZL129" s="156"/>
      <c r="AZM129" s="156"/>
      <c r="AZN129" s="156"/>
      <c r="AZO129" s="156"/>
      <c r="AZP129" s="156"/>
      <c r="AZQ129" s="156"/>
      <c r="AZR129" s="156"/>
      <c r="AZS129" s="156"/>
      <c r="AZT129" s="156"/>
      <c r="AZU129" s="156"/>
      <c r="AZV129" s="156"/>
      <c r="AZW129" s="156"/>
      <c r="AZX129" s="156"/>
      <c r="AZY129" s="156"/>
      <c r="AZZ129" s="156"/>
      <c r="BAA129" s="156"/>
      <c r="BAB129" s="156"/>
      <c r="BAC129" s="156"/>
      <c r="BAD129" s="156"/>
      <c r="BAE129" s="156"/>
      <c r="BAF129" s="156"/>
      <c r="BAG129" s="156"/>
      <c r="BAH129" s="156"/>
      <c r="BAI129" s="156"/>
      <c r="BAJ129" s="156"/>
      <c r="BAK129" s="156"/>
      <c r="BAL129" s="156"/>
      <c r="BAM129" s="156"/>
      <c r="BAN129" s="156"/>
      <c r="BAO129" s="156"/>
      <c r="BAP129" s="156"/>
      <c r="BAQ129" s="156"/>
      <c r="BAR129" s="156"/>
      <c r="BAS129" s="156"/>
      <c r="BAT129" s="156"/>
      <c r="BAU129" s="156"/>
      <c r="BAV129" s="156"/>
      <c r="BAW129" s="156"/>
      <c r="BAX129" s="156"/>
      <c r="BAY129" s="156"/>
      <c r="BAZ129" s="156"/>
      <c r="BBA129" s="156"/>
      <c r="BBB129" s="156"/>
      <c r="BBC129" s="156"/>
      <c r="BBD129" s="156"/>
      <c r="BBE129" s="156"/>
      <c r="BBF129" s="156"/>
      <c r="BBG129" s="156"/>
      <c r="BBH129" s="156"/>
      <c r="BBI129" s="156"/>
      <c r="BBJ129" s="156"/>
      <c r="BBK129" s="156"/>
      <c r="BBL129" s="156"/>
      <c r="BBM129" s="156"/>
      <c r="BBN129" s="156"/>
      <c r="BBO129" s="156"/>
      <c r="BBP129" s="156"/>
      <c r="BBQ129" s="156"/>
      <c r="BBR129" s="156"/>
      <c r="BBS129" s="156"/>
      <c r="BBT129" s="156"/>
      <c r="BBU129" s="156"/>
      <c r="BBV129" s="156"/>
      <c r="BBW129" s="156"/>
      <c r="BBX129" s="156"/>
      <c r="BBY129" s="156"/>
      <c r="BBZ129" s="156"/>
      <c r="BCA129" s="156"/>
      <c r="BCB129" s="156"/>
      <c r="BCC129" s="156"/>
      <c r="BCD129" s="156"/>
      <c r="BCE129" s="156"/>
      <c r="BCF129" s="156"/>
      <c r="BCG129" s="156"/>
      <c r="BCH129" s="156"/>
      <c r="BCI129" s="156"/>
      <c r="BCJ129" s="156"/>
      <c r="BCK129" s="156"/>
      <c r="BCL129" s="156"/>
      <c r="BCM129" s="156"/>
      <c r="BCN129" s="156"/>
      <c r="BCO129" s="156"/>
      <c r="BCP129" s="156"/>
      <c r="BCQ129" s="156"/>
      <c r="BCR129" s="156"/>
      <c r="BCS129" s="156"/>
      <c r="BCT129" s="156"/>
      <c r="BCU129" s="156"/>
      <c r="BCV129" s="156"/>
      <c r="BCW129" s="156"/>
      <c r="BCX129" s="156"/>
      <c r="BCY129" s="156"/>
      <c r="BCZ129" s="156"/>
      <c r="BDA129" s="156"/>
      <c r="BDB129" s="156"/>
      <c r="BDC129" s="156"/>
      <c r="BDD129" s="156"/>
      <c r="BDE129" s="156"/>
      <c r="BDF129" s="156"/>
      <c r="BDG129" s="156"/>
      <c r="BDH129" s="156"/>
      <c r="BDI129" s="156"/>
      <c r="BDJ129" s="156"/>
      <c r="BDK129" s="156"/>
      <c r="BDL129" s="156"/>
      <c r="BDM129" s="156"/>
      <c r="BDN129" s="156"/>
      <c r="BDO129" s="156"/>
      <c r="BDP129" s="156"/>
      <c r="BDQ129" s="156"/>
      <c r="BDR129" s="156"/>
      <c r="BDS129" s="156"/>
      <c r="BDT129" s="156"/>
      <c r="BDU129" s="156"/>
      <c r="BDV129" s="156"/>
      <c r="BDW129" s="156"/>
      <c r="BDX129" s="156"/>
      <c r="BDY129" s="156"/>
      <c r="BDZ129" s="156"/>
      <c r="BEA129" s="156"/>
      <c r="BEB129" s="156"/>
      <c r="BEC129" s="156"/>
      <c r="BED129" s="156"/>
      <c r="BEE129" s="156"/>
      <c r="BEF129" s="156"/>
      <c r="BEG129" s="156"/>
      <c r="BEH129" s="156"/>
      <c r="BEI129" s="156"/>
      <c r="BEJ129" s="156"/>
      <c r="BEK129" s="156"/>
      <c r="BEL129" s="156"/>
      <c r="BEM129" s="156"/>
      <c r="BEN129" s="156"/>
      <c r="BEO129" s="156"/>
      <c r="BEP129" s="156"/>
      <c r="BEQ129" s="156"/>
      <c r="BER129" s="156"/>
      <c r="BES129" s="156"/>
      <c r="BET129" s="156"/>
      <c r="BEU129" s="156"/>
      <c r="BEV129" s="156"/>
      <c r="BEW129" s="156"/>
      <c r="BEX129" s="156"/>
      <c r="BEY129" s="156"/>
      <c r="BEZ129" s="156"/>
      <c r="BFA129" s="156"/>
      <c r="BFB129" s="156"/>
      <c r="BFC129" s="156"/>
      <c r="BFD129" s="156"/>
      <c r="BFE129" s="156"/>
      <c r="BFF129" s="156"/>
      <c r="BFG129" s="156"/>
      <c r="BFH129" s="156"/>
      <c r="BFI129" s="156"/>
      <c r="BFJ129" s="156"/>
      <c r="BFK129" s="156"/>
      <c r="BFL129" s="156"/>
      <c r="BFM129" s="156"/>
      <c r="BFN129" s="156"/>
      <c r="BFO129" s="156"/>
      <c r="BFP129" s="156"/>
      <c r="BFQ129" s="156"/>
      <c r="BFR129" s="156"/>
      <c r="BFS129" s="156"/>
      <c r="BFT129" s="156"/>
      <c r="BFU129" s="156"/>
      <c r="BFV129" s="156"/>
      <c r="BFW129" s="156"/>
      <c r="BFX129" s="156"/>
      <c r="BFY129" s="156"/>
      <c r="BFZ129" s="156"/>
      <c r="BGA129" s="156"/>
      <c r="BGB129" s="156"/>
      <c r="BGC129" s="156"/>
      <c r="BGD129" s="156"/>
      <c r="BGE129" s="156"/>
      <c r="BGF129" s="156"/>
      <c r="BGG129" s="156"/>
      <c r="BGH129" s="156"/>
      <c r="BGI129" s="156"/>
      <c r="BGJ129" s="156"/>
      <c r="BGK129" s="156"/>
      <c r="BGL129" s="156"/>
      <c r="BGM129" s="156"/>
      <c r="BGN129" s="156"/>
      <c r="BGO129" s="156"/>
      <c r="BGP129" s="156"/>
      <c r="BGQ129" s="156"/>
      <c r="BGR129" s="156"/>
      <c r="BGS129" s="156"/>
      <c r="BGT129" s="156"/>
      <c r="BGU129" s="156"/>
      <c r="BGV129" s="156"/>
      <c r="BGW129" s="156"/>
      <c r="BGX129" s="156"/>
      <c r="BGY129" s="156"/>
      <c r="BGZ129" s="156"/>
      <c r="BHA129" s="156"/>
      <c r="BHB129" s="156"/>
      <c r="BHC129" s="156"/>
      <c r="BHD129" s="156"/>
      <c r="BHE129" s="156"/>
      <c r="BHF129" s="156"/>
      <c r="BHG129" s="156"/>
      <c r="BHH129" s="156"/>
      <c r="BHI129" s="156"/>
      <c r="BHJ129" s="156"/>
      <c r="BHK129" s="156"/>
      <c r="BHL129" s="156"/>
      <c r="BHM129" s="156"/>
      <c r="BHN129" s="156"/>
      <c r="BHO129" s="156"/>
      <c r="BHP129" s="156"/>
      <c r="BHQ129" s="156"/>
      <c r="BHR129" s="156"/>
      <c r="BHS129" s="156"/>
      <c r="BHT129" s="156"/>
      <c r="BHU129" s="156"/>
      <c r="BHV129" s="156"/>
      <c r="BHW129" s="156"/>
      <c r="BHX129" s="156"/>
      <c r="BHY129" s="156"/>
      <c r="BHZ129" s="156"/>
      <c r="BIA129" s="156"/>
      <c r="BIB129" s="156"/>
      <c r="BIC129" s="156"/>
      <c r="BID129" s="156"/>
      <c r="BIE129" s="156"/>
      <c r="BIF129" s="156"/>
      <c r="BIG129" s="156"/>
      <c r="BIH129" s="156"/>
      <c r="BII129" s="156"/>
      <c r="BIJ129" s="156"/>
      <c r="BIK129" s="156"/>
      <c r="BIL129" s="156"/>
      <c r="BIM129" s="156"/>
      <c r="BIN129" s="156"/>
      <c r="BIO129" s="156"/>
      <c r="BIP129" s="156"/>
      <c r="BIQ129" s="156"/>
      <c r="BIR129" s="156"/>
      <c r="BIS129" s="156"/>
      <c r="BIT129" s="156"/>
      <c r="BIU129" s="156"/>
      <c r="BIV129" s="156"/>
      <c r="BIW129" s="156"/>
      <c r="BIX129" s="156"/>
      <c r="BIY129" s="156"/>
      <c r="BIZ129" s="156"/>
      <c r="BJA129" s="156"/>
      <c r="BJB129" s="156"/>
      <c r="BJC129" s="156"/>
      <c r="BJD129" s="156"/>
      <c r="BJE129" s="156"/>
      <c r="BJF129" s="156"/>
      <c r="BJG129" s="156"/>
      <c r="BJH129" s="156"/>
      <c r="BJI129" s="156"/>
      <c r="BJJ129" s="156"/>
      <c r="BJK129" s="156"/>
      <c r="BJL129" s="156"/>
      <c r="BJM129" s="156"/>
      <c r="BJN129" s="156"/>
      <c r="BJO129" s="156"/>
      <c r="BJP129" s="156"/>
      <c r="BJQ129" s="156"/>
      <c r="BJR129" s="156"/>
      <c r="BJS129" s="156"/>
      <c r="BJT129" s="156"/>
      <c r="BJU129" s="156"/>
      <c r="BJV129" s="156"/>
      <c r="BJW129" s="156"/>
      <c r="BJX129" s="156"/>
      <c r="BJY129" s="156"/>
      <c r="BJZ129" s="156"/>
      <c r="BKA129" s="156"/>
      <c r="BKB129" s="156"/>
      <c r="BKC129" s="156"/>
      <c r="BKD129" s="156"/>
      <c r="BKE129" s="156"/>
      <c r="BKF129" s="156"/>
      <c r="BKG129" s="156"/>
      <c r="BKH129" s="156"/>
      <c r="BKI129" s="156"/>
      <c r="BKJ129" s="156"/>
      <c r="BKK129" s="156"/>
      <c r="BKL129" s="156"/>
      <c r="BKM129" s="156"/>
      <c r="BKN129" s="156"/>
      <c r="BKO129" s="156"/>
      <c r="BKP129" s="156"/>
      <c r="BKQ129" s="156"/>
      <c r="BKR129" s="156"/>
      <c r="BKS129" s="156"/>
      <c r="BKT129" s="156"/>
      <c r="BKU129" s="156"/>
      <c r="BKV129" s="156"/>
      <c r="BKW129" s="156"/>
      <c r="BKX129" s="156"/>
      <c r="BKY129" s="156"/>
      <c r="BKZ129" s="156"/>
      <c r="BLA129" s="156"/>
      <c r="BLB129" s="156"/>
      <c r="BLC129" s="156"/>
      <c r="BLD129" s="156"/>
      <c r="BLE129" s="156"/>
      <c r="BLF129" s="156"/>
      <c r="BLG129" s="156"/>
      <c r="BLH129" s="156"/>
      <c r="BLI129" s="156"/>
      <c r="BLJ129" s="156"/>
      <c r="BLK129" s="156"/>
      <c r="BLL129" s="156"/>
      <c r="BLM129" s="156"/>
      <c r="BLN129" s="156"/>
      <c r="BLO129" s="156"/>
      <c r="BLP129" s="156"/>
      <c r="BLQ129" s="156"/>
      <c r="BLR129" s="156"/>
      <c r="BLS129" s="156"/>
      <c r="BLT129" s="156"/>
      <c r="BLU129" s="156"/>
      <c r="BLV129" s="156"/>
      <c r="BLW129" s="156"/>
      <c r="BLX129" s="156"/>
      <c r="BLY129" s="156"/>
      <c r="BLZ129" s="156"/>
      <c r="BMA129" s="156"/>
      <c r="BMB129" s="156"/>
      <c r="BMC129" s="156"/>
      <c r="BMD129" s="156"/>
      <c r="BME129" s="156"/>
      <c r="BMF129" s="156"/>
      <c r="BMG129" s="156"/>
      <c r="BMH129" s="156"/>
      <c r="BMI129" s="156"/>
      <c r="BMJ129" s="156"/>
      <c r="BMK129" s="156"/>
      <c r="BML129" s="156"/>
      <c r="BMM129" s="156"/>
      <c r="BMN129" s="156"/>
      <c r="BMO129" s="156"/>
      <c r="BMP129" s="156"/>
      <c r="BMQ129" s="156"/>
      <c r="BMR129" s="156"/>
      <c r="BMS129" s="156"/>
      <c r="BMT129" s="156"/>
      <c r="BMU129" s="156"/>
      <c r="BMV129" s="156"/>
      <c r="BMW129" s="156"/>
      <c r="BMX129" s="156"/>
      <c r="BMY129" s="156"/>
      <c r="BMZ129" s="156"/>
      <c r="BNA129" s="156"/>
      <c r="BNB129" s="156"/>
      <c r="BNC129" s="156"/>
      <c r="BND129" s="156"/>
      <c r="BNE129" s="156"/>
      <c r="BNF129" s="156"/>
      <c r="BNG129" s="156"/>
      <c r="BNH129" s="156"/>
      <c r="BNI129" s="156"/>
      <c r="BNJ129" s="156"/>
      <c r="BNK129" s="156"/>
      <c r="BNL129" s="156"/>
      <c r="BNM129" s="156"/>
      <c r="BNN129" s="156"/>
      <c r="BNO129" s="156"/>
      <c r="BNP129" s="156"/>
      <c r="BNQ129" s="156"/>
      <c r="BNR129" s="156"/>
      <c r="BNS129" s="156"/>
      <c r="BNT129" s="156"/>
      <c r="BNU129" s="156"/>
      <c r="BNV129" s="156"/>
      <c r="BNW129" s="156"/>
      <c r="BNX129" s="156"/>
      <c r="BNY129" s="156"/>
      <c r="BNZ129" s="156"/>
      <c r="BOA129" s="156"/>
      <c r="BOB129" s="156"/>
      <c r="BOC129" s="156"/>
      <c r="BOD129" s="156"/>
      <c r="BOE129" s="156"/>
      <c r="BOF129" s="156"/>
      <c r="BOG129" s="156"/>
      <c r="BOH129" s="156"/>
      <c r="BOI129" s="156"/>
      <c r="BOJ129" s="156"/>
      <c r="BOK129" s="156"/>
      <c r="BOL129" s="156"/>
      <c r="BOM129" s="156"/>
      <c r="BON129" s="156"/>
      <c r="BOO129" s="156"/>
      <c r="BOP129" s="156"/>
      <c r="BOQ129" s="156"/>
      <c r="BOR129" s="156"/>
      <c r="BOS129" s="156"/>
      <c r="BOT129" s="156"/>
      <c r="BOU129" s="156"/>
      <c r="BOV129" s="156"/>
      <c r="BOW129" s="156"/>
      <c r="BOX129" s="156"/>
      <c r="BOY129" s="156"/>
      <c r="BOZ129" s="156"/>
      <c r="BPA129" s="156"/>
      <c r="BPB129" s="156"/>
      <c r="BPC129" s="156"/>
      <c r="BPD129" s="156"/>
      <c r="BPE129" s="156"/>
      <c r="BPF129" s="156"/>
      <c r="BPG129" s="156"/>
      <c r="BPH129" s="156"/>
      <c r="BPI129" s="156"/>
      <c r="BPJ129" s="156"/>
      <c r="BPK129" s="156"/>
      <c r="BPL129" s="156"/>
      <c r="BPM129" s="156"/>
      <c r="BPN129" s="156"/>
      <c r="BPO129" s="156"/>
      <c r="BPP129" s="156"/>
      <c r="BPQ129" s="156"/>
      <c r="BPR129" s="156"/>
      <c r="BPS129" s="156"/>
      <c r="BPT129" s="156"/>
      <c r="BPU129" s="156"/>
      <c r="BPV129" s="156"/>
      <c r="BPW129" s="156"/>
      <c r="BPX129" s="156"/>
      <c r="BPY129" s="156"/>
      <c r="BPZ129" s="156"/>
      <c r="BQA129" s="156"/>
      <c r="BQB129" s="156"/>
      <c r="BQC129" s="156"/>
      <c r="BQD129" s="156"/>
      <c r="BQE129" s="156"/>
      <c r="BQF129" s="156"/>
      <c r="BQG129" s="156"/>
      <c r="BQH129" s="156"/>
      <c r="BQI129" s="156"/>
      <c r="BQJ129" s="156"/>
      <c r="BQK129" s="156"/>
      <c r="BQL129" s="156"/>
      <c r="BQM129" s="156"/>
      <c r="BQN129" s="156"/>
      <c r="BQO129" s="156"/>
      <c r="BQP129" s="156"/>
      <c r="BQQ129" s="156"/>
      <c r="BQR129" s="156"/>
      <c r="BQS129" s="156"/>
      <c r="BQT129" s="156"/>
      <c r="BQU129" s="156"/>
      <c r="BQV129" s="156"/>
      <c r="BQW129" s="156"/>
      <c r="BQX129" s="156"/>
      <c r="BQY129" s="156"/>
      <c r="BQZ129" s="156"/>
      <c r="BRA129" s="156"/>
      <c r="BRB129" s="156"/>
      <c r="BRC129" s="156"/>
      <c r="BRD129" s="156"/>
      <c r="BRE129" s="156"/>
      <c r="BRF129" s="156"/>
      <c r="BRG129" s="156"/>
      <c r="BRH129" s="156"/>
      <c r="BRI129" s="156"/>
      <c r="BRJ129" s="156"/>
      <c r="BRK129" s="156"/>
      <c r="BRL129" s="156"/>
      <c r="BRM129" s="156"/>
      <c r="BRN129" s="156"/>
      <c r="BRO129" s="156"/>
      <c r="BRP129" s="156"/>
      <c r="BRQ129" s="156"/>
      <c r="BRR129" s="156"/>
      <c r="BRS129" s="156"/>
      <c r="BRT129" s="156"/>
      <c r="BRU129" s="156"/>
      <c r="BRV129" s="156"/>
      <c r="BRW129" s="156"/>
      <c r="BRX129" s="156"/>
      <c r="BRY129" s="156"/>
      <c r="BRZ129" s="156"/>
      <c r="BSA129" s="156"/>
      <c r="BSB129" s="156"/>
      <c r="BSC129" s="156"/>
      <c r="BSD129" s="156"/>
      <c r="BSE129" s="156"/>
      <c r="BSF129" s="156"/>
      <c r="BSG129" s="156"/>
      <c r="BSH129" s="156"/>
      <c r="BSI129" s="156"/>
      <c r="BSJ129" s="156"/>
      <c r="BSK129" s="156"/>
      <c r="BSL129" s="156"/>
      <c r="BSM129" s="156"/>
      <c r="BSN129" s="156"/>
      <c r="BSO129" s="156"/>
      <c r="BSP129" s="156"/>
      <c r="BSQ129" s="156"/>
      <c r="BSR129" s="156"/>
      <c r="BSS129" s="156"/>
      <c r="BST129" s="156"/>
      <c r="BSU129" s="156"/>
      <c r="BSV129" s="156"/>
      <c r="BSW129" s="156"/>
      <c r="BSX129" s="156"/>
      <c r="BSY129" s="156"/>
      <c r="BSZ129" s="156"/>
      <c r="BTA129" s="156"/>
      <c r="BTB129" s="156"/>
      <c r="BTC129" s="156"/>
      <c r="BTD129" s="156"/>
      <c r="BTE129" s="156"/>
      <c r="BTF129" s="156"/>
      <c r="BTG129" s="156"/>
      <c r="BTH129" s="156"/>
      <c r="BTI129" s="156"/>
      <c r="BTJ129" s="156"/>
      <c r="BTK129" s="156"/>
      <c r="BTL129" s="156"/>
      <c r="BTM129" s="156"/>
      <c r="BTN129" s="156"/>
      <c r="BTO129" s="156"/>
      <c r="BTP129" s="156"/>
      <c r="BTQ129" s="156"/>
      <c r="BTR129" s="156"/>
      <c r="BTS129" s="156"/>
      <c r="BTT129" s="156"/>
      <c r="BTU129" s="156"/>
      <c r="BTV129" s="156"/>
      <c r="BTW129" s="156"/>
      <c r="BTX129" s="156"/>
      <c r="BTY129" s="156"/>
      <c r="BTZ129" s="156"/>
      <c r="BUA129" s="156"/>
      <c r="BUB129" s="156"/>
      <c r="BUC129" s="156"/>
      <c r="BUD129" s="156"/>
      <c r="BUE129" s="156"/>
      <c r="BUF129" s="156"/>
      <c r="BUG129" s="156"/>
      <c r="BUH129" s="156"/>
      <c r="BUI129" s="156"/>
      <c r="BUJ129" s="156"/>
      <c r="BUK129" s="156"/>
      <c r="BUL129" s="156"/>
      <c r="BUM129" s="156"/>
      <c r="BUN129" s="156"/>
      <c r="BUO129" s="156"/>
      <c r="BUP129" s="156"/>
      <c r="BUQ129" s="156"/>
      <c r="BUR129" s="156"/>
      <c r="BUS129" s="156"/>
      <c r="BUT129" s="156"/>
      <c r="BUU129" s="156"/>
      <c r="BUV129" s="156"/>
      <c r="BUW129" s="156"/>
      <c r="BUX129" s="156"/>
      <c r="BUY129" s="156"/>
      <c r="BUZ129" s="156"/>
      <c r="BVA129" s="156"/>
      <c r="BVB129" s="156"/>
      <c r="BVC129" s="156"/>
      <c r="BVD129" s="156"/>
      <c r="BVE129" s="156"/>
      <c r="BVF129" s="156"/>
      <c r="BVG129" s="156"/>
      <c r="BVH129" s="156"/>
      <c r="BVI129" s="156"/>
      <c r="BVJ129" s="156"/>
      <c r="BVK129" s="156"/>
      <c r="BVL129" s="156"/>
      <c r="BVM129" s="156"/>
      <c r="BVN129" s="156"/>
      <c r="BVO129" s="156"/>
      <c r="BVP129" s="156"/>
      <c r="BVQ129" s="156"/>
      <c r="BVR129" s="156"/>
      <c r="BVS129" s="156"/>
      <c r="BVT129" s="156"/>
      <c r="BVU129" s="156"/>
      <c r="BVV129" s="156"/>
      <c r="BVW129" s="156"/>
      <c r="BVX129" s="156"/>
      <c r="BVY129" s="156"/>
      <c r="BVZ129" s="156"/>
      <c r="BWA129" s="156"/>
      <c r="BWB129" s="156"/>
      <c r="BWC129" s="156"/>
      <c r="BWD129" s="156"/>
      <c r="BWE129" s="156"/>
      <c r="BWF129" s="156"/>
      <c r="BWG129" s="156"/>
      <c r="BWH129" s="156"/>
      <c r="BWI129" s="156"/>
      <c r="BWJ129" s="156"/>
      <c r="BWK129" s="156"/>
      <c r="BWL129" s="156"/>
      <c r="BWM129" s="156"/>
      <c r="BWN129" s="156"/>
      <c r="BWO129" s="156"/>
      <c r="BWP129" s="156"/>
      <c r="BWQ129" s="156"/>
      <c r="BWR129" s="156"/>
      <c r="BWS129" s="156"/>
      <c r="BWT129" s="156"/>
      <c r="BWU129" s="156"/>
      <c r="BWV129" s="156"/>
      <c r="BWW129" s="156"/>
      <c r="BWX129" s="156"/>
      <c r="BWY129" s="156"/>
      <c r="BWZ129" s="156"/>
      <c r="BXA129" s="156"/>
      <c r="BXB129" s="156"/>
      <c r="BXC129" s="156"/>
      <c r="BXD129" s="156"/>
      <c r="BXE129" s="156"/>
      <c r="BXF129" s="156"/>
      <c r="BXG129" s="156"/>
      <c r="BXH129" s="156"/>
      <c r="BXI129" s="156"/>
      <c r="BXJ129" s="156"/>
      <c r="BXK129" s="156"/>
      <c r="BXL129" s="156"/>
      <c r="BXM129" s="156"/>
      <c r="BXN129" s="156"/>
      <c r="BXO129" s="156"/>
      <c r="BXP129" s="156"/>
      <c r="BXQ129" s="156"/>
      <c r="BXR129" s="156"/>
      <c r="BXS129" s="156"/>
      <c r="BXT129" s="156"/>
      <c r="BXU129" s="156"/>
      <c r="BXV129" s="156"/>
      <c r="BXW129" s="156"/>
      <c r="BXX129" s="156"/>
      <c r="BXY129" s="156"/>
      <c r="BXZ129" s="156"/>
      <c r="BYA129" s="156"/>
      <c r="BYB129" s="156"/>
      <c r="BYC129" s="156"/>
      <c r="BYD129" s="156"/>
      <c r="BYE129" s="156"/>
      <c r="BYF129" s="156"/>
      <c r="BYG129" s="156"/>
      <c r="BYH129" s="156"/>
      <c r="BYI129" s="156"/>
      <c r="BYJ129" s="156"/>
      <c r="BYK129" s="156"/>
      <c r="BYL129" s="156"/>
      <c r="BYM129" s="156"/>
      <c r="BYN129" s="156"/>
      <c r="BYO129" s="156"/>
      <c r="BYP129" s="156"/>
      <c r="BYQ129" s="156"/>
      <c r="BYR129" s="156"/>
      <c r="BYS129" s="156"/>
      <c r="BYT129" s="156"/>
      <c r="BYU129" s="156"/>
      <c r="BYV129" s="156"/>
      <c r="BYW129" s="156"/>
      <c r="BYX129" s="156"/>
      <c r="BYY129" s="156"/>
      <c r="BYZ129" s="156"/>
      <c r="BZA129" s="156"/>
      <c r="BZB129" s="156"/>
      <c r="BZC129" s="156"/>
      <c r="BZD129" s="156"/>
      <c r="BZE129" s="156"/>
      <c r="BZF129" s="156"/>
      <c r="BZG129" s="156"/>
      <c r="BZH129" s="156"/>
      <c r="BZI129" s="156"/>
      <c r="BZJ129" s="156"/>
      <c r="BZK129" s="156"/>
      <c r="BZL129" s="156"/>
      <c r="BZM129" s="156"/>
      <c r="BZN129" s="156"/>
      <c r="BZO129" s="156"/>
      <c r="BZP129" s="156"/>
      <c r="BZQ129" s="156"/>
      <c r="BZR129" s="156"/>
      <c r="BZS129" s="156"/>
      <c r="BZT129" s="156"/>
      <c r="BZU129" s="156"/>
      <c r="BZV129" s="156"/>
      <c r="BZW129" s="156"/>
      <c r="BZX129" s="156"/>
      <c r="BZY129" s="156"/>
      <c r="BZZ129" s="156"/>
      <c r="CAA129" s="156"/>
      <c r="CAB129" s="156"/>
      <c r="CAC129" s="156"/>
      <c r="CAD129" s="156"/>
      <c r="CAE129" s="156"/>
      <c r="CAF129" s="156"/>
      <c r="CAG129" s="156"/>
      <c r="CAH129" s="156"/>
      <c r="CAI129" s="156"/>
      <c r="CAJ129" s="156"/>
      <c r="CAK129" s="156"/>
      <c r="CAL129" s="156"/>
      <c r="CAM129" s="156"/>
      <c r="CAN129" s="156"/>
      <c r="CAO129" s="156"/>
      <c r="CAP129" s="156"/>
      <c r="CAQ129" s="156"/>
      <c r="CAR129" s="156"/>
      <c r="CAS129" s="156"/>
      <c r="CAT129" s="156"/>
      <c r="CAU129" s="156"/>
      <c r="CAV129" s="156"/>
      <c r="CAW129" s="156"/>
      <c r="CAX129" s="156"/>
      <c r="CAY129" s="156"/>
      <c r="CAZ129" s="156"/>
      <c r="CBA129" s="156"/>
      <c r="CBB129" s="156"/>
      <c r="CBC129" s="156"/>
      <c r="CBD129" s="156"/>
      <c r="CBE129" s="156"/>
      <c r="CBF129" s="156"/>
      <c r="CBG129" s="156"/>
      <c r="CBH129" s="156"/>
      <c r="CBI129" s="156"/>
      <c r="CBJ129" s="156"/>
      <c r="CBK129" s="156"/>
      <c r="CBL129" s="156"/>
      <c r="CBM129" s="156"/>
      <c r="CBN129" s="156"/>
      <c r="CBO129" s="156"/>
      <c r="CBP129" s="156"/>
      <c r="CBQ129" s="156"/>
      <c r="CBR129" s="156"/>
      <c r="CBS129" s="156"/>
      <c r="CBT129" s="156"/>
      <c r="CBU129" s="156"/>
      <c r="CBV129" s="156"/>
      <c r="CBW129" s="156"/>
      <c r="CBX129" s="156"/>
      <c r="CBY129" s="156"/>
      <c r="CBZ129" s="156"/>
      <c r="CCA129" s="156"/>
      <c r="CCB129" s="156"/>
      <c r="CCC129" s="156"/>
      <c r="CCD129" s="156"/>
      <c r="CCE129" s="156"/>
      <c r="CCF129" s="156"/>
      <c r="CCG129" s="156"/>
      <c r="CCH129" s="156"/>
      <c r="CCI129" s="156"/>
      <c r="CCJ129" s="156"/>
      <c r="CCK129" s="156"/>
      <c r="CCL129" s="156"/>
      <c r="CCM129" s="156"/>
      <c r="CCN129" s="156"/>
      <c r="CCO129" s="156"/>
      <c r="CCP129" s="156"/>
      <c r="CCQ129" s="156"/>
      <c r="CCR129" s="156"/>
      <c r="CCS129" s="156"/>
      <c r="CCT129" s="156"/>
      <c r="CCU129" s="156"/>
      <c r="CCV129" s="156"/>
      <c r="CCW129" s="156"/>
      <c r="CCX129" s="156"/>
      <c r="CCY129" s="156"/>
      <c r="CCZ129" s="156"/>
      <c r="CDA129" s="156"/>
      <c r="CDB129" s="156"/>
      <c r="CDC129" s="156"/>
      <c r="CDD129" s="156"/>
      <c r="CDE129" s="156"/>
      <c r="CDF129" s="156"/>
      <c r="CDG129" s="156"/>
      <c r="CDH129" s="156"/>
      <c r="CDI129" s="156"/>
      <c r="CDJ129" s="156"/>
      <c r="CDK129" s="156"/>
      <c r="CDL129" s="156"/>
      <c r="CDM129" s="156"/>
      <c r="CDN129" s="156"/>
      <c r="CDO129" s="156"/>
      <c r="CDP129" s="156"/>
      <c r="CDQ129" s="156"/>
      <c r="CDR129" s="156"/>
      <c r="CDS129" s="156"/>
      <c r="CDT129" s="156"/>
      <c r="CDU129" s="156"/>
      <c r="CDV129" s="156"/>
      <c r="CDW129" s="156"/>
      <c r="CDX129" s="156"/>
      <c r="CDY129" s="156"/>
      <c r="CDZ129" s="156"/>
      <c r="CEA129" s="156"/>
      <c r="CEB129" s="156"/>
      <c r="CEC129" s="156"/>
      <c r="CED129" s="156"/>
      <c r="CEE129" s="156"/>
      <c r="CEF129" s="156"/>
      <c r="CEG129" s="156"/>
      <c r="CEH129" s="156"/>
      <c r="CEI129" s="156"/>
      <c r="CEJ129" s="156"/>
      <c r="CEK129" s="156"/>
      <c r="CEL129" s="156"/>
      <c r="CEM129" s="156"/>
      <c r="CEN129" s="156"/>
      <c r="CEO129" s="156"/>
      <c r="CEP129" s="156"/>
      <c r="CEQ129" s="156"/>
      <c r="CER129" s="156"/>
      <c r="CES129" s="156"/>
      <c r="CET129" s="156"/>
      <c r="CEU129" s="156"/>
      <c r="CEV129" s="156"/>
      <c r="CEW129" s="156"/>
      <c r="CEX129" s="156"/>
      <c r="CEY129" s="156"/>
      <c r="CEZ129" s="156"/>
      <c r="CFA129" s="156"/>
      <c r="CFB129" s="156"/>
      <c r="CFC129" s="156"/>
      <c r="CFD129" s="156"/>
      <c r="CFE129" s="156"/>
      <c r="CFF129" s="156"/>
      <c r="CFG129" s="156"/>
      <c r="CFH129" s="156"/>
      <c r="CFI129" s="156"/>
      <c r="CFJ129" s="156"/>
      <c r="CFK129" s="156"/>
      <c r="CFL129" s="156"/>
      <c r="CFM129" s="156"/>
      <c r="CFN129" s="156"/>
      <c r="CFO129" s="156"/>
      <c r="CFP129" s="156"/>
      <c r="CFQ129" s="156"/>
      <c r="CFR129" s="156"/>
      <c r="CFS129" s="156"/>
      <c r="CFT129" s="156"/>
      <c r="CFU129" s="156"/>
      <c r="CFV129" s="156"/>
      <c r="CFW129" s="156"/>
      <c r="CFX129" s="156"/>
      <c r="CFY129" s="156"/>
      <c r="CFZ129" s="156"/>
      <c r="CGA129" s="156"/>
      <c r="CGB129" s="156"/>
      <c r="CGC129" s="156"/>
      <c r="CGD129" s="156"/>
      <c r="CGE129" s="156"/>
      <c r="CGF129" s="156"/>
      <c r="CGG129" s="156"/>
      <c r="CGH129" s="156"/>
      <c r="CGI129" s="156"/>
      <c r="CGJ129" s="156"/>
      <c r="CGK129" s="156"/>
      <c r="CGL129" s="156"/>
      <c r="CGM129" s="156"/>
      <c r="CGN129" s="156"/>
      <c r="CGO129" s="156"/>
      <c r="CGP129" s="156"/>
      <c r="CGQ129" s="156"/>
      <c r="CGR129" s="156"/>
      <c r="CGS129" s="156"/>
      <c r="CGT129" s="156"/>
      <c r="CGU129" s="156"/>
      <c r="CGV129" s="156"/>
      <c r="CGW129" s="156"/>
      <c r="CGX129" s="156"/>
      <c r="CGY129" s="156"/>
      <c r="CGZ129" s="156"/>
      <c r="CHA129" s="156"/>
      <c r="CHB129" s="156"/>
      <c r="CHC129" s="156"/>
      <c r="CHD129" s="156"/>
      <c r="CHE129" s="156"/>
      <c r="CHF129" s="156"/>
      <c r="CHG129" s="156"/>
      <c r="CHH129" s="156"/>
      <c r="CHI129" s="156"/>
      <c r="CHJ129" s="156"/>
      <c r="CHK129" s="156"/>
      <c r="CHL129" s="156"/>
      <c r="CHM129" s="156"/>
      <c r="CHN129" s="156"/>
      <c r="CHO129" s="156"/>
      <c r="CHP129" s="156"/>
      <c r="CHQ129" s="156"/>
      <c r="CHR129" s="156"/>
      <c r="CHS129" s="156"/>
      <c r="CHT129" s="156"/>
      <c r="CHU129" s="156"/>
      <c r="CHV129" s="156"/>
      <c r="CHW129" s="156"/>
      <c r="CHX129" s="156"/>
      <c r="CHY129" s="156"/>
      <c r="CHZ129" s="156"/>
      <c r="CIA129" s="156"/>
      <c r="CIB129" s="156"/>
      <c r="CIC129" s="156"/>
      <c r="CID129" s="156"/>
      <c r="CIE129" s="156"/>
      <c r="CIF129" s="156"/>
      <c r="CIG129" s="156"/>
      <c r="CIH129" s="156"/>
      <c r="CII129" s="156"/>
      <c r="CIJ129" s="156"/>
      <c r="CIK129" s="156"/>
      <c r="CIL129" s="156"/>
      <c r="CIM129" s="156"/>
      <c r="CIN129" s="156"/>
      <c r="CIO129" s="156"/>
      <c r="CIP129" s="156"/>
      <c r="CIQ129" s="156"/>
      <c r="CIR129" s="156"/>
      <c r="CIS129" s="156"/>
      <c r="CIT129" s="156"/>
      <c r="CIU129" s="156"/>
      <c r="CIV129" s="156"/>
      <c r="CIW129" s="156"/>
      <c r="CIX129" s="156"/>
      <c r="CIY129" s="156"/>
      <c r="CIZ129" s="156"/>
      <c r="CJA129" s="156"/>
      <c r="CJB129" s="156"/>
      <c r="CJC129" s="156"/>
      <c r="CJD129" s="156"/>
      <c r="CJE129" s="156"/>
      <c r="CJF129" s="156"/>
      <c r="CJG129" s="156"/>
      <c r="CJH129" s="156"/>
      <c r="CJI129" s="156"/>
      <c r="CJJ129" s="156"/>
      <c r="CJK129" s="156"/>
      <c r="CJL129" s="156"/>
      <c r="CJM129" s="156"/>
      <c r="CJN129" s="156"/>
      <c r="CJO129" s="156"/>
      <c r="CJP129" s="156"/>
      <c r="CJQ129" s="156"/>
      <c r="CJR129" s="156"/>
      <c r="CJS129" s="156"/>
      <c r="CJT129" s="156"/>
      <c r="CJU129" s="156"/>
      <c r="CJV129" s="156"/>
      <c r="CJW129" s="156"/>
      <c r="CJX129" s="156"/>
      <c r="CJY129" s="156"/>
      <c r="CJZ129" s="156"/>
      <c r="CKA129" s="156"/>
      <c r="CKB129" s="156"/>
      <c r="CKC129" s="156"/>
      <c r="CKD129" s="156"/>
      <c r="CKE129" s="156"/>
      <c r="CKF129" s="156"/>
      <c r="CKG129" s="156"/>
      <c r="CKH129" s="156"/>
      <c r="CKI129" s="156"/>
      <c r="CKJ129" s="156"/>
      <c r="CKK129" s="156"/>
      <c r="CKL129" s="156"/>
      <c r="CKM129" s="156"/>
      <c r="CKN129" s="156"/>
      <c r="CKO129" s="156"/>
      <c r="CKP129" s="156"/>
      <c r="CKQ129" s="156"/>
      <c r="CKR129" s="156"/>
      <c r="CKS129" s="156"/>
      <c r="CKT129" s="156"/>
      <c r="CKU129" s="156"/>
      <c r="CKV129" s="156"/>
      <c r="CKW129" s="156"/>
      <c r="CKX129" s="156"/>
      <c r="CKY129" s="156"/>
      <c r="CKZ129" s="156"/>
      <c r="CLA129" s="156"/>
      <c r="CLB129" s="156"/>
      <c r="CLC129" s="156"/>
      <c r="CLD129" s="156"/>
      <c r="CLE129" s="156"/>
      <c r="CLF129" s="156"/>
      <c r="CLG129" s="156"/>
      <c r="CLH129" s="156"/>
      <c r="CLI129" s="156"/>
      <c r="CLJ129" s="156"/>
      <c r="CLK129" s="156"/>
      <c r="CLL129" s="156"/>
      <c r="CLM129" s="156"/>
      <c r="CLN129" s="156"/>
      <c r="CLO129" s="156"/>
      <c r="CLP129" s="156"/>
      <c r="CLQ129" s="156"/>
      <c r="CLR129" s="156"/>
      <c r="CLS129" s="156"/>
      <c r="CLT129" s="156"/>
      <c r="CLU129" s="156"/>
      <c r="CLV129" s="156"/>
      <c r="CLW129" s="156"/>
      <c r="CLX129" s="156"/>
      <c r="CLY129" s="156"/>
      <c r="CLZ129" s="156"/>
      <c r="CMA129" s="156"/>
      <c r="CMB129" s="156"/>
      <c r="CMC129" s="156"/>
      <c r="CMD129" s="156"/>
      <c r="CME129" s="156"/>
      <c r="CMF129" s="156"/>
      <c r="CMG129" s="156"/>
      <c r="CMH129" s="156"/>
      <c r="CMI129" s="156"/>
      <c r="CMJ129" s="156"/>
      <c r="CMK129" s="156"/>
      <c r="CML129" s="156"/>
      <c r="CMM129" s="156"/>
      <c r="CMN129" s="156"/>
      <c r="CMO129" s="156"/>
      <c r="CMP129" s="156"/>
      <c r="CMQ129" s="156"/>
      <c r="CMR129" s="156"/>
      <c r="CMS129" s="156"/>
      <c r="CMT129" s="156"/>
      <c r="CMU129" s="156"/>
      <c r="CMV129" s="156"/>
      <c r="CMW129" s="156"/>
      <c r="CMX129" s="156"/>
      <c r="CMY129" s="156"/>
      <c r="CMZ129" s="156"/>
      <c r="CNA129" s="156"/>
      <c r="CNB129" s="156"/>
      <c r="CNC129" s="156"/>
      <c r="CND129" s="156"/>
      <c r="CNE129" s="156"/>
      <c r="CNF129" s="156"/>
      <c r="CNG129" s="156"/>
      <c r="CNH129" s="156"/>
      <c r="CNI129" s="156"/>
      <c r="CNJ129" s="156"/>
      <c r="CNK129" s="156"/>
      <c r="CNL129" s="156"/>
      <c r="CNM129" s="156"/>
      <c r="CNN129" s="156"/>
      <c r="CNO129" s="156"/>
      <c r="CNP129" s="156"/>
      <c r="CNQ129" s="156"/>
      <c r="CNR129" s="156"/>
      <c r="CNS129" s="156"/>
      <c r="CNT129" s="156"/>
      <c r="CNU129" s="156"/>
      <c r="CNV129" s="156"/>
      <c r="CNW129" s="156"/>
      <c r="CNX129" s="156"/>
      <c r="CNY129" s="156"/>
      <c r="CNZ129" s="156"/>
      <c r="COA129" s="156"/>
      <c r="COB129" s="156"/>
      <c r="COC129" s="156"/>
      <c r="COD129" s="156"/>
      <c r="COE129" s="156"/>
      <c r="COF129" s="156"/>
      <c r="COG129" s="156"/>
      <c r="COH129" s="156"/>
      <c r="COI129" s="156"/>
      <c r="COJ129" s="156"/>
      <c r="COK129" s="156"/>
      <c r="COL129" s="156"/>
      <c r="COM129" s="156"/>
      <c r="CON129" s="156"/>
      <c r="COO129" s="156"/>
      <c r="COP129" s="156"/>
      <c r="COQ129" s="156"/>
      <c r="COR129" s="156"/>
      <c r="COS129" s="156"/>
      <c r="COT129" s="156"/>
      <c r="COU129" s="156"/>
      <c r="COV129" s="156"/>
      <c r="COW129" s="156"/>
      <c r="COX129" s="156"/>
      <c r="COY129" s="156"/>
      <c r="COZ129" s="156"/>
      <c r="CPA129" s="156"/>
      <c r="CPB129" s="156"/>
      <c r="CPC129" s="156"/>
      <c r="CPD129" s="156"/>
      <c r="CPE129" s="156"/>
      <c r="CPF129" s="156"/>
      <c r="CPG129" s="156"/>
      <c r="CPH129" s="156"/>
      <c r="CPI129" s="156"/>
      <c r="CPJ129" s="156"/>
      <c r="CPK129" s="156"/>
      <c r="CPL129" s="156"/>
      <c r="CPM129" s="156"/>
      <c r="CPN129" s="156"/>
      <c r="CPO129" s="156"/>
      <c r="CPP129" s="156"/>
      <c r="CPQ129" s="156"/>
      <c r="CPR129" s="156"/>
      <c r="CPS129" s="156"/>
      <c r="CPT129" s="156"/>
      <c r="CPU129" s="156"/>
      <c r="CPV129" s="156"/>
      <c r="CPW129" s="156"/>
      <c r="CPX129" s="156"/>
      <c r="CPY129" s="156"/>
      <c r="CPZ129" s="156"/>
      <c r="CQA129" s="156"/>
      <c r="CQB129" s="156"/>
      <c r="CQC129" s="156"/>
      <c r="CQD129" s="156"/>
      <c r="CQE129" s="156"/>
      <c r="CQF129" s="156"/>
      <c r="CQG129" s="156"/>
      <c r="CQH129" s="156"/>
      <c r="CQI129" s="156"/>
      <c r="CQJ129" s="156"/>
      <c r="CQK129" s="156"/>
      <c r="CQL129" s="156"/>
      <c r="CQM129" s="156"/>
      <c r="CQN129" s="156"/>
      <c r="CQO129" s="156"/>
      <c r="CQP129" s="156"/>
      <c r="CQQ129" s="156"/>
      <c r="CQR129" s="156"/>
      <c r="CQS129" s="156"/>
      <c r="CQT129" s="156"/>
      <c r="CQU129" s="156"/>
      <c r="CQV129" s="156"/>
      <c r="CQW129" s="156"/>
      <c r="CQX129" s="156"/>
      <c r="CQY129" s="156"/>
      <c r="CQZ129" s="156"/>
      <c r="CRA129" s="156"/>
      <c r="CRB129" s="156"/>
      <c r="CRC129" s="156"/>
      <c r="CRD129" s="156"/>
      <c r="CRE129" s="156"/>
      <c r="CRF129" s="156"/>
      <c r="CRG129" s="156"/>
      <c r="CRH129" s="156"/>
      <c r="CRI129" s="156"/>
      <c r="CRJ129" s="156"/>
      <c r="CRK129" s="156"/>
      <c r="CRL129" s="156"/>
      <c r="CRM129" s="156"/>
      <c r="CRN129" s="156"/>
      <c r="CRO129" s="156"/>
      <c r="CRP129" s="156"/>
      <c r="CRQ129" s="156"/>
      <c r="CRR129" s="156"/>
      <c r="CRS129" s="156"/>
      <c r="CRT129" s="156"/>
      <c r="CRU129" s="156"/>
      <c r="CRV129" s="156"/>
      <c r="CRW129" s="156"/>
      <c r="CRX129" s="156"/>
      <c r="CRY129" s="156"/>
      <c r="CRZ129" s="156"/>
      <c r="CSA129" s="156"/>
      <c r="CSB129" s="156"/>
      <c r="CSC129" s="156"/>
      <c r="CSD129" s="156"/>
      <c r="CSE129" s="156"/>
      <c r="CSF129" s="156"/>
      <c r="CSG129" s="156"/>
      <c r="CSH129" s="156"/>
      <c r="CSI129" s="156"/>
      <c r="CSJ129" s="156"/>
      <c r="CSK129" s="156"/>
      <c r="CSL129" s="156"/>
      <c r="CSM129" s="156"/>
      <c r="CSN129" s="156"/>
      <c r="CSO129" s="156"/>
      <c r="CSP129" s="156"/>
      <c r="CSQ129" s="156"/>
      <c r="CSR129" s="156"/>
      <c r="CSS129" s="156"/>
      <c r="CST129" s="156"/>
      <c r="CSU129" s="156"/>
      <c r="CSV129" s="156"/>
      <c r="CSW129" s="156"/>
      <c r="CSX129" s="156"/>
      <c r="CSY129" s="156"/>
      <c r="CSZ129" s="156"/>
      <c r="CTA129" s="156"/>
      <c r="CTB129" s="156"/>
      <c r="CTC129" s="156"/>
      <c r="CTD129" s="156"/>
      <c r="CTE129" s="156"/>
      <c r="CTF129" s="156"/>
      <c r="CTG129" s="156"/>
      <c r="CTH129" s="156"/>
      <c r="CTI129" s="156"/>
      <c r="CTJ129" s="156"/>
      <c r="CTK129" s="156"/>
      <c r="CTL129" s="156"/>
      <c r="CTM129" s="156"/>
      <c r="CTN129" s="156"/>
      <c r="CTO129" s="156"/>
      <c r="CTP129" s="156"/>
      <c r="CTQ129" s="156"/>
      <c r="CTR129" s="156"/>
      <c r="CTS129" s="156"/>
      <c r="CTT129" s="156"/>
      <c r="CTU129" s="156"/>
      <c r="CTV129" s="156"/>
      <c r="CTW129" s="156"/>
      <c r="CTX129" s="156"/>
      <c r="CTY129" s="156"/>
      <c r="CTZ129" s="156"/>
      <c r="CUA129" s="156"/>
      <c r="CUB129" s="156"/>
      <c r="CUC129" s="156"/>
      <c r="CUD129" s="156"/>
      <c r="CUE129" s="156"/>
      <c r="CUF129" s="156"/>
      <c r="CUG129" s="156"/>
      <c r="CUH129" s="156"/>
      <c r="CUI129" s="156"/>
      <c r="CUJ129" s="156"/>
      <c r="CUK129" s="156"/>
      <c r="CUL129" s="156"/>
      <c r="CUM129" s="156"/>
      <c r="CUN129" s="156"/>
      <c r="CUO129" s="156"/>
      <c r="CUP129" s="156"/>
      <c r="CUQ129" s="156"/>
      <c r="CUR129" s="156"/>
      <c r="CUS129" s="156"/>
      <c r="CUT129" s="156"/>
      <c r="CUU129" s="156"/>
      <c r="CUV129" s="156"/>
      <c r="CUW129" s="156"/>
      <c r="CUX129" s="156"/>
      <c r="CUY129" s="156"/>
      <c r="CUZ129" s="156"/>
      <c r="CVA129" s="156"/>
      <c r="CVB129" s="156"/>
      <c r="CVC129" s="156"/>
      <c r="CVD129" s="156"/>
      <c r="CVE129" s="156"/>
      <c r="CVF129" s="156"/>
      <c r="CVG129" s="156"/>
      <c r="CVH129" s="156"/>
      <c r="CVI129" s="156"/>
      <c r="CVJ129" s="156"/>
      <c r="CVK129" s="156"/>
      <c r="CVL129" s="156"/>
      <c r="CVM129" s="156"/>
      <c r="CVN129" s="156"/>
      <c r="CVO129" s="156"/>
      <c r="CVP129" s="156"/>
      <c r="CVQ129" s="156"/>
      <c r="CVR129" s="156"/>
      <c r="CVS129" s="156"/>
      <c r="CVT129" s="156"/>
      <c r="CVU129" s="156"/>
      <c r="CVV129" s="156"/>
      <c r="CVW129" s="156"/>
      <c r="CVX129" s="156"/>
      <c r="CVY129" s="156"/>
      <c r="CVZ129" s="156"/>
      <c r="CWA129" s="156"/>
      <c r="CWB129" s="156"/>
      <c r="CWC129" s="156"/>
      <c r="CWD129" s="156"/>
      <c r="CWE129" s="156"/>
      <c r="CWF129" s="156"/>
      <c r="CWG129" s="156"/>
      <c r="CWH129" s="156"/>
      <c r="CWI129" s="156"/>
      <c r="CWJ129" s="156"/>
      <c r="CWK129" s="156"/>
      <c r="CWL129" s="156"/>
      <c r="CWM129" s="156"/>
      <c r="CWN129" s="156"/>
      <c r="CWO129" s="156"/>
      <c r="CWP129" s="156"/>
      <c r="CWQ129" s="156"/>
      <c r="CWR129" s="156"/>
      <c r="CWS129" s="156"/>
      <c r="CWT129" s="156"/>
      <c r="CWU129" s="156"/>
      <c r="CWV129" s="156"/>
      <c r="CWW129" s="156"/>
      <c r="CWX129" s="156"/>
      <c r="CWY129" s="156"/>
      <c r="CWZ129" s="156"/>
      <c r="CXA129" s="156"/>
      <c r="CXB129" s="156"/>
      <c r="CXC129" s="156"/>
      <c r="CXD129" s="156"/>
      <c r="CXE129" s="156"/>
      <c r="CXF129" s="156"/>
      <c r="CXG129" s="156"/>
      <c r="CXH129" s="156"/>
      <c r="CXI129" s="156"/>
      <c r="CXJ129" s="156"/>
      <c r="CXK129" s="156"/>
      <c r="CXL129" s="156"/>
      <c r="CXM129" s="156"/>
      <c r="CXN129" s="156"/>
      <c r="CXO129" s="156"/>
      <c r="CXP129" s="156"/>
      <c r="CXQ129" s="156"/>
      <c r="CXR129" s="156"/>
      <c r="CXS129" s="156"/>
      <c r="CXT129" s="156"/>
      <c r="CXU129" s="156"/>
      <c r="CXV129" s="156"/>
      <c r="CXW129" s="156"/>
      <c r="CXX129" s="156"/>
      <c r="CXY129" s="156"/>
      <c r="CXZ129" s="156"/>
      <c r="CYA129" s="156"/>
      <c r="CYB129" s="156"/>
      <c r="CYC129" s="156"/>
      <c r="CYD129" s="156"/>
      <c r="CYE129" s="156"/>
      <c r="CYF129" s="156"/>
      <c r="CYG129" s="156"/>
      <c r="CYH129" s="156"/>
      <c r="CYI129" s="156"/>
      <c r="CYJ129" s="156"/>
      <c r="CYK129" s="156"/>
      <c r="CYL129" s="156"/>
      <c r="CYM129" s="156"/>
      <c r="CYN129" s="156"/>
      <c r="CYO129" s="156"/>
      <c r="CYP129" s="156"/>
      <c r="CYQ129" s="156"/>
      <c r="CYR129" s="156"/>
      <c r="CYS129" s="156"/>
      <c r="CYT129" s="156"/>
      <c r="CYU129" s="156"/>
      <c r="CYV129" s="156"/>
      <c r="CYW129" s="156"/>
      <c r="CYX129" s="156"/>
      <c r="CYY129" s="156"/>
      <c r="CYZ129" s="156"/>
      <c r="CZA129" s="156"/>
      <c r="CZB129" s="156"/>
      <c r="CZC129" s="156"/>
      <c r="CZD129" s="156"/>
      <c r="CZE129" s="156"/>
      <c r="CZF129" s="156"/>
      <c r="CZG129" s="156"/>
      <c r="CZH129" s="156"/>
      <c r="CZI129" s="156"/>
      <c r="CZJ129" s="156"/>
      <c r="CZK129" s="156"/>
      <c r="CZL129" s="156"/>
      <c r="CZM129" s="156"/>
      <c r="CZN129" s="156"/>
      <c r="CZO129" s="156"/>
      <c r="CZP129" s="156"/>
      <c r="CZQ129" s="156"/>
      <c r="CZR129" s="156"/>
      <c r="CZS129" s="156"/>
      <c r="CZT129" s="156"/>
      <c r="CZU129" s="156"/>
      <c r="CZV129" s="156"/>
      <c r="CZW129" s="156"/>
      <c r="CZX129" s="156"/>
      <c r="CZY129" s="156"/>
      <c r="CZZ129" s="156"/>
      <c r="DAA129" s="156"/>
      <c r="DAB129" s="156"/>
      <c r="DAC129" s="156"/>
      <c r="DAD129" s="156"/>
      <c r="DAE129" s="156"/>
      <c r="DAF129" s="156"/>
      <c r="DAG129" s="156"/>
      <c r="DAH129" s="156"/>
      <c r="DAI129" s="156"/>
      <c r="DAJ129" s="156"/>
      <c r="DAK129" s="156"/>
      <c r="DAL129" s="156"/>
      <c r="DAM129" s="156"/>
      <c r="DAN129" s="156"/>
      <c r="DAO129" s="156"/>
      <c r="DAP129" s="156"/>
      <c r="DAQ129" s="156"/>
      <c r="DAR129" s="156"/>
      <c r="DAS129" s="156"/>
      <c r="DAT129" s="156"/>
      <c r="DAU129" s="156"/>
      <c r="DAV129" s="156"/>
      <c r="DAW129" s="156"/>
      <c r="DAX129" s="156"/>
      <c r="DAY129" s="156"/>
      <c r="DAZ129" s="156"/>
      <c r="DBA129" s="156"/>
      <c r="DBB129" s="156"/>
      <c r="DBC129" s="156"/>
      <c r="DBD129" s="156"/>
      <c r="DBE129" s="156"/>
      <c r="DBF129" s="156"/>
      <c r="DBG129" s="156"/>
      <c r="DBH129" s="156"/>
      <c r="DBI129" s="156"/>
      <c r="DBJ129" s="156"/>
      <c r="DBK129" s="156"/>
      <c r="DBL129" s="156"/>
      <c r="DBM129" s="156"/>
      <c r="DBN129" s="156"/>
      <c r="DBO129" s="156"/>
      <c r="DBP129" s="156"/>
      <c r="DBQ129" s="156"/>
      <c r="DBR129" s="156"/>
      <c r="DBS129" s="156"/>
      <c r="DBT129" s="156"/>
      <c r="DBU129" s="156"/>
      <c r="DBV129" s="156"/>
      <c r="DBW129" s="156"/>
      <c r="DBX129" s="156"/>
      <c r="DBY129" s="156"/>
      <c r="DBZ129" s="156"/>
      <c r="DCA129" s="156"/>
      <c r="DCB129" s="156"/>
      <c r="DCC129" s="156"/>
      <c r="DCD129" s="156"/>
      <c r="DCE129" s="156"/>
      <c r="DCF129" s="156"/>
      <c r="DCG129" s="156"/>
      <c r="DCH129" s="156"/>
      <c r="DCI129" s="156"/>
      <c r="DCJ129" s="156"/>
      <c r="DCK129" s="156"/>
      <c r="DCL129" s="156"/>
      <c r="DCM129" s="156"/>
      <c r="DCN129" s="156"/>
      <c r="DCO129" s="156"/>
      <c r="DCP129" s="156"/>
      <c r="DCQ129" s="156"/>
      <c r="DCR129" s="156"/>
      <c r="DCS129" s="156"/>
      <c r="DCT129" s="156"/>
      <c r="DCU129" s="156"/>
      <c r="DCV129" s="156"/>
      <c r="DCW129" s="156"/>
      <c r="DCX129" s="156"/>
      <c r="DCY129" s="156"/>
      <c r="DCZ129" s="156"/>
      <c r="DDA129" s="156"/>
      <c r="DDB129" s="156"/>
      <c r="DDC129" s="156"/>
      <c r="DDD129" s="156"/>
      <c r="DDE129" s="156"/>
      <c r="DDF129" s="156"/>
      <c r="DDG129" s="156"/>
      <c r="DDH129" s="156"/>
      <c r="DDI129" s="156"/>
      <c r="DDJ129" s="156"/>
      <c r="DDK129" s="156"/>
      <c r="DDL129" s="156"/>
      <c r="DDM129" s="156"/>
      <c r="DDN129" s="156"/>
      <c r="DDO129" s="156"/>
      <c r="DDP129" s="156"/>
      <c r="DDQ129" s="156"/>
      <c r="DDR129" s="156"/>
      <c r="DDS129" s="156"/>
      <c r="DDT129" s="156"/>
      <c r="DDU129" s="156"/>
      <c r="DDV129" s="156"/>
      <c r="DDW129" s="156"/>
      <c r="DDX129" s="156"/>
      <c r="DDY129" s="156"/>
      <c r="DDZ129" s="156"/>
      <c r="DEA129" s="156"/>
      <c r="DEB129" s="156"/>
      <c r="DEC129" s="156"/>
      <c r="DED129" s="156"/>
      <c r="DEE129" s="156"/>
      <c r="DEF129" s="156"/>
      <c r="DEG129" s="156"/>
      <c r="DEH129" s="156"/>
      <c r="DEI129" s="156"/>
      <c r="DEJ129" s="156"/>
      <c r="DEK129" s="156"/>
      <c r="DEL129" s="156"/>
      <c r="DEM129" s="156"/>
      <c r="DEN129" s="156"/>
      <c r="DEO129" s="156"/>
      <c r="DEP129" s="156"/>
      <c r="DEQ129" s="156"/>
      <c r="DER129" s="156"/>
      <c r="DES129" s="156"/>
      <c r="DET129" s="156"/>
      <c r="DEU129" s="156"/>
      <c r="DEV129" s="156"/>
      <c r="DEW129" s="156"/>
      <c r="DEX129" s="156"/>
      <c r="DEY129" s="156"/>
      <c r="DEZ129" s="156"/>
      <c r="DFA129" s="156"/>
      <c r="DFB129" s="156"/>
      <c r="DFC129" s="156"/>
      <c r="DFD129" s="156"/>
      <c r="DFE129" s="156"/>
      <c r="DFF129" s="156"/>
      <c r="DFG129" s="156"/>
      <c r="DFH129" s="156"/>
      <c r="DFI129" s="156"/>
      <c r="DFJ129" s="156"/>
      <c r="DFK129" s="156"/>
      <c r="DFL129" s="156"/>
      <c r="DFM129" s="156"/>
      <c r="DFN129" s="156"/>
      <c r="DFO129" s="156"/>
      <c r="DFP129" s="156"/>
      <c r="DFQ129" s="156"/>
      <c r="DFR129" s="156"/>
      <c r="DFS129" s="156"/>
      <c r="DFT129" s="156"/>
      <c r="DFU129" s="156"/>
      <c r="DFV129" s="156"/>
      <c r="DFW129" s="156"/>
      <c r="DFX129" s="156"/>
      <c r="DFY129" s="156"/>
      <c r="DFZ129" s="156"/>
      <c r="DGA129" s="156"/>
      <c r="DGB129" s="156"/>
      <c r="DGC129" s="156"/>
      <c r="DGD129" s="156"/>
      <c r="DGE129" s="156"/>
      <c r="DGF129" s="156"/>
      <c r="DGG129" s="156"/>
      <c r="DGH129" s="156"/>
      <c r="DGI129" s="156"/>
      <c r="DGJ129" s="156"/>
      <c r="DGK129" s="156"/>
      <c r="DGL129" s="156"/>
      <c r="DGM129" s="156"/>
      <c r="DGN129" s="156"/>
      <c r="DGO129" s="156"/>
      <c r="DGP129" s="156"/>
      <c r="DGQ129" s="156"/>
      <c r="DGR129" s="156"/>
      <c r="DGS129" s="156"/>
      <c r="DGT129" s="156"/>
      <c r="DGU129" s="156"/>
      <c r="DGV129" s="156"/>
      <c r="DGW129" s="156"/>
      <c r="DGX129" s="156"/>
      <c r="DGY129" s="156"/>
      <c r="DGZ129" s="156"/>
      <c r="DHA129" s="156"/>
      <c r="DHB129" s="156"/>
      <c r="DHC129" s="156"/>
      <c r="DHD129" s="156"/>
      <c r="DHE129" s="156"/>
      <c r="DHF129" s="156"/>
      <c r="DHG129" s="156"/>
      <c r="DHH129" s="156"/>
      <c r="DHI129" s="156"/>
      <c r="DHJ129" s="156"/>
      <c r="DHK129" s="156"/>
      <c r="DHL129" s="156"/>
      <c r="DHM129" s="156"/>
      <c r="DHN129" s="156"/>
      <c r="DHO129" s="156"/>
      <c r="DHP129" s="156"/>
      <c r="DHQ129" s="156"/>
      <c r="DHR129" s="156"/>
      <c r="DHS129" s="156"/>
      <c r="DHT129" s="156"/>
      <c r="DHU129" s="156"/>
      <c r="DHV129" s="156"/>
      <c r="DHW129" s="156"/>
      <c r="DHX129" s="156"/>
      <c r="DHY129" s="156"/>
      <c r="DHZ129" s="156"/>
      <c r="DIA129" s="156"/>
      <c r="DIB129" s="156"/>
      <c r="DIC129" s="156"/>
      <c r="DID129" s="156"/>
      <c r="DIE129" s="156"/>
      <c r="DIF129" s="156"/>
      <c r="DIG129" s="156"/>
      <c r="DIH129" s="156"/>
      <c r="DII129" s="156"/>
      <c r="DIJ129" s="156"/>
      <c r="DIK129" s="156"/>
      <c r="DIL129" s="156"/>
      <c r="DIM129" s="156"/>
      <c r="DIN129" s="156"/>
      <c r="DIO129" s="156"/>
      <c r="DIP129" s="156"/>
      <c r="DIQ129" s="156"/>
      <c r="DIR129" s="156"/>
      <c r="DIS129" s="156"/>
      <c r="DIT129" s="156"/>
      <c r="DIU129" s="156"/>
      <c r="DIV129" s="156"/>
      <c r="DIW129" s="156"/>
      <c r="DIX129" s="156"/>
      <c r="DIY129" s="156"/>
      <c r="DIZ129" s="156"/>
      <c r="DJA129" s="156"/>
      <c r="DJB129" s="156"/>
      <c r="DJC129" s="156"/>
      <c r="DJD129" s="156"/>
      <c r="DJE129" s="156"/>
      <c r="DJF129" s="156"/>
      <c r="DJG129" s="156"/>
      <c r="DJH129" s="156"/>
      <c r="DJI129" s="156"/>
      <c r="DJJ129" s="156"/>
      <c r="DJK129" s="156"/>
      <c r="DJL129" s="156"/>
      <c r="DJM129" s="156"/>
      <c r="DJN129" s="156"/>
      <c r="DJO129" s="156"/>
      <c r="DJP129" s="156"/>
      <c r="DJQ129" s="156"/>
      <c r="DJR129" s="156"/>
      <c r="DJS129" s="156"/>
      <c r="DJT129" s="156"/>
      <c r="DJU129" s="156"/>
      <c r="DJV129" s="156"/>
      <c r="DJW129" s="156"/>
      <c r="DJX129" s="156"/>
      <c r="DJY129" s="156"/>
      <c r="DJZ129" s="156"/>
      <c r="DKA129" s="156"/>
      <c r="DKB129" s="156"/>
      <c r="DKC129" s="156"/>
      <c r="DKD129" s="156"/>
      <c r="DKE129" s="156"/>
      <c r="DKF129" s="156"/>
      <c r="DKG129" s="156"/>
      <c r="DKH129" s="156"/>
      <c r="DKI129" s="156"/>
      <c r="DKJ129" s="156"/>
      <c r="DKK129" s="156"/>
      <c r="DKL129" s="156"/>
      <c r="DKM129" s="156"/>
      <c r="DKN129" s="156"/>
      <c r="DKO129" s="156"/>
      <c r="DKP129" s="156"/>
      <c r="DKQ129" s="156"/>
      <c r="DKR129" s="156"/>
      <c r="DKS129" s="156"/>
      <c r="DKT129" s="156"/>
      <c r="DKU129" s="156"/>
      <c r="DKV129" s="156"/>
      <c r="DKW129" s="156"/>
      <c r="DKX129" s="156"/>
      <c r="DKY129" s="156"/>
      <c r="DKZ129" s="156"/>
      <c r="DLA129" s="156"/>
      <c r="DLB129" s="156"/>
      <c r="DLC129" s="156"/>
      <c r="DLD129" s="156"/>
      <c r="DLE129" s="156"/>
      <c r="DLF129" s="156"/>
      <c r="DLG129" s="156"/>
      <c r="DLH129" s="156"/>
      <c r="DLI129" s="156"/>
      <c r="DLJ129" s="156"/>
      <c r="DLK129" s="156"/>
      <c r="DLL129" s="156"/>
      <c r="DLM129" s="156"/>
      <c r="DLN129" s="156"/>
      <c r="DLO129" s="156"/>
      <c r="DLP129" s="156"/>
      <c r="DLQ129" s="156"/>
      <c r="DLR129" s="156"/>
      <c r="DLS129" s="156"/>
      <c r="DLT129" s="156"/>
      <c r="DLU129" s="156"/>
      <c r="DLV129" s="156"/>
      <c r="DLW129" s="156"/>
      <c r="DLX129" s="156"/>
      <c r="DLY129" s="156"/>
      <c r="DLZ129" s="156"/>
      <c r="DMA129" s="156"/>
      <c r="DMB129" s="156"/>
      <c r="DMC129" s="156"/>
      <c r="DMD129" s="156"/>
      <c r="DME129" s="156"/>
      <c r="DMF129" s="156"/>
      <c r="DMG129" s="156"/>
      <c r="DMH129" s="156"/>
      <c r="DMI129" s="156"/>
      <c r="DMJ129" s="156"/>
      <c r="DMK129" s="156"/>
      <c r="DML129" s="156"/>
      <c r="DMM129" s="156"/>
      <c r="DMN129" s="156"/>
      <c r="DMO129" s="156"/>
      <c r="DMP129" s="156"/>
      <c r="DMQ129" s="156"/>
      <c r="DMR129" s="156"/>
      <c r="DMS129" s="156"/>
      <c r="DMT129" s="156"/>
      <c r="DMU129" s="156"/>
      <c r="DMV129" s="156"/>
      <c r="DMW129" s="156"/>
      <c r="DMX129" s="156"/>
      <c r="DMY129" s="156"/>
      <c r="DMZ129" s="156"/>
      <c r="DNA129" s="156"/>
      <c r="DNB129" s="156"/>
      <c r="DNC129" s="156"/>
      <c r="DND129" s="156"/>
      <c r="DNE129" s="156"/>
      <c r="DNF129" s="156"/>
      <c r="DNG129" s="156"/>
      <c r="DNH129" s="156"/>
      <c r="DNI129" s="156"/>
      <c r="DNJ129" s="156"/>
      <c r="DNK129" s="156"/>
      <c r="DNL129" s="156"/>
      <c r="DNM129" s="156"/>
      <c r="DNN129" s="156"/>
      <c r="DNO129" s="156"/>
      <c r="DNP129" s="156"/>
      <c r="DNQ129" s="156"/>
      <c r="DNR129" s="156"/>
      <c r="DNS129" s="156"/>
      <c r="DNT129" s="156"/>
      <c r="DNU129" s="156"/>
      <c r="DNV129" s="156"/>
      <c r="DNW129" s="156"/>
      <c r="DNX129" s="156"/>
      <c r="DNY129" s="156"/>
      <c r="DNZ129" s="156"/>
      <c r="DOA129" s="156"/>
      <c r="DOB129" s="156"/>
      <c r="DOC129" s="156"/>
      <c r="DOD129" s="156"/>
      <c r="DOE129" s="156"/>
      <c r="DOF129" s="156"/>
      <c r="DOG129" s="156"/>
      <c r="DOH129" s="156"/>
      <c r="DOI129" s="156"/>
      <c r="DOJ129" s="156"/>
      <c r="DOK129" s="156"/>
      <c r="DOL129" s="156"/>
      <c r="DOM129" s="156"/>
      <c r="DON129" s="156"/>
      <c r="DOO129" s="156"/>
      <c r="DOP129" s="156"/>
      <c r="DOQ129" s="156"/>
      <c r="DOR129" s="156"/>
      <c r="DOS129" s="156"/>
      <c r="DOT129" s="156"/>
      <c r="DOU129" s="156"/>
      <c r="DOV129" s="156"/>
      <c r="DOW129" s="156"/>
      <c r="DOX129" s="156"/>
      <c r="DOY129" s="156"/>
      <c r="DOZ129" s="156"/>
      <c r="DPA129" s="156"/>
      <c r="DPB129" s="156"/>
      <c r="DPC129" s="156"/>
      <c r="DPD129" s="156"/>
      <c r="DPE129" s="156"/>
      <c r="DPF129" s="156"/>
      <c r="DPG129" s="156"/>
      <c r="DPH129" s="156"/>
      <c r="DPI129" s="156"/>
      <c r="DPJ129" s="156"/>
      <c r="DPK129" s="156"/>
      <c r="DPL129" s="156"/>
      <c r="DPM129" s="156"/>
      <c r="DPN129" s="156"/>
      <c r="DPO129" s="156"/>
      <c r="DPP129" s="156"/>
      <c r="DPQ129" s="156"/>
      <c r="DPR129" s="156"/>
      <c r="DPS129" s="156"/>
      <c r="DPT129" s="156"/>
      <c r="DPU129" s="156"/>
      <c r="DPV129" s="156"/>
      <c r="DPW129" s="156"/>
      <c r="DPX129" s="156"/>
      <c r="DPY129" s="156"/>
      <c r="DPZ129" s="156"/>
      <c r="DQA129" s="156"/>
      <c r="DQB129" s="156"/>
      <c r="DQC129" s="156"/>
      <c r="DQD129" s="156"/>
      <c r="DQE129" s="156"/>
      <c r="DQF129" s="156"/>
      <c r="DQG129" s="156"/>
      <c r="DQH129" s="156"/>
      <c r="DQI129" s="156"/>
      <c r="DQJ129" s="156"/>
      <c r="DQK129" s="156"/>
      <c r="DQL129" s="156"/>
      <c r="DQM129" s="156"/>
      <c r="DQN129" s="156"/>
      <c r="DQO129" s="156"/>
      <c r="DQP129" s="156"/>
      <c r="DQQ129" s="156"/>
      <c r="DQR129" s="156"/>
      <c r="DQS129" s="156"/>
      <c r="DQT129" s="156"/>
      <c r="DQU129" s="156"/>
      <c r="DQV129" s="156"/>
      <c r="DQW129" s="156"/>
      <c r="DQX129" s="156"/>
      <c r="DQY129" s="156"/>
      <c r="DQZ129" s="156"/>
      <c r="DRA129" s="156"/>
      <c r="DRB129" s="156"/>
      <c r="DRC129" s="156"/>
      <c r="DRD129" s="156"/>
      <c r="DRE129" s="156"/>
      <c r="DRF129" s="156"/>
      <c r="DRG129" s="156"/>
      <c r="DRH129" s="156"/>
      <c r="DRI129" s="156"/>
      <c r="DRJ129" s="156"/>
      <c r="DRK129" s="156"/>
      <c r="DRL129" s="156"/>
      <c r="DRM129" s="156"/>
      <c r="DRN129" s="156"/>
      <c r="DRO129" s="156"/>
      <c r="DRP129" s="156"/>
      <c r="DRQ129" s="156"/>
      <c r="DRR129" s="156"/>
      <c r="DRS129" s="156"/>
      <c r="DRT129" s="156"/>
      <c r="DRU129" s="156"/>
      <c r="DRV129" s="156"/>
      <c r="DRW129" s="156"/>
      <c r="DRX129" s="156"/>
      <c r="DRY129" s="156"/>
      <c r="DRZ129" s="156"/>
      <c r="DSA129" s="156"/>
      <c r="DSB129" s="156"/>
      <c r="DSC129" s="156"/>
      <c r="DSD129" s="156"/>
      <c r="DSE129" s="156"/>
      <c r="DSF129" s="156"/>
      <c r="DSG129" s="156"/>
      <c r="DSH129" s="156"/>
      <c r="DSI129" s="156"/>
      <c r="DSJ129" s="156"/>
      <c r="DSK129" s="156"/>
      <c r="DSL129" s="156"/>
      <c r="DSM129" s="156"/>
      <c r="DSN129" s="156"/>
      <c r="DSO129" s="156"/>
      <c r="DSP129" s="156"/>
      <c r="DSQ129" s="156"/>
      <c r="DSR129" s="156"/>
      <c r="DSS129" s="156"/>
      <c r="DST129" s="156"/>
      <c r="DSU129" s="156"/>
      <c r="DSV129" s="156"/>
      <c r="DSW129" s="156"/>
      <c r="DSX129" s="156"/>
      <c r="DSY129" s="156"/>
      <c r="DSZ129" s="156"/>
      <c r="DTA129" s="156"/>
      <c r="DTB129" s="156"/>
      <c r="DTC129" s="156"/>
      <c r="DTD129" s="156"/>
      <c r="DTE129" s="156"/>
      <c r="DTF129" s="156"/>
      <c r="DTG129" s="156"/>
      <c r="DTH129" s="156"/>
      <c r="DTI129" s="156"/>
      <c r="DTJ129" s="156"/>
      <c r="DTK129" s="156"/>
      <c r="DTL129" s="156"/>
      <c r="DTM129" s="156"/>
      <c r="DTN129" s="156"/>
      <c r="DTO129" s="156"/>
      <c r="DTP129" s="156"/>
      <c r="DTQ129" s="156"/>
      <c r="DTR129" s="156"/>
      <c r="DTS129" s="156"/>
      <c r="DTT129" s="156"/>
      <c r="DTU129" s="156"/>
      <c r="DTV129" s="156"/>
      <c r="DTW129" s="156"/>
      <c r="DTX129" s="156"/>
      <c r="DTY129" s="156"/>
      <c r="DTZ129" s="156"/>
      <c r="DUA129" s="156"/>
      <c r="DUB129" s="156"/>
      <c r="DUC129" s="156"/>
      <c r="DUD129" s="156"/>
      <c r="DUE129" s="156"/>
      <c r="DUF129" s="156"/>
      <c r="DUG129" s="156"/>
      <c r="DUH129" s="156"/>
      <c r="DUI129" s="156"/>
      <c r="DUJ129" s="156"/>
      <c r="DUK129" s="156"/>
      <c r="DUL129" s="156"/>
      <c r="DUM129" s="156"/>
      <c r="DUN129" s="156"/>
      <c r="DUO129" s="156"/>
      <c r="DUP129" s="156"/>
      <c r="DUQ129" s="156"/>
      <c r="DUR129" s="156"/>
      <c r="DUS129" s="156"/>
      <c r="DUT129" s="156"/>
      <c r="DUU129" s="156"/>
      <c r="DUV129" s="156"/>
      <c r="DUW129" s="156"/>
      <c r="DUX129" s="156"/>
      <c r="DUY129" s="156"/>
      <c r="DUZ129" s="156"/>
      <c r="DVA129" s="156"/>
      <c r="DVB129" s="156"/>
      <c r="DVC129" s="156"/>
      <c r="DVD129" s="156"/>
      <c r="DVE129" s="156"/>
      <c r="DVF129" s="156"/>
      <c r="DVG129" s="156"/>
      <c r="DVH129" s="156"/>
      <c r="DVI129" s="156"/>
      <c r="DVJ129" s="156"/>
      <c r="DVK129" s="156"/>
      <c r="DVL129" s="156"/>
      <c r="DVM129" s="156"/>
      <c r="DVN129" s="156"/>
      <c r="DVO129" s="156"/>
      <c r="DVP129" s="156"/>
      <c r="DVQ129" s="156"/>
      <c r="DVR129" s="156"/>
      <c r="DVS129" s="156"/>
      <c r="DVT129" s="156"/>
      <c r="DVU129" s="156"/>
      <c r="DVV129" s="156"/>
      <c r="DVW129" s="156"/>
      <c r="DVX129" s="156"/>
      <c r="DVY129" s="156"/>
      <c r="DVZ129" s="156"/>
      <c r="DWA129" s="156"/>
      <c r="DWB129" s="156"/>
      <c r="DWC129" s="156"/>
      <c r="DWD129" s="156"/>
      <c r="DWE129" s="156"/>
      <c r="DWF129" s="156"/>
      <c r="DWG129" s="156"/>
      <c r="DWH129" s="156"/>
      <c r="DWI129" s="156"/>
      <c r="DWJ129" s="156"/>
      <c r="DWK129" s="156"/>
      <c r="DWL129" s="156"/>
      <c r="DWM129" s="156"/>
      <c r="DWN129" s="156"/>
      <c r="DWO129" s="156"/>
      <c r="DWP129" s="156"/>
      <c r="DWQ129" s="156"/>
      <c r="DWR129" s="156"/>
      <c r="DWS129" s="156"/>
      <c r="DWT129" s="156"/>
      <c r="DWU129" s="156"/>
      <c r="DWV129" s="156"/>
      <c r="DWW129" s="156"/>
      <c r="DWX129" s="156"/>
      <c r="DWY129" s="156"/>
      <c r="DWZ129" s="156"/>
      <c r="DXA129" s="156"/>
      <c r="DXB129" s="156"/>
      <c r="DXC129" s="156"/>
      <c r="DXD129" s="156"/>
      <c r="DXE129" s="156"/>
      <c r="DXF129" s="156"/>
      <c r="DXG129" s="156"/>
      <c r="DXH129" s="156"/>
      <c r="DXI129" s="156"/>
      <c r="DXJ129" s="156"/>
      <c r="DXK129" s="156"/>
      <c r="DXL129" s="156"/>
      <c r="DXM129" s="156"/>
      <c r="DXN129" s="156"/>
      <c r="DXO129" s="156"/>
      <c r="DXP129" s="156"/>
      <c r="DXQ129" s="156"/>
      <c r="DXR129" s="156"/>
      <c r="DXS129" s="156"/>
      <c r="DXT129" s="156"/>
      <c r="DXU129" s="156"/>
      <c r="DXV129" s="156"/>
      <c r="DXW129" s="156"/>
      <c r="DXX129" s="156"/>
      <c r="DXY129" s="156"/>
      <c r="DXZ129" s="156"/>
      <c r="DYA129" s="156"/>
      <c r="DYB129" s="156"/>
      <c r="DYC129" s="156"/>
      <c r="DYD129" s="156"/>
      <c r="DYE129" s="156"/>
      <c r="DYF129" s="156"/>
      <c r="DYG129" s="156"/>
      <c r="DYH129" s="156"/>
      <c r="DYI129" s="156"/>
      <c r="DYJ129" s="156"/>
      <c r="DYK129" s="156"/>
      <c r="DYL129" s="156"/>
      <c r="DYM129" s="156"/>
      <c r="DYN129" s="156"/>
      <c r="DYO129" s="156"/>
      <c r="DYP129" s="156"/>
      <c r="DYQ129" s="156"/>
      <c r="DYR129" s="156"/>
      <c r="DYS129" s="156"/>
      <c r="DYT129" s="156"/>
      <c r="DYU129" s="156"/>
      <c r="DYV129" s="156"/>
      <c r="DYW129" s="156"/>
      <c r="DYX129" s="156"/>
      <c r="DYY129" s="156"/>
      <c r="DYZ129" s="156"/>
      <c r="DZA129" s="156"/>
      <c r="DZB129" s="156"/>
      <c r="DZC129" s="156"/>
      <c r="DZD129" s="156"/>
      <c r="DZE129" s="156"/>
      <c r="DZF129" s="156"/>
      <c r="DZG129" s="156"/>
      <c r="DZH129" s="156"/>
      <c r="DZI129" s="156"/>
      <c r="DZJ129" s="156"/>
      <c r="DZK129" s="156"/>
      <c r="DZL129" s="156"/>
      <c r="DZM129" s="156"/>
      <c r="DZN129" s="156"/>
      <c r="DZO129" s="156"/>
      <c r="DZP129" s="156"/>
      <c r="DZQ129" s="156"/>
      <c r="DZR129" s="156"/>
      <c r="DZS129" s="156"/>
      <c r="DZT129" s="156"/>
      <c r="DZU129" s="156"/>
      <c r="DZV129" s="156"/>
      <c r="DZW129" s="156"/>
      <c r="DZX129" s="156"/>
      <c r="DZY129" s="156"/>
      <c r="DZZ129" s="156"/>
      <c r="EAA129" s="156"/>
      <c r="EAB129" s="156"/>
      <c r="EAC129" s="156"/>
      <c r="EAD129" s="156"/>
      <c r="EAE129" s="156"/>
      <c r="EAF129" s="156"/>
      <c r="EAG129" s="156"/>
      <c r="EAH129" s="156"/>
      <c r="EAI129" s="156"/>
      <c r="EAJ129" s="156"/>
      <c r="EAK129" s="156"/>
      <c r="EAL129" s="156"/>
      <c r="EAM129" s="156"/>
      <c r="EAN129" s="156"/>
      <c r="EAO129" s="156"/>
      <c r="EAP129" s="156"/>
      <c r="EAQ129" s="156"/>
      <c r="EAR129" s="156"/>
      <c r="EAS129" s="156"/>
      <c r="EAT129" s="156"/>
      <c r="EAU129" s="156"/>
      <c r="EAV129" s="156"/>
      <c r="EAW129" s="156"/>
      <c r="EAX129" s="156"/>
      <c r="EAY129" s="156"/>
      <c r="EAZ129" s="156"/>
      <c r="EBA129" s="156"/>
      <c r="EBB129" s="156"/>
      <c r="EBC129" s="156"/>
      <c r="EBD129" s="156"/>
      <c r="EBE129" s="156"/>
      <c r="EBF129" s="156"/>
      <c r="EBG129" s="156"/>
      <c r="EBH129" s="156"/>
      <c r="EBI129" s="156"/>
      <c r="EBJ129" s="156"/>
      <c r="EBK129" s="156"/>
      <c r="EBL129" s="156"/>
      <c r="EBM129" s="156"/>
      <c r="EBN129" s="156"/>
      <c r="EBO129" s="156"/>
      <c r="EBP129" s="156"/>
      <c r="EBQ129" s="156"/>
      <c r="EBR129" s="156"/>
      <c r="EBS129" s="156"/>
      <c r="EBT129" s="156"/>
      <c r="EBU129" s="156"/>
      <c r="EBV129" s="156"/>
      <c r="EBW129" s="156"/>
      <c r="EBX129" s="156"/>
      <c r="EBY129" s="156"/>
      <c r="EBZ129" s="156"/>
      <c r="ECA129" s="156"/>
      <c r="ECB129" s="156"/>
      <c r="ECC129" s="156"/>
      <c r="ECD129" s="156"/>
      <c r="ECE129" s="156"/>
      <c r="ECF129" s="156"/>
      <c r="ECG129" s="156"/>
      <c r="ECH129" s="156"/>
      <c r="ECI129" s="156"/>
      <c r="ECJ129" s="156"/>
      <c r="ECK129" s="156"/>
      <c r="ECL129" s="156"/>
      <c r="ECM129" s="156"/>
      <c r="ECN129" s="156"/>
      <c r="ECO129" s="156"/>
      <c r="ECP129" s="156"/>
      <c r="ECQ129" s="156"/>
      <c r="ECR129" s="156"/>
      <c r="ECS129" s="156"/>
      <c r="ECT129" s="156"/>
      <c r="ECU129" s="156"/>
      <c r="ECV129" s="156"/>
      <c r="ECW129" s="156"/>
      <c r="ECX129" s="156"/>
      <c r="ECY129" s="156"/>
      <c r="ECZ129" s="156"/>
      <c r="EDA129" s="156"/>
      <c r="EDB129" s="156"/>
      <c r="EDC129" s="156"/>
      <c r="EDD129" s="156"/>
      <c r="EDE129" s="156"/>
      <c r="EDF129" s="156"/>
      <c r="EDG129" s="156"/>
      <c r="EDH129" s="156"/>
      <c r="EDI129" s="156"/>
      <c r="EDJ129" s="156"/>
      <c r="EDK129" s="156"/>
      <c r="EDL129" s="156"/>
      <c r="EDM129" s="156"/>
      <c r="EDN129" s="156"/>
      <c r="EDO129" s="156"/>
      <c r="EDP129" s="156"/>
      <c r="EDQ129" s="156"/>
      <c r="EDR129" s="156"/>
      <c r="EDS129" s="156"/>
      <c r="EDT129" s="156"/>
      <c r="EDU129" s="156"/>
      <c r="EDV129" s="156"/>
      <c r="EDW129" s="156"/>
      <c r="EDX129" s="156"/>
      <c r="EDY129" s="156"/>
      <c r="EDZ129" s="156"/>
      <c r="EEA129" s="156"/>
      <c r="EEB129" s="156"/>
      <c r="EEC129" s="156"/>
      <c r="EED129" s="156"/>
      <c r="EEE129" s="156"/>
      <c r="EEF129" s="156"/>
      <c r="EEG129" s="156"/>
      <c r="EEH129" s="156"/>
      <c r="EEI129" s="156"/>
      <c r="EEJ129" s="156"/>
      <c r="EEK129" s="156"/>
      <c r="EEL129" s="156"/>
      <c r="EEM129" s="156"/>
      <c r="EEN129" s="156"/>
      <c r="EEO129" s="156"/>
      <c r="EEP129" s="156"/>
      <c r="EEQ129" s="156"/>
      <c r="EER129" s="156"/>
      <c r="EES129" s="156"/>
      <c r="EET129" s="156"/>
      <c r="EEU129" s="156"/>
      <c r="EEV129" s="156"/>
      <c r="EEW129" s="156"/>
      <c r="EEX129" s="156"/>
      <c r="EEY129" s="156"/>
      <c r="EEZ129" s="156"/>
      <c r="EFA129" s="156"/>
      <c r="EFB129" s="156"/>
      <c r="EFC129" s="156"/>
      <c r="EFD129" s="156"/>
      <c r="EFE129" s="156"/>
      <c r="EFF129" s="156"/>
      <c r="EFG129" s="156"/>
      <c r="EFH129" s="156"/>
      <c r="EFI129" s="156"/>
      <c r="EFJ129" s="156"/>
      <c r="EFK129" s="156"/>
      <c r="EFL129" s="156"/>
      <c r="EFM129" s="156"/>
      <c r="EFN129" s="156"/>
      <c r="EFO129" s="156"/>
      <c r="EFP129" s="156"/>
      <c r="EFQ129" s="156"/>
      <c r="EFR129" s="156"/>
      <c r="EFS129" s="156"/>
      <c r="EFT129" s="156"/>
      <c r="EFU129" s="156"/>
      <c r="EFV129" s="156"/>
      <c r="EFW129" s="156"/>
      <c r="EFX129" s="156"/>
      <c r="EFY129" s="156"/>
      <c r="EFZ129" s="156"/>
      <c r="EGA129" s="156"/>
      <c r="EGB129" s="156"/>
      <c r="EGC129" s="156"/>
      <c r="EGD129" s="156"/>
      <c r="EGE129" s="156"/>
      <c r="EGF129" s="156"/>
      <c r="EGG129" s="156"/>
      <c r="EGH129" s="156"/>
      <c r="EGI129" s="156"/>
      <c r="EGJ129" s="156"/>
      <c r="EGK129" s="156"/>
      <c r="EGL129" s="156"/>
      <c r="EGM129" s="156"/>
      <c r="EGN129" s="156"/>
      <c r="EGO129" s="156"/>
      <c r="EGP129" s="156"/>
      <c r="EGQ129" s="156"/>
      <c r="EGR129" s="156"/>
      <c r="EGS129" s="156"/>
      <c r="EGT129" s="156"/>
      <c r="EGU129" s="156"/>
      <c r="EGV129" s="156"/>
      <c r="EGW129" s="156"/>
      <c r="EGX129" s="156"/>
      <c r="EGY129" s="156"/>
      <c r="EGZ129" s="156"/>
      <c r="EHA129" s="156"/>
      <c r="EHB129" s="156"/>
      <c r="EHC129" s="156"/>
      <c r="EHD129" s="156"/>
      <c r="EHE129" s="156"/>
      <c r="EHF129" s="156"/>
      <c r="EHG129" s="156"/>
      <c r="EHH129" s="156"/>
      <c r="EHI129" s="156"/>
      <c r="EHJ129" s="156"/>
      <c r="EHK129" s="156"/>
      <c r="EHL129" s="156"/>
      <c r="EHM129" s="156"/>
      <c r="EHN129" s="156"/>
      <c r="EHO129" s="156"/>
      <c r="EHP129" s="156"/>
      <c r="EHQ129" s="156"/>
      <c r="EHR129" s="156"/>
      <c r="EHS129" s="156"/>
      <c r="EHT129" s="156"/>
      <c r="EHU129" s="156"/>
      <c r="EHV129" s="156"/>
      <c r="EHW129" s="156"/>
      <c r="EHX129" s="156"/>
      <c r="EHY129" s="156"/>
      <c r="EHZ129" s="156"/>
      <c r="EIA129" s="156"/>
      <c r="EIB129" s="156"/>
      <c r="EIC129" s="156"/>
      <c r="EID129" s="156"/>
      <c r="EIE129" s="156"/>
      <c r="EIF129" s="156"/>
      <c r="EIG129" s="156"/>
      <c r="EIH129" s="156"/>
      <c r="EII129" s="156"/>
      <c r="EIJ129" s="156"/>
      <c r="EIK129" s="156"/>
      <c r="EIL129" s="156"/>
      <c r="EIM129" s="156"/>
      <c r="EIN129" s="156"/>
      <c r="EIO129" s="156"/>
      <c r="EIP129" s="156"/>
      <c r="EIQ129" s="156"/>
      <c r="EIR129" s="156"/>
      <c r="EIS129" s="156"/>
      <c r="EIT129" s="156"/>
      <c r="EIU129" s="156"/>
      <c r="EIV129" s="156"/>
      <c r="EIW129" s="156"/>
      <c r="EIX129" s="156"/>
      <c r="EIY129" s="156"/>
      <c r="EIZ129" s="156"/>
      <c r="EJA129" s="156"/>
      <c r="EJB129" s="156"/>
      <c r="EJC129" s="156"/>
      <c r="EJD129" s="156"/>
      <c r="EJE129" s="156"/>
      <c r="EJF129" s="156"/>
      <c r="EJG129" s="156"/>
      <c r="EJH129" s="156"/>
      <c r="EJI129" s="156"/>
      <c r="EJJ129" s="156"/>
      <c r="EJK129" s="156"/>
      <c r="EJL129" s="156"/>
      <c r="EJM129" s="156"/>
      <c r="EJN129" s="156"/>
      <c r="EJO129" s="156"/>
      <c r="EJP129" s="156"/>
      <c r="EJQ129" s="156"/>
      <c r="EJR129" s="156"/>
      <c r="EJS129" s="156"/>
      <c r="EJT129" s="156"/>
      <c r="EJU129" s="156"/>
      <c r="EJV129" s="156"/>
      <c r="EJW129" s="156"/>
      <c r="EJX129" s="156"/>
      <c r="EJY129" s="156"/>
      <c r="EJZ129" s="156"/>
      <c r="EKA129" s="156"/>
      <c r="EKB129" s="156"/>
      <c r="EKC129" s="156"/>
      <c r="EKD129" s="156"/>
      <c r="EKE129" s="156"/>
      <c r="EKF129" s="156"/>
      <c r="EKG129" s="156"/>
      <c r="EKH129" s="156"/>
      <c r="EKI129" s="156"/>
      <c r="EKJ129" s="156"/>
      <c r="EKK129" s="156"/>
      <c r="EKL129" s="156"/>
      <c r="EKM129" s="156"/>
      <c r="EKN129" s="156"/>
      <c r="EKO129" s="156"/>
      <c r="EKP129" s="156"/>
      <c r="EKQ129" s="156"/>
      <c r="EKR129" s="156"/>
      <c r="EKS129" s="156"/>
      <c r="EKT129" s="156"/>
      <c r="EKU129" s="156"/>
      <c r="EKV129" s="156"/>
      <c r="EKW129" s="156"/>
      <c r="EKX129" s="156"/>
      <c r="EKY129" s="156"/>
      <c r="EKZ129" s="156"/>
      <c r="ELA129" s="156"/>
      <c r="ELB129" s="156"/>
      <c r="ELC129" s="156"/>
      <c r="ELD129" s="156"/>
      <c r="ELE129" s="156"/>
      <c r="ELF129" s="156"/>
      <c r="ELG129" s="156"/>
      <c r="ELH129" s="156"/>
      <c r="ELI129" s="156"/>
      <c r="ELJ129" s="156"/>
      <c r="ELK129" s="156"/>
      <c r="ELL129" s="156"/>
      <c r="ELM129" s="156"/>
      <c r="ELN129" s="156"/>
      <c r="ELO129" s="156"/>
      <c r="ELP129" s="156"/>
      <c r="ELQ129" s="156"/>
      <c r="ELR129" s="156"/>
      <c r="ELS129" s="156"/>
      <c r="ELT129" s="156"/>
      <c r="ELU129" s="156"/>
      <c r="ELV129" s="156"/>
      <c r="ELW129" s="156"/>
      <c r="ELX129" s="156"/>
      <c r="ELY129" s="156"/>
      <c r="ELZ129" s="156"/>
      <c r="EMA129" s="156"/>
      <c r="EMB129" s="156"/>
      <c r="EMC129" s="156"/>
      <c r="EMD129" s="156"/>
      <c r="EME129" s="156"/>
      <c r="EMF129" s="156"/>
      <c r="EMG129" s="156"/>
      <c r="EMH129" s="156"/>
      <c r="EMI129" s="156"/>
      <c r="EMJ129" s="156"/>
      <c r="EMK129" s="156"/>
      <c r="EML129" s="156"/>
      <c r="EMM129" s="156"/>
      <c r="EMN129" s="156"/>
      <c r="EMO129" s="156"/>
      <c r="EMP129" s="156"/>
      <c r="EMQ129" s="156"/>
      <c r="EMR129" s="156"/>
      <c r="EMS129" s="156"/>
      <c r="EMT129" s="156"/>
      <c r="EMU129" s="156"/>
      <c r="EMV129" s="156"/>
      <c r="EMW129" s="156"/>
      <c r="EMX129" s="156"/>
      <c r="EMY129" s="156"/>
      <c r="EMZ129" s="156"/>
      <c r="ENA129" s="156"/>
      <c r="ENB129" s="156"/>
      <c r="ENC129" s="156"/>
      <c r="END129" s="156"/>
      <c r="ENE129" s="156"/>
      <c r="ENF129" s="156"/>
      <c r="ENG129" s="156"/>
      <c r="ENH129" s="156"/>
      <c r="ENI129" s="156"/>
      <c r="ENJ129" s="156"/>
      <c r="ENK129" s="156"/>
      <c r="ENL129" s="156"/>
      <c r="ENM129" s="156"/>
      <c r="ENN129" s="156"/>
      <c r="ENO129" s="156"/>
      <c r="ENP129" s="156"/>
      <c r="ENQ129" s="156"/>
      <c r="ENR129" s="156"/>
      <c r="ENS129" s="156"/>
      <c r="ENT129" s="156"/>
      <c r="ENU129" s="156"/>
      <c r="ENV129" s="156"/>
      <c r="ENW129" s="156"/>
      <c r="ENX129" s="156"/>
      <c r="ENY129" s="156"/>
      <c r="ENZ129" s="156"/>
      <c r="EOA129" s="156"/>
      <c r="EOB129" s="156"/>
      <c r="EOC129" s="156"/>
      <c r="EOD129" s="156"/>
      <c r="EOE129" s="156"/>
      <c r="EOF129" s="156"/>
      <c r="EOG129" s="156"/>
      <c r="EOH129" s="156"/>
      <c r="EOI129" s="156"/>
      <c r="EOJ129" s="156"/>
      <c r="EOK129" s="156"/>
      <c r="EOL129" s="156"/>
      <c r="EOM129" s="156"/>
      <c r="EON129" s="156"/>
      <c r="EOO129" s="156"/>
      <c r="EOP129" s="156"/>
      <c r="EOQ129" s="156"/>
      <c r="EOR129" s="156"/>
      <c r="EOS129" s="156"/>
      <c r="EOT129" s="156"/>
      <c r="EOU129" s="156"/>
      <c r="EOV129" s="156"/>
      <c r="EOW129" s="156"/>
      <c r="EOX129" s="156"/>
      <c r="EOY129" s="156"/>
      <c r="EOZ129" s="156"/>
      <c r="EPA129" s="156"/>
      <c r="EPB129" s="156"/>
      <c r="EPC129" s="156"/>
      <c r="EPD129" s="156"/>
      <c r="EPE129" s="156"/>
      <c r="EPF129" s="156"/>
      <c r="EPG129" s="156"/>
      <c r="EPH129" s="156"/>
      <c r="EPI129" s="156"/>
      <c r="EPJ129" s="156"/>
      <c r="EPK129" s="156"/>
      <c r="EPL129" s="156"/>
      <c r="EPM129" s="156"/>
      <c r="EPN129" s="156"/>
      <c r="EPO129" s="156"/>
      <c r="EPP129" s="156"/>
      <c r="EPQ129" s="156"/>
      <c r="EPR129" s="156"/>
      <c r="EPS129" s="156"/>
      <c r="EPT129" s="156"/>
      <c r="EPU129" s="156"/>
      <c r="EPV129" s="156"/>
      <c r="EPW129" s="156"/>
      <c r="EPX129" s="156"/>
      <c r="EPY129" s="156"/>
      <c r="EPZ129" s="156"/>
      <c r="EQA129" s="156"/>
      <c r="EQB129" s="156"/>
      <c r="EQC129" s="156"/>
      <c r="EQD129" s="156"/>
      <c r="EQE129" s="156"/>
      <c r="EQF129" s="156"/>
      <c r="EQG129" s="156"/>
      <c r="EQH129" s="156"/>
      <c r="EQI129" s="156"/>
      <c r="EQJ129" s="156"/>
      <c r="EQK129" s="156"/>
      <c r="EQL129" s="156"/>
      <c r="EQM129" s="156"/>
      <c r="EQN129" s="156"/>
      <c r="EQO129" s="156"/>
      <c r="EQP129" s="156"/>
      <c r="EQQ129" s="156"/>
      <c r="EQR129" s="156"/>
      <c r="EQS129" s="156"/>
      <c r="EQT129" s="156"/>
      <c r="EQU129" s="156"/>
      <c r="EQV129" s="156"/>
      <c r="EQW129" s="156"/>
      <c r="EQX129" s="156"/>
      <c r="EQY129" s="156"/>
      <c r="EQZ129" s="156"/>
      <c r="ERA129" s="156"/>
      <c r="ERB129" s="156"/>
      <c r="ERC129" s="156"/>
      <c r="ERD129" s="156"/>
      <c r="ERE129" s="156"/>
      <c r="ERF129" s="156"/>
      <c r="ERG129" s="156"/>
      <c r="ERH129" s="156"/>
      <c r="ERI129" s="156"/>
      <c r="ERJ129" s="156"/>
      <c r="ERK129" s="156"/>
      <c r="ERL129" s="156"/>
      <c r="ERM129" s="156"/>
      <c r="ERN129" s="156"/>
      <c r="ERO129" s="156"/>
      <c r="ERP129" s="156"/>
      <c r="ERQ129" s="156"/>
      <c r="ERR129" s="156"/>
      <c r="ERS129" s="156"/>
      <c r="ERT129" s="156"/>
      <c r="ERU129" s="156"/>
      <c r="ERV129" s="156"/>
      <c r="ERW129" s="156"/>
      <c r="ERX129" s="156"/>
      <c r="ERY129" s="156"/>
      <c r="ERZ129" s="156"/>
      <c r="ESA129" s="156"/>
      <c r="ESB129" s="156"/>
      <c r="ESC129" s="156"/>
      <c r="ESD129" s="156"/>
      <c r="ESE129" s="156"/>
      <c r="ESF129" s="156"/>
      <c r="ESG129" s="156"/>
      <c r="ESH129" s="156"/>
      <c r="ESI129" s="156"/>
      <c r="ESJ129" s="156"/>
      <c r="ESK129" s="156"/>
      <c r="ESL129" s="156"/>
      <c r="ESM129" s="156"/>
      <c r="ESN129" s="156"/>
      <c r="ESO129" s="156"/>
      <c r="ESP129" s="156"/>
      <c r="ESQ129" s="156"/>
      <c r="ESR129" s="156"/>
      <c r="ESS129" s="156"/>
      <c r="EST129" s="156"/>
      <c r="ESU129" s="156"/>
      <c r="ESV129" s="156"/>
      <c r="ESW129" s="156"/>
      <c r="ESX129" s="156"/>
      <c r="ESY129" s="156"/>
      <c r="ESZ129" s="156"/>
      <c r="ETA129" s="156"/>
      <c r="ETB129" s="156"/>
      <c r="ETC129" s="156"/>
      <c r="ETD129" s="156"/>
      <c r="ETE129" s="156"/>
      <c r="ETF129" s="156"/>
      <c r="ETG129" s="156"/>
      <c r="ETH129" s="156"/>
      <c r="ETI129" s="156"/>
      <c r="ETJ129" s="156"/>
      <c r="ETK129" s="156"/>
      <c r="ETL129" s="156"/>
      <c r="ETM129" s="156"/>
      <c r="ETN129" s="156"/>
      <c r="ETO129" s="156"/>
      <c r="ETP129" s="156"/>
      <c r="ETQ129" s="156"/>
      <c r="ETR129" s="156"/>
      <c r="ETS129" s="156"/>
      <c r="ETT129" s="156"/>
      <c r="ETU129" s="156"/>
      <c r="ETV129" s="156"/>
      <c r="ETW129" s="156"/>
      <c r="ETX129" s="156"/>
      <c r="ETY129" s="156"/>
      <c r="ETZ129" s="156"/>
      <c r="EUA129" s="156"/>
      <c r="EUB129" s="156"/>
      <c r="EUC129" s="156"/>
      <c r="EUD129" s="156"/>
      <c r="EUE129" s="156"/>
      <c r="EUF129" s="156"/>
      <c r="EUG129" s="156"/>
      <c r="EUH129" s="156"/>
      <c r="EUI129" s="156"/>
      <c r="EUJ129" s="156"/>
      <c r="EUK129" s="156"/>
      <c r="EUL129" s="156"/>
      <c r="EUM129" s="156"/>
      <c r="EUN129" s="156"/>
      <c r="EUO129" s="156"/>
      <c r="EUP129" s="156"/>
      <c r="EUQ129" s="156"/>
      <c r="EUR129" s="156"/>
      <c r="EUS129" s="156"/>
      <c r="EUT129" s="156"/>
      <c r="EUU129" s="156"/>
      <c r="EUV129" s="156"/>
      <c r="EUW129" s="156"/>
      <c r="EUX129" s="156"/>
      <c r="EUY129" s="156"/>
      <c r="EUZ129" s="156"/>
      <c r="EVA129" s="156"/>
      <c r="EVB129" s="156"/>
      <c r="EVC129" s="156"/>
      <c r="EVD129" s="156"/>
      <c r="EVE129" s="156"/>
      <c r="EVF129" s="156"/>
      <c r="EVG129" s="156"/>
      <c r="EVH129" s="156"/>
      <c r="EVI129" s="156"/>
      <c r="EVJ129" s="156"/>
      <c r="EVK129" s="156"/>
      <c r="EVL129" s="156"/>
      <c r="EVM129" s="156"/>
      <c r="EVN129" s="156"/>
      <c r="EVO129" s="156"/>
      <c r="EVP129" s="156"/>
      <c r="EVQ129" s="156"/>
      <c r="EVR129" s="156"/>
      <c r="EVS129" s="156"/>
      <c r="EVT129" s="156"/>
      <c r="EVU129" s="156"/>
      <c r="EVV129" s="156"/>
      <c r="EVW129" s="156"/>
      <c r="EVX129" s="156"/>
      <c r="EVY129" s="156"/>
      <c r="EVZ129" s="156"/>
      <c r="EWA129" s="156"/>
      <c r="EWB129" s="156"/>
      <c r="EWC129" s="156"/>
      <c r="EWD129" s="156"/>
      <c r="EWE129" s="156"/>
      <c r="EWF129" s="156"/>
      <c r="EWG129" s="156"/>
      <c r="EWH129" s="156"/>
      <c r="EWI129" s="156"/>
      <c r="EWJ129" s="156"/>
      <c r="EWK129" s="156"/>
      <c r="EWL129" s="156"/>
      <c r="EWM129" s="156"/>
      <c r="EWN129" s="156"/>
      <c r="EWO129" s="156"/>
      <c r="EWP129" s="156"/>
      <c r="EWQ129" s="156"/>
      <c r="EWR129" s="156"/>
      <c r="EWS129" s="156"/>
      <c r="EWT129" s="156"/>
      <c r="EWU129" s="156"/>
      <c r="EWV129" s="156"/>
      <c r="EWW129" s="156"/>
      <c r="EWX129" s="156"/>
      <c r="EWY129" s="156"/>
      <c r="EWZ129" s="156"/>
      <c r="EXA129" s="156"/>
      <c r="EXB129" s="156"/>
      <c r="EXC129" s="156"/>
      <c r="EXD129" s="156"/>
      <c r="EXE129" s="156"/>
      <c r="EXF129" s="156"/>
      <c r="EXG129" s="156"/>
      <c r="EXH129" s="156"/>
      <c r="EXI129" s="156"/>
      <c r="EXJ129" s="156"/>
      <c r="EXK129" s="156"/>
      <c r="EXL129" s="156"/>
      <c r="EXM129" s="156"/>
      <c r="EXN129" s="156"/>
      <c r="EXO129" s="156"/>
      <c r="EXP129" s="156"/>
      <c r="EXQ129" s="156"/>
      <c r="EXR129" s="156"/>
      <c r="EXS129" s="156"/>
      <c r="EXT129" s="156"/>
      <c r="EXU129" s="156"/>
      <c r="EXV129" s="156"/>
      <c r="EXW129" s="156"/>
      <c r="EXX129" s="156"/>
      <c r="EXY129" s="156"/>
      <c r="EXZ129" s="156"/>
      <c r="EYA129" s="156"/>
      <c r="EYB129" s="156"/>
      <c r="EYC129" s="156"/>
      <c r="EYD129" s="156"/>
      <c r="EYE129" s="156"/>
      <c r="EYF129" s="156"/>
      <c r="EYG129" s="156"/>
      <c r="EYH129" s="156"/>
      <c r="EYI129" s="156"/>
      <c r="EYJ129" s="156"/>
      <c r="EYK129" s="156"/>
      <c r="EYL129" s="156"/>
      <c r="EYM129" s="156"/>
      <c r="EYN129" s="156"/>
      <c r="EYO129" s="156"/>
      <c r="EYP129" s="156"/>
      <c r="EYQ129" s="156"/>
      <c r="EYR129" s="156"/>
      <c r="EYS129" s="156"/>
      <c r="EYT129" s="156"/>
      <c r="EYU129" s="156"/>
      <c r="EYV129" s="156"/>
      <c r="EYW129" s="156"/>
      <c r="EYX129" s="156"/>
      <c r="EYY129" s="156"/>
      <c r="EYZ129" s="156"/>
      <c r="EZA129" s="156"/>
      <c r="EZB129" s="156"/>
      <c r="EZC129" s="156"/>
      <c r="EZD129" s="156"/>
      <c r="EZE129" s="156"/>
      <c r="EZF129" s="156"/>
      <c r="EZG129" s="156"/>
      <c r="EZH129" s="156"/>
      <c r="EZI129" s="156"/>
      <c r="EZJ129" s="156"/>
      <c r="EZK129" s="156"/>
      <c r="EZL129" s="156"/>
      <c r="EZM129" s="156"/>
      <c r="EZN129" s="156"/>
      <c r="EZO129" s="156"/>
      <c r="EZP129" s="156"/>
      <c r="EZQ129" s="156"/>
      <c r="EZR129" s="156"/>
      <c r="EZS129" s="156"/>
      <c r="EZT129" s="156"/>
      <c r="EZU129" s="156"/>
      <c r="EZV129" s="156"/>
      <c r="EZW129" s="156"/>
      <c r="EZX129" s="156"/>
      <c r="EZY129" s="156"/>
      <c r="EZZ129" s="156"/>
      <c r="FAA129" s="156"/>
      <c r="FAB129" s="156"/>
      <c r="FAC129" s="156"/>
      <c r="FAD129" s="156"/>
      <c r="FAE129" s="156"/>
      <c r="FAF129" s="156"/>
      <c r="FAG129" s="156"/>
      <c r="FAH129" s="156"/>
      <c r="FAI129" s="156"/>
      <c r="FAJ129" s="156"/>
      <c r="FAK129" s="156"/>
      <c r="FAL129" s="156"/>
      <c r="FAM129" s="156"/>
      <c r="FAN129" s="156"/>
      <c r="FAO129" s="156"/>
      <c r="FAP129" s="156"/>
      <c r="FAQ129" s="156"/>
      <c r="FAR129" s="156"/>
      <c r="FAS129" s="156"/>
      <c r="FAT129" s="156"/>
      <c r="FAU129" s="156"/>
      <c r="FAV129" s="156"/>
      <c r="FAW129" s="156"/>
      <c r="FAX129" s="156"/>
      <c r="FAY129" s="156"/>
      <c r="FAZ129" s="156"/>
      <c r="FBA129" s="156"/>
      <c r="FBB129" s="156"/>
      <c r="FBC129" s="156"/>
      <c r="FBD129" s="156"/>
      <c r="FBE129" s="156"/>
      <c r="FBF129" s="156"/>
      <c r="FBG129" s="156"/>
      <c r="FBH129" s="156"/>
      <c r="FBI129" s="156"/>
      <c r="FBJ129" s="156"/>
      <c r="FBK129" s="156"/>
      <c r="FBL129" s="156"/>
      <c r="FBM129" s="156"/>
      <c r="FBN129" s="156"/>
      <c r="FBO129" s="156"/>
      <c r="FBP129" s="156"/>
      <c r="FBQ129" s="156"/>
      <c r="FBR129" s="156"/>
      <c r="FBS129" s="156"/>
      <c r="FBT129" s="156"/>
      <c r="FBU129" s="156"/>
      <c r="FBV129" s="156"/>
      <c r="FBW129" s="156"/>
      <c r="FBX129" s="156"/>
      <c r="FBY129" s="156"/>
      <c r="FBZ129" s="156"/>
      <c r="FCA129" s="156"/>
      <c r="FCB129" s="156"/>
      <c r="FCC129" s="156"/>
      <c r="FCD129" s="156"/>
      <c r="FCE129" s="156"/>
      <c r="FCF129" s="156"/>
      <c r="FCG129" s="156"/>
      <c r="FCH129" s="156"/>
      <c r="FCI129" s="156"/>
      <c r="FCJ129" s="156"/>
      <c r="FCK129" s="156"/>
      <c r="FCL129" s="156"/>
      <c r="FCM129" s="156"/>
      <c r="FCN129" s="156"/>
      <c r="FCO129" s="156"/>
      <c r="FCP129" s="156"/>
      <c r="FCQ129" s="156"/>
      <c r="FCR129" s="156"/>
      <c r="FCS129" s="156"/>
      <c r="FCT129" s="156"/>
      <c r="FCU129" s="156"/>
      <c r="FCV129" s="156"/>
      <c r="FCW129" s="156"/>
      <c r="FCX129" s="156"/>
      <c r="FCY129" s="156"/>
      <c r="FCZ129" s="156"/>
      <c r="FDA129" s="156"/>
      <c r="FDB129" s="156"/>
      <c r="FDC129" s="156"/>
      <c r="FDD129" s="156"/>
      <c r="FDE129" s="156"/>
      <c r="FDF129" s="156"/>
      <c r="FDG129" s="156"/>
      <c r="FDH129" s="156"/>
      <c r="FDI129" s="156"/>
      <c r="FDJ129" s="156"/>
      <c r="FDK129" s="156"/>
      <c r="FDL129" s="156"/>
      <c r="FDM129" s="156"/>
      <c r="FDN129" s="156"/>
      <c r="FDO129" s="156"/>
      <c r="FDP129" s="156"/>
      <c r="FDQ129" s="156"/>
      <c r="FDR129" s="156"/>
      <c r="FDS129" s="156"/>
      <c r="FDT129" s="156"/>
      <c r="FDU129" s="156"/>
      <c r="FDV129" s="156"/>
      <c r="FDW129" s="156"/>
      <c r="FDX129" s="156"/>
      <c r="FDY129" s="156"/>
      <c r="FDZ129" s="156"/>
      <c r="FEA129" s="156"/>
      <c r="FEB129" s="156"/>
      <c r="FEC129" s="156"/>
      <c r="FED129" s="156"/>
      <c r="FEE129" s="156"/>
      <c r="FEF129" s="156"/>
      <c r="FEG129" s="156"/>
      <c r="FEH129" s="156"/>
      <c r="FEI129" s="156"/>
      <c r="FEJ129" s="156"/>
      <c r="FEK129" s="156"/>
      <c r="FEL129" s="156"/>
      <c r="FEM129" s="156"/>
      <c r="FEN129" s="156"/>
      <c r="FEO129" s="156"/>
      <c r="FEP129" s="156"/>
      <c r="FEQ129" s="156"/>
      <c r="FER129" s="156"/>
      <c r="FES129" s="156"/>
      <c r="FET129" s="156"/>
      <c r="FEU129" s="156"/>
      <c r="FEV129" s="156"/>
      <c r="FEW129" s="156"/>
      <c r="FEX129" s="156"/>
      <c r="FEY129" s="156"/>
      <c r="FEZ129" s="156"/>
      <c r="FFA129" s="156"/>
      <c r="FFB129" s="156"/>
      <c r="FFC129" s="156"/>
      <c r="FFD129" s="156"/>
      <c r="FFE129" s="156"/>
      <c r="FFF129" s="156"/>
      <c r="FFG129" s="156"/>
      <c r="FFH129" s="156"/>
      <c r="FFI129" s="156"/>
      <c r="FFJ129" s="156"/>
      <c r="FFK129" s="156"/>
      <c r="FFL129" s="156"/>
      <c r="FFM129" s="156"/>
      <c r="FFN129" s="156"/>
      <c r="FFO129" s="156"/>
      <c r="FFP129" s="156"/>
      <c r="FFQ129" s="156"/>
      <c r="FFR129" s="156"/>
      <c r="FFS129" s="156"/>
      <c r="FFT129" s="156"/>
      <c r="FFU129" s="156"/>
      <c r="FFV129" s="156"/>
      <c r="FFW129" s="156"/>
      <c r="FFX129" s="156"/>
      <c r="FFY129" s="156"/>
      <c r="FFZ129" s="156"/>
      <c r="FGA129" s="156"/>
      <c r="FGB129" s="156"/>
      <c r="FGC129" s="156"/>
      <c r="FGD129" s="156"/>
      <c r="FGE129" s="156"/>
      <c r="FGF129" s="156"/>
      <c r="FGG129" s="156"/>
      <c r="FGH129" s="156"/>
      <c r="FGI129" s="156"/>
      <c r="FGJ129" s="156"/>
      <c r="FGK129" s="156"/>
      <c r="FGL129" s="156"/>
      <c r="FGM129" s="156"/>
      <c r="FGN129" s="156"/>
      <c r="FGO129" s="156"/>
      <c r="FGP129" s="156"/>
      <c r="FGQ129" s="156"/>
      <c r="FGR129" s="156"/>
      <c r="FGS129" s="156"/>
      <c r="FGT129" s="156"/>
      <c r="FGU129" s="156"/>
      <c r="FGV129" s="156"/>
      <c r="FGW129" s="156"/>
      <c r="FGX129" s="156"/>
      <c r="FGY129" s="156"/>
      <c r="FGZ129" s="156"/>
      <c r="FHA129" s="156"/>
      <c r="FHB129" s="156"/>
      <c r="FHC129" s="156"/>
      <c r="FHD129" s="156"/>
      <c r="FHE129" s="156"/>
      <c r="FHF129" s="156"/>
      <c r="FHG129" s="156"/>
      <c r="FHH129" s="156"/>
      <c r="FHI129" s="156"/>
      <c r="FHJ129" s="156"/>
      <c r="FHK129" s="156"/>
      <c r="FHL129" s="156"/>
      <c r="FHM129" s="156"/>
      <c r="FHN129" s="156"/>
      <c r="FHO129" s="156"/>
      <c r="FHP129" s="156"/>
      <c r="FHQ129" s="156"/>
      <c r="FHR129" s="156"/>
      <c r="FHS129" s="156"/>
      <c r="FHT129" s="156"/>
      <c r="FHU129" s="156"/>
      <c r="FHV129" s="156"/>
      <c r="FHW129" s="156"/>
      <c r="FHX129" s="156"/>
      <c r="FHY129" s="156"/>
      <c r="FHZ129" s="156"/>
      <c r="FIA129" s="156"/>
      <c r="FIB129" s="156"/>
      <c r="FIC129" s="156"/>
      <c r="FID129" s="156"/>
      <c r="FIE129" s="156"/>
      <c r="FIF129" s="156"/>
      <c r="FIG129" s="156"/>
      <c r="FIH129" s="156"/>
      <c r="FII129" s="156"/>
      <c r="FIJ129" s="156"/>
      <c r="FIK129" s="156"/>
      <c r="FIL129" s="156"/>
      <c r="FIM129" s="156"/>
      <c r="FIN129" s="156"/>
      <c r="FIO129" s="156"/>
      <c r="FIP129" s="156"/>
      <c r="FIQ129" s="156"/>
      <c r="FIR129" s="156"/>
      <c r="FIS129" s="156"/>
      <c r="FIT129" s="156"/>
      <c r="FIU129" s="156"/>
      <c r="FIV129" s="156"/>
      <c r="FIW129" s="156"/>
      <c r="FIX129" s="156"/>
      <c r="FIY129" s="156"/>
      <c r="FIZ129" s="156"/>
      <c r="FJA129" s="156"/>
      <c r="FJB129" s="156"/>
      <c r="FJC129" s="156"/>
      <c r="FJD129" s="156"/>
      <c r="FJE129" s="156"/>
      <c r="FJF129" s="156"/>
      <c r="FJG129" s="156"/>
      <c r="FJH129" s="156"/>
      <c r="FJI129" s="156"/>
      <c r="FJJ129" s="156"/>
      <c r="FJK129" s="156"/>
      <c r="FJL129" s="156"/>
      <c r="FJM129" s="156"/>
      <c r="FJN129" s="156"/>
      <c r="FJO129" s="156"/>
      <c r="FJP129" s="156"/>
      <c r="FJQ129" s="156"/>
      <c r="FJR129" s="156"/>
      <c r="FJS129" s="156"/>
      <c r="FJT129" s="156"/>
      <c r="FJU129" s="156"/>
      <c r="FJV129" s="156"/>
      <c r="FJW129" s="156"/>
      <c r="FJX129" s="156"/>
      <c r="FJY129" s="156"/>
      <c r="FJZ129" s="156"/>
      <c r="FKA129" s="156"/>
      <c r="FKB129" s="156"/>
      <c r="FKC129" s="156"/>
      <c r="FKD129" s="156"/>
      <c r="FKE129" s="156"/>
      <c r="FKF129" s="156"/>
      <c r="FKG129" s="156"/>
      <c r="FKH129" s="156"/>
      <c r="FKI129" s="156"/>
      <c r="FKJ129" s="156"/>
      <c r="FKK129" s="156"/>
      <c r="FKL129" s="156"/>
      <c r="FKM129" s="156"/>
      <c r="FKN129" s="156"/>
      <c r="FKO129" s="156"/>
      <c r="FKP129" s="156"/>
      <c r="FKQ129" s="156"/>
      <c r="FKR129" s="156"/>
      <c r="FKS129" s="156"/>
      <c r="FKT129" s="156"/>
      <c r="FKU129" s="156"/>
      <c r="FKV129" s="156"/>
      <c r="FKW129" s="156"/>
      <c r="FKX129" s="156"/>
      <c r="FKY129" s="156"/>
      <c r="FKZ129" s="156"/>
      <c r="FLA129" s="156"/>
      <c r="FLB129" s="156"/>
      <c r="FLC129" s="156"/>
      <c r="FLD129" s="156"/>
      <c r="FLE129" s="156"/>
      <c r="FLF129" s="156"/>
      <c r="FLG129" s="156"/>
      <c r="FLH129" s="156"/>
      <c r="FLI129" s="156"/>
      <c r="FLJ129" s="156"/>
      <c r="FLK129" s="156"/>
      <c r="FLL129" s="156"/>
      <c r="FLM129" s="156"/>
      <c r="FLN129" s="156"/>
      <c r="FLO129" s="156"/>
      <c r="FLP129" s="156"/>
      <c r="FLQ129" s="156"/>
      <c r="FLR129" s="156"/>
      <c r="FLS129" s="156"/>
      <c r="FLT129" s="156"/>
      <c r="FLU129" s="156"/>
      <c r="FLV129" s="156"/>
      <c r="FLW129" s="156"/>
      <c r="FLX129" s="156"/>
      <c r="FLY129" s="156"/>
      <c r="FLZ129" s="156"/>
      <c r="FMA129" s="156"/>
      <c r="FMB129" s="156"/>
      <c r="FMC129" s="156"/>
      <c r="FMD129" s="156"/>
      <c r="FME129" s="156"/>
      <c r="FMF129" s="156"/>
      <c r="FMG129" s="156"/>
      <c r="FMH129" s="156"/>
      <c r="FMI129" s="156"/>
      <c r="FMJ129" s="156"/>
      <c r="FMK129" s="156"/>
      <c r="FML129" s="156"/>
      <c r="FMM129" s="156"/>
      <c r="FMN129" s="156"/>
      <c r="FMO129" s="156"/>
      <c r="FMP129" s="156"/>
      <c r="FMQ129" s="156"/>
      <c r="FMR129" s="156"/>
      <c r="FMS129" s="156"/>
      <c r="FMT129" s="156"/>
      <c r="FMU129" s="156"/>
      <c r="FMV129" s="156"/>
      <c r="FMW129" s="156"/>
      <c r="FMX129" s="156"/>
      <c r="FMY129" s="156"/>
      <c r="FMZ129" s="156"/>
      <c r="FNA129" s="156"/>
      <c r="FNB129" s="156"/>
      <c r="FNC129" s="156"/>
      <c r="FND129" s="156"/>
      <c r="FNE129" s="156"/>
      <c r="FNF129" s="156"/>
      <c r="FNG129" s="156"/>
      <c r="FNH129" s="156"/>
      <c r="FNI129" s="156"/>
      <c r="FNJ129" s="156"/>
      <c r="FNK129" s="156"/>
      <c r="FNL129" s="156"/>
      <c r="FNM129" s="156"/>
      <c r="FNN129" s="156"/>
      <c r="FNO129" s="156"/>
      <c r="FNP129" s="156"/>
      <c r="FNQ129" s="156"/>
      <c r="FNR129" s="156"/>
      <c r="FNS129" s="156"/>
      <c r="FNT129" s="156"/>
      <c r="FNU129" s="156"/>
      <c r="FNV129" s="156"/>
      <c r="FNW129" s="156"/>
      <c r="FNX129" s="156"/>
      <c r="FNY129" s="156"/>
      <c r="FNZ129" s="156"/>
      <c r="FOA129" s="156"/>
      <c r="FOB129" s="156"/>
      <c r="FOC129" s="156"/>
      <c r="FOD129" s="156"/>
      <c r="FOE129" s="156"/>
      <c r="FOF129" s="156"/>
      <c r="FOG129" s="156"/>
      <c r="FOH129" s="156"/>
      <c r="FOI129" s="156"/>
      <c r="FOJ129" s="156"/>
      <c r="FOK129" s="156"/>
      <c r="FOL129" s="156"/>
      <c r="FOM129" s="156"/>
      <c r="FON129" s="156"/>
      <c r="FOO129" s="156"/>
      <c r="FOP129" s="156"/>
      <c r="FOQ129" s="156"/>
      <c r="FOR129" s="156"/>
      <c r="FOS129" s="156"/>
      <c r="FOT129" s="156"/>
      <c r="FOU129" s="156"/>
      <c r="FOV129" s="156"/>
      <c r="FOW129" s="156"/>
      <c r="FOX129" s="156"/>
      <c r="FOY129" s="156"/>
      <c r="FOZ129" s="156"/>
      <c r="FPA129" s="156"/>
      <c r="FPB129" s="156"/>
      <c r="FPC129" s="156"/>
      <c r="FPD129" s="156"/>
      <c r="FPE129" s="156"/>
      <c r="FPF129" s="156"/>
      <c r="FPG129" s="156"/>
      <c r="FPH129" s="156"/>
      <c r="FPI129" s="156"/>
      <c r="FPJ129" s="156"/>
      <c r="FPK129" s="156"/>
      <c r="FPL129" s="156"/>
      <c r="FPM129" s="156"/>
      <c r="FPN129" s="156"/>
      <c r="FPO129" s="156"/>
      <c r="FPP129" s="156"/>
      <c r="FPQ129" s="156"/>
      <c r="FPR129" s="156"/>
      <c r="FPS129" s="156"/>
      <c r="FPT129" s="156"/>
      <c r="FPU129" s="156"/>
      <c r="FPV129" s="156"/>
      <c r="FPW129" s="156"/>
      <c r="FPX129" s="156"/>
      <c r="FPY129" s="156"/>
      <c r="FPZ129" s="156"/>
      <c r="FQA129" s="156"/>
      <c r="FQB129" s="156"/>
      <c r="FQC129" s="156"/>
      <c r="FQD129" s="156"/>
      <c r="FQE129" s="156"/>
      <c r="FQF129" s="156"/>
      <c r="FQG129" s="156"/>
      <c r="FQH129" s="156"/>
      <c r="FQI129" s="156"/>
      <c r="FQJ129" s="156"/>
      <c r="FQK129" s="156"/>
      <c r="FQL129" s="156"/>
      <c r="FQM129" s="156"/>
      <c r="FQN129" s="156"/>
      <c r="FQO129" s="156"/>
      <c r="FQP129" s="156"/>
      <c r="FQQ129" s="156"/>
      <c r="FQR129" s="156"/>
      <c r="FQS129" s="156"/>
      <c r="FQT129" s="156"/>
      <c r="FQU129" s="156"/>
      <c r="FQV129" s="156"/>
      <c r="FQW129" s="156"/>
      <c r="FQX129" s="156"/>
      <c r="FQY129" s="156"/>
      <c r="FQZ129" s="156"/>
      <c r="FRA129" s="156"/>
      <c r="FRB129" s="156"/>
      <c r="FRC129" s="156"/>
      <c r="FRD129" s="156"/>
      <c r="FRE129" s="156"/>
      <c r="FRF129" s="156"/>
      <c r="FRG129" s="156"/>
      <c r="FRH129" s="156"/>
      <c r="FRI129" s="156"/>
      <c r="FRJ129" s="156"/>
      <c r="FRK129" s="156"/>
      <c r="FRL129" s="156"/>
      <c r="FRM129" s="156"/>
      <c r="FRN129" s="156"/>
      <c r="FRO129" s="156"/>
      <c r="FRP129" s="156"/>
      <c r="FRQ129" s="156"/>
      <c r="FRR129" s="156"/>
      <c r="FRS129" s="156"/>
      <c r="FRT129" s="156"/>
      <c r="FRU129" s="156"/>
      <c r="FRV129" s="156"/>
      <c r="FRW129" s="156"/>
      <c r="FRX129" s="156"/>
      <c r="FRY129" s="156"/>
      <c r="FRZ129" s="156"/>
      <c r="FSA129" s="156"/>
      <c r="FSB129" s="156"/>
      <c r="FSC129" s="156"/>
      <c r="FSD129" s="156"/>
      <c r="FSE129" s="156"/>
      <c r="FSF129" s="156"/>
      <c r="FSG129" s="156"/>
      <c r="FSH129" s="156"/>
      <c r="FSI129" s="156"/>
      <c r="FSJ129" s="156"/>
      <c r="FSK129" s="156"/>
      <c r="FSL129" s="156"/>
      <c r="FSM129" s="156"/>
      <c r="FSN129" s="156"/>
      <c r="FSO129" s="156"/>
      <c r="FSP129" s="156"/>
      <c r="FSQ129" s="156"/>
      <c r="FSR129" s="156"/>
      <c r="FSS129" s="156"/>
      <c r="FST129" s="156"/>
      <c r="FSU129" s="156"/>
      <c r="FSV129" s="156"/>
      <c r="FSW129" s="156"/>
      <c r="FSX129" s="156"/>
      <c r="FSY129" s="156"/>
      <c r="FSZ129" s="156"/>
      <c r="FTA129" s="156"/>
      <c r="FTB129" s="156"/>
      <c r="FTC129" s="156"/>
      <c r="FTD129" s="156"/>
      <c r="FTE129" s="156"/>
      <c r="FTF129" s="156"/>
      <c r="FTG129" s="156"/>
      <c r="FTH129" s="156"/>
      <c r="FTI129" s="156"/>
      <c r="FTJ129" s="156"/>
      <c r="FTK129" s="156"/>
      <c r="FTL129" s="156"/>
      <c r="FTM129" s="156"/>
      <c r="FTN129" s="156"/>
      <c r="FTO129" s="156"/>
      <c r="FTP129" s="156"/>
      <c r="FTQ129" s="156"/>
      <c r="FTR129" s="156"/>
      <c r="FTS129" s="156"/>
      <c r="FTT129" s="156"/>
      <c r="FTU129" s="156"/>
      <c r="FTV129" s="156"/>
      <c r="FTW129" s="156"/>
      <c r="FTX129" s="156"/>
      <c r="FTY129" s="156"/>
      <c r="FTZ129" s="156"/>
      <c r="FUA129" s="156"/>
      <c r="FUB129" s="156"/>
      <c r="FUC129" s="156"/>
      <c r="FUD129" s="156"/>
      <c r="FUE129" s="156"/>
      <c r="FUF129" s="156"/>
      <c r="FUG129" s="156"/>
      <c r="FUH129" s="156"/>
      <c r="FUI129" s="156"/>
      <c r="FUJ129" s="156"/>
      <c r="FUK129" s="156"/>
      <c r="FUL129" s="156"/>
      <c r="FUM129" s="156"/>
      <c r="FUN129" s="156"/>
      <c r="FUO129" s="156"/>
      <c r="FUP129" s="156"/>
      <c r="FUQ129" s="156"/>
      <c r="FUR129" s="156"/>
      <c r="FUS129" s="156"/>
      <c r="FUT129" s="156"/>
      <c r="FUU129" s="156"/>
      <c r="FUV129" s="156"/>
      <c r="FUW129" s="156"/>
      <c r="FUX129" s="156"/>
      <c r="FUY129" s="156"/>
      <c r="FUZ129" s="156"/>
      <c r="FVA129" s="156"/>
      <c r="FVB129" s="156"/>
      <c r="FVC129" s="156"/>
      <c r="FVD129" s="156"/>
      <c r="FVE129" s="156"/>
      <c r="FVF129" s="156"/>
      <c r="FVG129" s="156"/>
      <c r="FVH129" s="156"/>
      <c r="FVI129" s="156"/>
      <c r="FVJ129" s="156"/>
      <c r="FVK129" s="156"/>
      <c r="FVL129" s="156"/>
      <c r="FVM129" s="156"/>
      <c r="FVN129" s="156"/>
      <c r="FVO129" s="156"/>
      <c r="FVP129" s="156"/>
      <c r="FVQ129" s="156"/>
      <c r="FVR129" s="156"/>
      <c r="FVS129" s="156"/>
      <c r="FVT129" s="156"/>
      <c r="FVU129" s="156"/>
      <c r="FVV129" s="156"/>
      <c r="FVW129" s="156"/>
      <c r="FVX129" s="156"/>
      <c r="FVY129" s="156"/>
      <c r="FVZ129" s="156"/>
      <c r="FWA129" s="156"/>
      <c r="FWB129" s="156"/>
      <c r="FWC129" s="156"/>
      <c r="FWD129" s="156"/>
      <c r="FWE129" s="156"/>
      <c r="FWF129" s="156"/>
      <c r="FWG129" s="156"/>
      <c r="FWH129" s="156"/>
      <c r="FWI129" s="156"/>
      <c r="FWJ129" s="156"/>
      <c r="FWK129" s="156"/>
      <c r="FWL129" s="156"/>
      <c r="FWM129" s="156"/>
      <c r="FWN129" s="156"/>
      <c r="FWO129" s="156"/>
      <c r="FWP129" s="156"/>
      <c r="FWQ129" s="156"/>
      <c r="FWR129" s="156"/>
      <c r="FWS129" s="156"/>
      <c r="FWT129" s="156"/>
      <c r="FWU129" s="156"/>
      <c r="FWV129" s="156"/>
      <c r="FWW129" s="156"/>
      <c r="FWX129" s="156"/>
      <c r="FWY129" s="156"/>
      <c r="FWZ129" s="156"/>
      <c r="FXA129" s="156"/>
      <c r="FXB129" s="156"/>
      <c r="FXC129" s="156"/>
      <c r="FXD129" s="156"/>
      <c r="FXE129" s="156"/>
      <c r="FXF129" s="156"/>
      <c r="FXG129" s="156"/>
      <c r="FXH129" s="156"/>
      <c r="FXI129" s="156"/>
      <c r="FXJ129" s="156"/>
      <c r="FXK129" s="156"/>
      <c r="FXL129" s="156"/>
      <c r="FXM129" s="156"/>
      <c r="FXN129" s="156"/>
      <c r="FXO129" s="156"/>
      <c r="FXP129" s="156"/>
      <c r="FXQ129" s="156"/>
      <c r="FXR129" s="156"/>
      <c r="FXS129" s="156"/>
      <c r="FXT129" s="156"/>
      <c r="FXU129" s="156"/>
      <c r="FXV129" s="156"/>
      <c r="FXW129" s="156"/>
      <c r="FXX129" s="156"/>
      <c r="FXY129" s="156"/>
      <c r="FXZ129" s="156"/>
      <c r="FYA129" s="156"/>
      <c r="FYB129" s="156"/>
      <c r="FYC129" s="156"/>
      <c r="FYD129" s="156"/>
      <c r="FYE129" s="156"/>
      <c r="FYF129" s="156"/>
      <c r="FYG129" s="156"/>
      <c r="FYH129" s="156"/>
      <c r="FYI129" s="156"/>
      <c r="FYJ129" s="156"/>
      <c r="FYK129" s="156"/>
      <c r="FYL129" s="156"/>
      <c r="FYM129" s="156"/>
      <c r="FYN129" s="156"/>
      <c r="FYO129" s="156"/>
      <c r="FYP129" s="156"/>
      <c r="FYQ129" s="156"/>
      <c r="FYR129" s="156"/>
      <c r="FYS129" s="156"/>
      <c r="FYT129" s="156"/>
      <c r="FYU129" s="156"/>
      <c r="FYV129" s="156"/>
      <c r="FYW129" s="156"/>
      <c r="FYX129" s="156"/>
      <c r="FYY129" s="156"/>
      <c r="FYZ129" s="156"/>
      <c r="FZA129" s="156"/>
      <c r="FZB129" s="156"/>
      <c r="FZC129" s="156"/>
      <c r="FZD129" s="156"/>
      <c r="FZE129" s="156"/>
      <c r="FZF129" s="156"/>
      <c r="FZG129" s="156"/>
      <c r="FZH129" s="156"/>
      <c r="FZI129" s="156"/>
      <c r="FZJ129" s="156"/>
      <c r="FZK129" s="156"/>
      <c r="FZL129" s="156"/>
      <c r="FZM129" s="156"/>
      <c r="FZN129" s="156"/>
      <c r="FZO129" s="156"/>
      <c r="FZP129" s="156"/>
      <c r="FZQ129" s="156"/>
      <c r="FZR129" s="156"/>
      <c r="FZS129" s="156"/>
      <c r="FZT129" s="156"/>
      <c r="FZU129" s="156"/>
      <c r="FZV129" s="156"/>
      <c r="FZW129" s="156"/>
      <c r="FZX129" s="156"/>
      <c r="FZY129" s="156"/>
      <c r="FZZ129" s="156"/>
      <c r="GAA129" s="156"/>
      <c r="GAB129" s="156"/>
      <c r="GAC129" s="156"/>
      <c r="GAD129" s="156"/>
      <c r="GAE129" s="156"/>
      <c r="GAF129" s="156"/>
      <c r="GAG129" s="156"/>
      <c r="GAH129" s="156"/>
      <c r="GAI129" s="156"/>
      <c r="GAJ129" s="156"/>
      <c r="GAK129" s="156"/>
      <c r="GAL129" s="156"/>
      <c r="GAM129" s="156"/>
      <c r="GAN129" s="156"/>
      <c r="GAO129" s="156"/>
      <c r="GAP129" s="156"/>
      <c r="GAQ129" s="156"/>
      <c r="GAR129" s="156"/>
      <c r="GAS129" s="156"/>
      <c r="GAT129" s="156"/>
      <c r="GAU129" s="156"/>
      <c r="GAV129" s="156"/>
      <c r="GAW129" s="156"/>
      <c r="GAX129" s="156"/>
      <c r="GAY129" s="156"/>
      <c r="GAZ129" s="156"/>
      <c r="GBA129" s="156"/>
      <c r="GBB129" s="156"/>
      <c r="GBC129" s="156"/>
      <c r="GBD129" s="156"/>
      <c r="GBE129" s="156"/>
      <c r="GBF129" s="156"/>
      <c r="GBG129" s="156"/>
      <c r="GBH129" s="156"/>
      <c r="GBI129" s="156"/>
      <c r="GBJ129" s="156"/>
      <c r="GBK129" s="156"/>
      <c r="GBL129" s="156"/>
      <c r="GBM129" s="156"/>
      <c r="GBN129" s="156"/>
      <c r="GBO129" s="156"/>
      <c r="GBP129" s="156"/>
      <c r="GBQ129" s="156"/>
      <c r="GBR129" s="156"/>
      <c r="GBS129" s="156"/>
      <c r="GBT129" s="156"/>
      <c r="GBU129" s="156"/>
      <c r="GBV129" s="156"/>
      <c r="GBW129" s="156"/>
      <c r="GBX129" s="156"/>
      <c r="GBY129" s="156"/>
      <c r="GBZ129" s="156"/>
      <c r="GCA129" s="156"/>
      <c r="GCB129" s="156"/>
      <c r="GCC129" s="156"/>
      <c r="GCD129" s="156"/>
      <c r="GCE129" s="156"/>
      <c r="GCF129" s="156"/>
      <c r="GCG129" s="156"/>
      <c r="GCH129" s="156"/>
      <c r="GCI129" s="156"/>
      <c r="GCJ129" s="156"/>
      <c r="GCK129" s="156"/>
      <c r="GCL129" s="156"/>
      <c r="GCM129" s="156"/>
      <c r="GCN129" s="156"/>
      <c r="GCO129" s="156"/>
      <c r="GCP129" s="156"/>
      <c r="GCQ129" s="156"/>
      <c r="GCR129" s="156"/>
      <c r="GCS129" s="156"/>
      <c r="GCT129" s="156"/>
      <c r="GCU129" s="156"/>
      <c r="GCV129" s="156"/>
      <c r="GCW129" s="156"/>
      <c r="GCX129" s="156"/>
      <c r="GCY129" s="156"/>
      <c r="GCZ129" s="156"/>
      <c r="GDA129" s="156"/>
      <c r="GDB129" s="156"/>
      <c r="GDC129" s="156"/>
      <c r="GDD129" s="156"/>
      <c r="GDE129" s="156"/>
      <c r="GDF129" s="156"/>
      <c r="GDG129" s="156"/>
      <c r="GDH129" s="156"/>
      <c r="GDI129" s="156"/>
      <c r="GDJ129" s="156"/>
      <c r="GDK129" s="156"/>
      <c r="GDL129" s="156"/>
      <c r="GDM129" s="156"/>
      <c r="GDN129" s="156"/>
      <c r="GDO129" s="156"/>
      <c r="GDP129" s="156"/>
      <c r="GDQ129" s="156"/>
      <c r="GDR129" s="156"/>
      <c r="GDS129" s="156"/>
      <c r="GDT129" s="156"/>
      <c r="GDU129" s="156"/>
      <c r="GDV129" s="156"/>
      <c r="GDW129" s="156"/>
      <c r="GDX129" s="156"/>
      <c r="GDY129" s="156"/>
      <c r="GDZ129" s="156"/>
      <c r="GEA129" s="156"/>
      <c r="GEB129" s="156"/>
      <c r="GEC129" s="156"/>
      <c r="GED129" s="156"/>
      <c r="GEE129" s="156"/>
      <c r="GEF129" s="156"/>
      <c r="GEG129" s="156"/>
      <c r="GEH129" s="156"/>
      <c r="GEI129" s="156"/>
      <c r="GEJ129" s="156"/>
      <c r="GEK129" s="156"/>
      <c r="GEL129" s="156"/>
      <c r="GEM129" s="156"/>
      <c r="GEN129" s="156"/>
      <c r="GEO129" s="156"/>
      <c r="GEP129" s="156"/>
      <c r="GEQ129" s="156"/>
      <c r="GER129" s="156"/>
      <c r="GES129" s="156"/>
      <c r="GET129" s="156"/>
      <c r="GEU129" s="156"/>
      <c r="GEV129" s="156"/>
      <c r="GEW129" s="156"/>
      <c r="GEX129" s="156"/>
      <c r="GEY129" s="156"/>
      <c r="GEZ129" s="156"/>
      <c r="GFA129" s="156"/>
      <c r="GFB129" s="156"/>
      <c r="GFC129" s="156"/>
      <c r="GFD129" s="156"/>
      <c r="GFE129" s="156"/>
      <c r="GFF129" s="156"/>
      <c r="GFG129" s="156"/>
      <c r="GFH129" s="156"/>
      <c r="GFI129" s="156"/>
      <c r="GFJ129" s="156"/>
      <c r="GFK129" s="156"/>
      <c r="GFL129" s="156"/>
      <c r="GFM129" s="156"/>
      <c r="GFN129" s="156"/>
      <c r="GFO129" s="156"/>
      <c r="GFP129" s="156"/>
      <c r="GFQ129" s="156"/>
      <c r="GFR129" s="156"/>
      <c r="GFS129" s="156"/>
      <c r="GFT129" s="156"/>
      <c r="GFU129" s="156"/>
      <c r="GFV129" s="156"/>
      <c r="GFW129" s="156"/>
      <c r="GFX129" s="156"/>
      <c r="GFY129" s="156"/>
      <c r="GFZ129" s="156"/>
      <c r="GGA129" s="156"/>
      <c r="GGB129" s="156"/>
      <c r="GGC129" s="156"/>
      <c r="GGD129" s="156"/>
      <c r="GGE129" s="156"/>
      <c r="GGF129" s="156"/>
      <c r="GGG129" s="156"/>
      <c r="GGH129" s="156"/>
      <c r="GGI129" s="156"/>
      <c r="GGJ129" s="156"/>
      <c r="GGK129" s="156"/>
      <c r="GGL129" s="156"/>
      <c r="GGM129" s="156"/>
      <c r="GGN129" s="156"/>
      <c r="GGO129" s="156"/>
      <c r="GGP129" s="156"/>
      <c r="GGQ129" s="156"/>
      <c r="GGR129" s="156"/>
      <c r="GGS129" s="156"/>
      <c r="GGT129" s="156"/>
      <c r="GGU129" s="156"/>
      <c r="GGV129" s="156"/>
      <c r="GGW129" s="156"/>
      <c r="GGX129" s="156"/>
      <c r="GGY129" s="156"/>
      <c r="GGZ129" s="156"/>
      <c r="GHA129" s="156"/>
      <c r="GHB129" s="156"/>
      <c r="GHC129" s="156"/>
      <c r="GHD129" s="156"/>
      <c r="GHE129" s="156"/>
      <c r="GHF129" s="156"/>
      <c r="GHG129" s="156"/>
      <c r="GHH129" s="156"/>
      <c r="GHI129" s="156"/>
      <c r="GHJ129" s="156"/>
      <c r="GHK129" s="156"/>
      <c r="GHL129" s="156"/>
      <c r="GHM129" s="156"/>
      <c r="GHN129" s="156"/>
      <c r="GHO129" s="156"/>
      <c r="GHP129" s="156"/>
      <c r="GHQ129" s="156"/>
      <c r="GHR129" s="156"/>
      <c r="GHS129" s="156"/>
      <c r="GHT129" s="156"/>
      <c r="GHU129" s="156"/>
      <c r="GHV129" s="156"/>
      <c r="GHW129" s="156"/>
      <c r="GHX129" s="156"/>
      <c r="GHY129" s="156"/>
      <c r="GHZ129" s="156"/>
      <c r="GIA129" s="156"/>
      <c r="GIB129" s="156"/>
      <c r="GIC129" s="156"/>
      <c r="GID129" s="156"/>
      <c r="GIE129" s="156"/>
      <c r="GIF129" s="156"/>
      <c r="GIG129" s="156"/>
      <c r="GIH129" s="156"/>
      <c r="GII129" s="156"/>
      <c r="GIJ129" s="156"/>
      <c r="GIK129" s="156"/>
      <c r="GIL129" s="156"/>
      <c r="GIM129" s="156"/>
      <c r="GIN129" s="156"/>
      <c r="GIO129" s="156"/>
      <c r="GIP129" s="156"/>
      <c r="GIQ129" s="156"/>
      <c r="GIR129" s="156"/>
      <c r="GIS129" s="156"/>
      <c r="GIT129" s="156"/>
      <c r="GIU129" s="156"/>
      <c r="GIV129" s="156"/>
      <c r="GIW129" s="156"/>
      <c r="GIX129" s="156"/>
      <c r="GIY129" s="156"/>
      <c r="GIZ129" s="156"/>
      <c r="GJA129" s="156"/>
      <c r="GJB129" s="156"/>
      <c r="GJC129" s="156"/>
      <c r="GJD129" s="156"/>
      <c r="GJE129" s="156"/>
      <c r="GJF129" s="156"/>
      <c r="GJG129" s="156"/>
      <c r="GJH129" s="156"/>
      <c r="GJI129" s="156"/>
      <c r="GJJ129" s="156"/>
      <c r="GJK129" s="156"/>
      <c r="GJL129" s="156"/>
      <c r="GJM129" s="156"/>
      <c r="GJN129" s="156"/>
      <c r="GJO129" s="156"/>
      <c r="GJP129" s="156"/>
      <c r="GJQ129" s="156"/>
      <c r="GJR129" s="156"/>
      <c r="GJS129" s="156"/>
      <c r="GJT129" s="156"/>
      <c r="GJU129" s="156"/>
      <c r="GJV129" s="156"/>
      <c r="GJW129" s="156"/>
      <c r="GJX129" s="156"/>
      <c r="GJY129" s="156"/>
      <c r="GJZ129" s="156"/>
      <c r="GKA129" s="156"/>
      <c r="GKB129" s="156"/>
      <c r="GKC129" s="156"/>
      <c r="GKD129" s="156"/>
      <c r="GKE129" s="156"/>
      <c r="GKF129" s="156"/>
      <c r="GKG129" s="156"/>
      <c r="GKH129" s="156"/>
      <c r="GKI129" s="156"/>
      <c r="GKJ129" s="156"/>
      <c r="GKK129" s="156"/>
      <c r="GKL129" s="156"/>
      <c r="GKM129" s="156"/>
      <c r="GKN129" s="156"/>
      <c r="GKO129" s="156"/>
      <c r="GKP129" s="156"/>
      <c r="GKQ129" s="156"/>
      <c r="GKR129" s="156"/>
      <c r="GKS129" s="156"/>
      <c r="GKT129" s="156"/>
      <c r="GKU129" s="156"/>
      <c r="GKV129" s="156"/>
      <c r="GKW129" s="156"/>
      <c r="GKX129" s="156"/>
      <c r="GKY129" s="156"/>
      <c r="GKZ129" s="156"/>
      <c r="GLA129" s="156"/>
      <c r="GLB129" s="156"/>
      <c r="GLC129" s="156"/>
      <c r="GLD129" s="156"/>
      <c r="GLE129" s="156"/>
      <c r="GLF129" s="156"/>
      <c r="GLG129" s="156"/>
      <c r="GLH129" s="156"/>
      <c r="GLI129" s="156"/>
      <c r="GLJ129" s="156"/>
      <c r="GLK129" s="156"/>
      <c r="GLL129" s="156"/>
      <c r="GLM129" s="156"/>
      <c r="GLN129" s="156"/>
      <c r="GLO129" s="156"/>
      <c r="GLP129" s="156"/>
      <c r="GLQ129" s="156"/>
      <c r="GLR129" s="156"/>
      <c r="GLS129" s="156"/>
      <c r="GLT129" s="156"/>
      <c r="GLU129" s="156"/>
      <c r="GLV129" s="156"/>
      <c r="GLW129" s="156"/>
      <c r="GLX129" s="156"/>
      <c r="GLY129" s="156"/>
      <c r="GLZ129" s="156"/>
      <c r="GMA129" s="156"/>
      <c r="GMB129" s="156"/>
      <c r="GMC129" s="156"/>
      <c r="GMD129" s="156"/>
      <c r="GME129" s="156"/>
      <c r="GMF129" s="156"/>
      <c r="GMG129" s="156"/>
      <c r="GMH129" s="156"/>
      <c r="GMI129" s="156"/>
      <c r="GMJ129" s="156"/>
      <c r="GMK129" s="156"/>
      <c r="GML129" s="156"/>
      <c r="GMM129" s="156"/>
      <c r="GMN129" s="156"/>
      <c r="GMO129" s="156"/>
      <c r="GMP129" s="156"/>
      <c r="GMQ129" s="156"/>
      <c r="GMR129" s="156"/>
      <c r="GMS129" s="156"/>
      <c r="GMT129" s="156"/>
      <c r="GMU129" s="156"/>
      <c r="GMV129" s="156"/>
      <c r="GMW129" s="156"/>
      <c r="GMX129" s="156"/>
      <c r="GMY129" s="156"/>
      <c r="GMZ129" s="156"/>
      <c r="GNA129" s="156"/>
      <c r="GNB129" s="156"/>
      <c r="GNC129" s="156"/>
      <c r="GND129" s="156"/>
      <c r="GNE129" s="156"/>
      <c r="GNF129" s="156"/>
      <c r="GNG129" s="156"/>
      <c r="GNH129" s="156"/>
      <c r="GNI129" s="156"/>
      <c r="GNJ129" s="156"/>
      <c r="GNK129" s="156"/>
      <c r="GNL129" s="156"/>
      <c r="GNM129" s="156"/>
      <c r="GNN129" s="156"/>
      <c r="GNO129" s="156"/>
      <c r="GNP129" s="156"/>
      <c r="GNQ129" s="156"/>
      <c r="GNR129" s="156"/>
      <c r="GNS129" s="156"/>
      <c r="GNT129" s="156"/>
      <c r="GNU129" s="156"/>
      <c r="GNV129" s="156"/>
      <c r="GNW129" s="156"/>
      <c r="GNX129" s="156"/>
      <c r="GNY129" s="156"/>
      <c r="GNZ129" s="156"/>
      <c r="GOA129" s="156"/>
      <c r="GOB129" s="156"/>
      <c r="GOC129" s="156"/>
      <c r="GOD129" s="156"/>
      <c r="GOE129" s="156"/>
      <c r="GOF129" s="156"/>
      <c r="GOG129" s="156"/>
      <c r="GOH129" s="156"/>
      <c r="GOI129" s="156"/>
      <c r="GOJ129" s="156"/>
      <c r="GOK129" s="156"/>
      <c r="GOL129" s="156"/>
      <c r="GOM129" s="156"/>
      <c r="GON129" s="156"/>
      <c r="GOO129" s="156"/>
      <c r="GOP129" s="156"/>
      <c r="GOQ129" s="156"/>
      <c r="GOR129" s="156"/>
      <c r="GOS129" s="156"/>
      <c r="GOT129" s="156"/>
      <c r="GOU129" s="156"/>
      <c r="GOV129" s="156"/>
      <c r="GOW129" s="156"/>
      <c r="GOX129" s="156"/>
      <c r="GOY129" s="156"/>
      <c r="GOZ129" s="156"/>
      <c r="GPA129" s="156"/>
      <c r="GPB129" s="156"/>
      <c r="GPC129" s="156"/>
      <c r="GPD129" s="156"/>
      <c r="GPE129" s="156"/>
      <c r="GPF129" s="156"/>
      <c r="GPG129" s="156"/>
      <c r="GPH129" s="156"/>
      <c r="GPI129" s="156"/>
      <c r="GPJ129" s="156"/>
      <c r="GPK129" s="156"/>
      <c r="GPL129" s="156"/>
      <c r="GPM129" s="156"/>
      <c r="GPN129" s="156"/>
      <c r="GPO129" s="156"/>
      <c r="GPP129" s="156"/>
      <c r="GPQ129" s="156"/>
      <c r="GPR129" s="156"/>
      <c r="GPS129" s="156"/>
      <c r="GPT129" s="156"/>
      <c r="GPU129" s="156"/>
      <c r="GPV129" s="156"/>
      <c r="GPW129" s="156"/>
      <c r="GPX129" s="156"/>
      <c r="GPY129" s="156"/>
      <c r="GPZ129" s="156"/>
      <c r="GQA129" s="156"/>
      <c r="GQB129" s="156"/>
      <c r="GQC129" s="156"/>
      <c r="GQD129" s="156"/>
      <c r="GQE129" s="156"/>
      <c r="GQF129" s="156"/>
      <c r="GQG129" s="156"/>
      <c r="GQH129" s="156"/>
      <c r="GQI129" s="156"/>
      <c r="GQJ129" s="156"/>
      <c r="GQK129" s="156"/>
      <c r="GQL129" s="156"/>
      <c r="GQM129" s="156"/>
      <c r="GQN129" s="156"/>
      <c r="GQO129" s="156"/>
      <c r="GQP129" s="156"/>
      <c r="GQQ129" s="156"/>
      <c r="GQR129" s="156"/>
      <c r="GQS129" s="156"/>
      <c r="GQT129" s="156"/>
      <c r="GQU129" s="156"/>
      <c r="GQV129" s="156"/>
      <c r="GQW129" s="156"/>
      <c r="GQX129" s="156"/>
      <c r="GQY129" s="156"/>
      <c r="GQZ129" s="156"/>
      <c r="GRA129" s="156"/>
      <c r="GRB129" s="156"/>
      <c r="GRC129" s="156"/>
      <c r="GRD129" s="156"/>
      <c r="GRE129" s="156"/>
      <c r="GRF129" s="156"/>
      <c r="GRG129" s="156"/>
      <c r="GRH129" s="156"/>
      <c r="GRI129" s="156"/>
      <c r="GRJ129" s="156"/>
      <c r="GRK129" s="156"/>
      <c r="GRL129" s="156"/>
      <c r="GRM129" s="156"/>
      <c r="GRN129" s="156"/>
      <c r="GRO129" s="156"/>
      <c r="GRP129" s="156"/>
      <c r="GRQ129" s="156"/>
      <c r="GRR129" s="156"/>
      <c r="GRS129" s="156"/>
      <c r="GRT129" s="156"/>
      <c r="GRU129" s="156"/>
      <c r="GRV129" s="156"/>
      <c r="GRW129" s="156"/>
      <c r="GRX129" s="156"/>
      <c r="GRY129" s="156"/>
      <c r="GRZ129" s="156"/>
      <c r="GSA129" s="156"/>
      <c r="GSB129" s="156"/>
      <c r="GSC129" s="156"/>
      <c r="GSD129" s="156"/>
      <c r="GSE129" s="156"/>
      <c r="GSF129" s="156"/>
      <c r="GSG129" s="156"/>
      <c r="GSH129" s="156"/>
      <c r="GSI129" s="156"/>
      <c r="GSJ129" s="156"/>
      <c r="GSK129" s="156"/>
      <c r="GSL129" s="156"/>
      <c r="GSM129" s="156"/>
      <c r="GSN129" s="156"/>
      <c r="GSO129" s="156"/>
      <c r="GSP129" s="156"/>
      <c r="GSQ129" s="156"/>
      <c r="GSR129" s="156"/>
      <c r="GSS129" s="156"/>
      <c r="GST129" s="156"/>
      <c r="GSU129" s="156"/>
      <c r="GSV129" s="156"/>
      <c r="GSW129" s="156"/>
      <c r="GSX129" s="156"/>
      <c r="GSY129" s="156"/>
      <c r="GSZ129" s="156"/>
      <c r="GTA129" s="156"/>
      <c r="GTB129" s="156"/>
      <c r="GTC129" s="156"/>
      <c r="GTD129" s="156"/>
      <c r="GTE129" s="156"/>
      <c r="GTF129" s="156"/>
      <c r="GTG129" s="156"/>
      <c r="GTH129" s="156"/>
      <c r="GTI129" s="156"/>
      <c r="GTJ129" s="156"/>
      <c r="GTK129" s="156"/>
      <c r="GTL129" s="156"/>
      <c r="GTM129" s="156"/>
      <c r="GTN129" s="156"/>
      <c r="GTO129" s="156"/>
      <c r="GTP129" s="156"/>
      <c r="GTQ129" s="156"/>
      <c r="GTR129" s="156"/>
      <c r="GTS129" s="156"/>
      <c r="GTT129" s="156"/>
      <c r="GTU129" s="156"/>
      <c r="GTV129" s="156"/>
      <c r="GTW129" s="156"/>
      <c r="GTX129" s="156"/>
      <c r="GTY129" s="156"/>
      <c r="GTZ129" s="156"/>
      <c r="GUA129" s="156"/>
      <c r="GUB129" s="156"/>
      <c r="GUC129" s="156"/>
      <c r="GUD129" s="156"/>
      <c r="GUE129" s="156"/>
      <c r="GUF129" s="156"/>
      <c r="GUG129" s="156"/>
      <c r="GUH129" s="156"/>
      <c r="GUI129" s="156"/>
      <c r="GUJ129" s="156"/>
      <c r="GUK129" s="156"/>
      <c r="GUL129" s="156"/>
      <c r="GUM129" s="156"/>
      <c r="GUN129" s="156"/>
      <c r="GUO129" s="156"/>
      <c r="GUP129" s="156"/>
      <c r="GUQ129" s="156"/>
      <c r="GUR129" s="156"/>
      <c r="GUS129" s="156"/>
      <c r="GUT129" s="156"/>
      <c r="GUU129" s="156"/>
      <c r="GUV129" s="156"/>
      <c r="GUW129" s="156"/>
      <c r="GUX129" s="156"/>
      <c r="GUY129" s="156"/>
      <c r="GUZ129" s="156"/>
      <c r="GVA129" s="156"/>
      <c r="GVB129" s="156"/>
      <c r="GVC129" s="156"/>
      <c r="GVD129" s="156"/>
      <c r="GVE129" s="156"/>
      <c r="GVF129" s="156"/>
      <c r="GVG129" s="156"/>
      <c r="GVH129" s="156"/>
      <c r="GVI129" s="156"/>
      <c r="GVJ129" s="156"/>
      <c r="GVK129" s="156"/>
      <c r="GVL129" s="156"/>
      <c r="GVM129" s="156"/>
      <c r="GVN129" s="156"/>
      <c r="GVO129" s="156"/>
      <c r="GVP129" s="156"/>
      <c r="GVQ129" s="156"/>
      <c r="GVR129" s="156"/>
      <c r="GVS129" s="156"/>
      <c r="GVT129" s="156"/>
      <c r="GVU129" s="156"/>
      <c r="GVV129" s="156"/>
      <c r="GVW129" s="156"/>
      <c r="GVX129" s="156"/>
      <c r="GVY129" s="156"/>
      <c r="GVZ129" s="156"/>
      <c r="GWA129" s="156"/>
      <c r="GWB129" s="156"/>
      <c r="GWC129" s="156"/>
      <c r="GWD129" s="156"/>
      <c r="GWE129" s="156"/>
      <c r="GWF129" s="156"/>
      <c r="GWG129" s="156"/>
      <c r="GWH129" s="156"/>
      <c r="GWI129" s="156"/>
      <c r="GWJ129" s="156"/>
      <c r="GWK129" s="156"/>
      <c r="GWL129" s="156"/>
      <c r="GWM129" s="156"/>
      <c r="GWN129" s="156"/>
      <c r="GWO129" s="156"/>
      <c r="GWP129" s="156"/>
      <c r="GWQ129" s="156"/>
      <c r="GWR129" s="156"/>
      <c r="GWS129" s="156"/>
      <c r="GWT129" s="156"/>
      <c r="GWU129" s="156"/>
      <c r="GWV129" s="156"/>
      <c r="GWW129" s="156"/>
      <c r="GWX129" s="156"/>
      <c r="GWY129" s="156"/>
      <c r="GWZ129" s="156"/>
      <c r="GXA129" s="156"/>
      <c r="GXB129" s="156"/>
      <c r="GXC129" s="156"/>
      <c r="GXD129" s="156"/>
      <c r="GXE129" s="156"/>
      <c r="GXF129" s="156"/>
      <c r="GXG129" s="156"/>
      <c r="GXH129" s="156"/>
      <c r="GXI129" s="156"/>
      <c r="GXJ129" s="156"/>
      <c r="GXK129" s="156"/>
      <c r="GXL129" s="156"/>
      <c r="GXM129" s="156"/>
      <c r="GXN129" s="156"/>
      <c r="GXO129" s="156"/>
      <c r="GXP129" s="156"/>
      <c r="GXQ129" s="156"/>
      <c r="GXR129" s="156"/>
      <c r="GXS129" s="156"/>
      <c r="GXT129" s="156"/>
      <c r="GXU129" s="156"/>
      <c r="GXV129" s="156"/>
      <c r="GXW129" s="156"/>
      <c r="GXX129" s="156"/>
      <c r="GXY129" s="156"/>
      <c r="GXZ129" s="156"/>
      <c r="GYA129" s="156"/>
      <c r="GYB129" s="156"/>
      <c r="GYC129" s="156"/>
      <c r="GYD129" s="156"/>
      <c r="GYE129" s="156"/>
      <c r="GYF129" s="156"/>
      <c r="GYG129" s="156"/>
      <c r="GYH129" s="156"/>
      <c r="GYI129" s="156"/>
      <c r="GYJ129" s="156"/>
      <c r="GYK129" s="156"/>
      <c r="GYL129" s="156"/>
      <c r="GYM129" s="156"/>
      <c r="GYN129" s="156"/>
      <c r="GYO129" s="156"/>
      <c r="GYP129" s="156"/>
      <c r="GYQ129" s="156"/>
      <c r="GYR129" s="156"/>
      <c r="GYS129" s="156"/>
      <c r="GYT129" s="156"/>
      <c r="GYU129" s="156"/>
      <c r="GYV129" s="156"/>
      <c r="GYW129" s="156"/>
      <c r="GYX129" s="156"/>
      <c r="GYY129" s="156"/>
      <c r="GYZ129" s="156"/>
      <c r="GZA129" s="156"/>
      <c r="GZB129" s="156"/>
      <c r="GZC129" s="156"/>
      <c r="GZD129" s="156"/>
      <c r="GZE129" s="156"/>
      <c r="GZF129" s="156"/>
      <c r="GZG129" s="156"/>
      <c r="GZH129" s="156"/>
      <c r="GZI129" s="156"/>
      <c r="GZJ129" s="156"/>
      <c r="GZK129" s="156"/>
      <c r="GZL129" s="156"/>
      <c r="GZM129" s="156"/>
      <c r="GZN129" s="156"/>
      <c r="GZO129" s="156"/>
      <c r="GZP129" s="156"/>
      <c r="GZQ129" s="156"/>
      <c r="GZR129" s="156"/>
      <c r="GZS129" s="156"/>
      <c r="GZT129" s="156"/>
      <c r="GZU129" s="156"/>
      <c r="GZV129" s="156"/>
      <c r="GZW129" s="156"/>
      <c r="GZX129" s="156"/>
      <c r="GZY129" s="156"/>
      <c r="GZZ129" s="156"/>
      <c r="HAA129" s="156"/>
      <c r="HAB129" s="156"/>
      <c r="HAC129" s="156"/>
      <c r="HAD129" s="156"/>
      <c r="HAE129" s="156"/>
      <c r="HAF129" s="156"/>
      <c r="HAG129" s="156"/>
      <c r="HAH129" s="156"/>
      <c r="HAI129" s="156"/>
      <c r="HAJ129" s="156"/>
      <c r="HAK129" s="156"/>
      <c r="HAL129" s="156"/>
      <c r="HAM129" s="156"/>
      <c r="HAN129" s="156"/>
      <c r="HAO129" s="156"/>
      <c r="HAP129" s="156"/>
      <c r="HAQ129" s="156"/>
      <c r="HAR129" s="156"/>
      <c r="HAS129" s="156"/>
      <c r="HAT129" s="156"/>
      <c r="HAU129" s="156"/>
      <c r="HAV129" s="156"/>
      <c r="HAW129" s="156"/>
      <c r="HAX129" s="156"/>
      <c r="HAY129" s="156"/>
      <c r="HAZ129" s="156"/>
      <c r="HBA129" s="156"/>
      <c r="HBB129" s="156"/>
      <c r="HBC129" s="156"/>
      <c r="HBD129" s="156"/>
      <c r="HBE129" s="156"/>
      <c r="HBF129" s="156"/>
      <c r="HBG129" s="156"/>
      <c r="HBH129" s="156"/>
      <c r="HBI129" s="156"/>
      <c r="HBJ129" s="156"/>
      <c r="HBK129" s="156"/>
      <c r="HBL129" s="156"/>
      <c r="HBM129" s="156"/>
      <c r="HBN129" s="156"/>
      <c r="HBO129" s="156"/>
      <c r="HBP129" s="156"/>
      <c r="HBQ129" s="156"/>
      <c r="HBR129" s="156"/>
      <c r="HBS129" s="156"/>
      <c r="HBT129" s="156"/>
      <c r="HBU129" s="156"/>
      <c r="HBV129" s="156"/>
      <c r="HBW129" s="156"/>
      <c r="HBX129" s="156"/>
      <c r="HBY129" s="156"/>
      <c r="HBZ129" s="156"/>
      <c r="HCA129" s="156"/>
      <c r="HCB129" s="156"/>
      <c r="HCC129" s="156"/>
      <c r="HCD129" s="156"/>
      <c r="HCE129" s="156"/>
      <c r="HCF129" s="156"/>
      <c r="HCG129" s="156"/>
      <c r="HCH129" s="156"/>
      <c r="HCI129" s="156"/>
      <c r="HCJ129" s="156"/>
      <c r="HCK129" s="156"/>
      <c r="HCL129" s="156"/>
      <c r="HCM129" s="156"/>
      <c r="HCN129" s="156"/>
      <c r="HCO129" s="156"/>
      <c r="HCP129" s="156"/>
      <c r="HCQ129" s="156"/>
      <c r="HCR129" s="156"/>
      <c r="HCS129" s="156"/>
      <c r="HCT129" s="156"/>
      <c r="HCU129" s="156"/>
      <c r="HCV129" s="156"/>
      <c r="HCW129" s="156"/>
      <c r="HCX129" s="156"/>
      <c r="HCY129" s="156"/>
      <c r="HCZ129" s="156"/>
      <c r="HDA129" s="156"/>
      <c r="HDB129" s="156"/>
      <c r="HDC129" s="156"/>
      <c r="HDD129" s="156"/>
      <c r="HDE129" s="156"/>
      <c r="HDF129" s="156"/>
      <c r="HDG129" s="156"/>
      <c r="HDH129" s="156"/>
      <c r="HDI129" s="156"/>
      <c r="HDJ129" s="156"/>
      <c r="HDK129" s="156"/>
      <c r="HDL129" s="156"/>
      <c r="HDM129" s="156"/>
      <c r="HDN129" s="156"/>
      <c r="HDO129" s="156"/>
      <c r="HDP129" s="156"/>
      <c r="HDQ129" s="156"/>
      <c r="HDR129" s="156"/>
      <c r="HDS129" s="156"/>
      <c r="HDT129" s="156"/>
      <c r="HDU129" s="156"/>
      <c r="HDV129" s="156"/>
      <c r="HDW129" s="156"/>
      <c r="HDX129" s="156"/>
      <c r="HDY129" s="156"/>
      <c r="HDZ129" s="156"/>
      <c r="HEA129" s="156"/>
      <c r="HEB129" s="156"/>
      <c r="HEC129" s="156"/>
      <c r="HED129" s="156"/>
      <c r="HEE129" s="156"/>
      <c r="HEF129" s="156"/>
      <c r="HEG129" s="156"/>
      <c r="HEH129" s="156"/>
      <c r="HEI129" s="156"/>
      <c r="HEJ129" s="156"/>
      <c r="HEK129" s="156"/>
      <c r="HEL129" s="156"/>
      <c r="HEM129" s="156"/>
      <c r="HEN129" s="156"/>
      <c r="HEO129" s="156"/>
      <c r="HEP129" s="156"/>
      <c r="HEQ129" s="156"/>
      <c r="HER129" s="156"/>
      <c r="HES129" s="156"/>
      <c r="HET129" s="156"/>
      <c r="HEU129" s="156"/>
      <c r="HEV129" s="156"/>
      <c r="HEW129" s="156"/>
      <c r="HEX129" s="156"/>
      <c r="HEY129" s="156"/>
      <c r="HEZ129" s="156"/>
      <c r="HFA129" s="156"/>
      <c r="HFB129" s="156"/>
      <c r="HFC129" s="156"/>
      <c r="HFD129" s="156"/>
      <c r="HFE129" s="156"/>
      <c r="HFF129" s="156"/>
      <c r="HFG129" s="156"/>
      <c r="HFH129" s="156"/>
      <c r="HFI129" s="156"/>
      <c r="HFJ129" s="156"/>
      <c r="HFK129" s="156"/>
      <c r="HFL129" s="156"/>
      <c r="HFM129" s="156"/>
      <c r="HFN129" s="156"/>
      <c r="HFO129" s="156"/>
      <c r="HFP129" s="156"/>
      <c r="HFQ129" s="156"/>
      <c r="HFR129" s="156"/>
      <c r="HFS129" s="156"/>
      <c r="HFT129" s="156"/>
      <c r="HFU129" s="156"/>
      <c r="HFV129" s="156"/>
      <c r="HFW129" s="156"/>
      <c r="HFX129" s="156"/>
      <c r="HFY129" s="156"/>
      <c r="HFZ129" s="156"/>
      <c r="HGA129" s="156"/>
      <c r="HGB129" s="156"/>
      <c r="HGC129" s="156"/>
      <c r="HGD129" s="156"/>
      <c r="HGE129" s="156"/>
      <c r="HGF129" s="156"/>
      <c r="HGG129" s="156"/>
      <c r="HGH129" s="156"/>
      <c r="HGI129" s="156"/>
      <c r="HGJ129" s="156"/>
      <c r="HGK129" s="156"/>
      <c r="HGL129" s="156"/>
      <c r="HGM129" s="156"/>
      <c r="HGN129" s="156"/>
      <c r="HGO129" s="156"/>
      <c r="HGP129" s="156"/>
      <c r="HGQ129" s="156"/>
      <c r="HGR129" s="156"/>
      <c r="HGS129" s="156"/>
      <c r="HGT129" s="156"/>
      <c r="HGU129" s="156"/>
      <c r="HGV129" s="156"/>
      <c r="HGW129" s="156"/>
      <c r="HGX129" s="156"/>
      <c r="HGY129" s="156"/>
      <c r="HGZ129" s="156"/>
      <c r="HHA129" s="156"/>
      <c r="HHB129" s="156"/>
      <c r="HHC129" s="156"/>
      <c r="HHD129" s="156"/>
      <c r="HHE129" s="156"/>
      <c r="HHF129" s="156"/>
      <c r="HHG129" s="156"/>
      <c r="HHH129" s="156"/>
      <c r="HHI129" s="156"/>
      <c r="HHJ129" s="156"/>
      <c r="HHK129" s="156"/>
      <c r="HHL129" s="156"/>
      <c r="HHM129" s="156"/>
      <c r="HHN129" s="156"/>
      <c r="HHO129" s="156"/>
      <c r="HHP129" s="156"/>
      <c r="HHQ129" s="156"/>
      <c r="HHR129" s="156"/>
      <c r="HHS129" s="156"/>
      <c r="HHT129" s="156"/>
      <c r="HHU129" s="156"/>
      <c r="HHV129" s="156"/>
      <c r="HHW129" s="156"/>
      <c r="HHX129" s="156"/>
      <c r="HHY129" s="156"/>
      <c r="HHZ129" s="156"/>
      <c r="HIA129" s="156"/>
      <c r="HIB129" s="156"/>
      <c r="HIC129" s="156"/>
      <c r="HID129" s="156"/>
      <c r="HIE129" s="156"/>
      <c r="HIF129" s="156"/>
      <c r="HIG129" s="156"/>
      <c r="HIH129" s="156"/>
      <c r="HII129" s="156"/>
      <c r="HIJ129" s="156"/>
      <c r="HIK129" s="156"/>
      <c r="HIL129" s="156"/>
      <c r="HIM129" s="156"/>
      <c r="HIN129" s="156"/>
      <c r="HIO129" s="156"/>
      <c r="HIP129" s="156"/>
      <c r="HIQ129" s="156"/>
      <c r="HIR129" s="156"/>
      <c r="HIS129" s="156"/>
      <c r="HIT129" s="156"/>
      <c r="HIU129" s="156"/>
      <c r="HIV129" s="156"/>
      <c r="HIW129" s="156"/>
      <c r="HIX129" s="156"/>
      <c r="HIY129" s="156"/>
      <c r="HIZ129" s="156"/>
      <c r="HJA129" s="156"/>
      <c r="HJB129" s="156"/>
      <c r="HJC129" s="156"/>
      <c r="HJD129" s="156"/>
      <c r="HJE129" s="156"/>
      <c r="HJF129" s="156"/>
      <c r="HJG129" s="156"/>
      <c r="HJH129" s="156"/>
      <c r="HJI129" s="156"/>
      <c r="HJJ129" s="156"/>
      <c r="HJK129" s="156"/>
      <c r="HJL129" s="156"/>
      <c r="HJM129" s="156"/>
      <c r="HJN129" s="156"/>
      <c r="HJO129" s="156"/>
      <c r="HJP129" s="156"/>
      <c r="HJQ129" s="156"/>
      <c r="HJR129" s="156"/>
      <c r="HJS129" s="156"/>
      <c r="HJT129" s="156"/>
      <c r="HJU129" s="156"/>
      <c r="HJV129" s="156"/>
      <c r="HJW129" s="156"/>
      <c r="HJX129" s="156"/>
      <c r="HJY129" s="156"/>
      <c r="HJZ129" s="156"/>
      <c r="HKA129" s="156"/>
      <c r="HKB129" s="156"/>
      <c r="HKC129" s="156"/>
      <c r="HKD129" s="156"/>
      <c r="HKE129" s="156"/>
      <c r="HKF129" s="156"/>
      <c r="HKG129" s="156"/>
      <c r="HKH129" s="156"/>
      <c r="HKI129" s="156"/>
      <c r="HKJ129" s="156"/>
      <c r="HKK129" s="156"/>
      <c r="HKL129" s="156"/>
      <c r="HKM129" s="156"/>
      <c r="HKN129" s="156"/>
      <c r="HKO129" s="156"/>
      <c r="HKP129" s="156"/>
      <c r="HKQ129" s="156"/>
      <c r="HKR129" s="156"/>
      <c r="HKS129" s="156"/>
      <c r="HKT129" s="156"/>
      <c r="HKU129" s="156"/>
      <c r="HKV129" s="156"/>
      <c r="HKW129" s="156"/>
      <c r="HKX129" s="156"/>
      <c r="HKY129" s="156"/>
      <c r="HKZ129" s="156"/>
      <c r="HLA129" s="156"/>
      <c r="HLB129" s="156"/>
      <c r="HLC129" s="156"/>
      <c r="HLD129" s="156"/>
      <c r="HLE129" s="156"/>
      <c r="HLF129" s="156"/>
      <c r="HLG129" s="156"/>
      <c r="HLH129" s="156"/>
      <c r="HLI129" s="156"/>
      <c r="HLJ129" s="156"/>
      <c r="HLK129" s="156"/>
      <c r="HLL129" s="156"/>
      <c r="HLM129" s="156"/>
      <c r="HLN129" s="156"/>
      <c r="HLO129" s="156"/>
      <c r="HLP129" s="156"/>
      <c r="HLQ129" s="156"/>
      <c r="HLR129" s="156"/>
      <c r="HLS129" s="156"/>
      <c r="HLT129" s="156"/>
      <c r="HLU129" s="156"/>
      <c r="HLV129" s="156"/>
      <c r="HLW129" s="156"/>
      <c r="HLX129" s="156"/>
      <c r="HLY129" s="156"/>
      <c r="HLZ129" s="156"/>
      <c r="HMA129" s="156"/>
      <c r="HMB129" s="156"/>
      <c r="HMC129" s="156"/>
      <c r="HMD129" s="156"/>
      <c r="HME129" s="156"/>
      <c r="HMF129" s="156"/>
      <c r="HMG129" s="156"/>
      <c r="HMH129" s="156"/>
      <c r="HMI129" s="156"/>
      <c r="HMJ129" s="156"/>
      <c r="HMK129" s="156"/>
      <c r="HML129" s="156"/>
      <c r="HMM129" s="156"/>
      <c r="HMN129" s="156"/>
      <c r="HMO129" s="156"/>
      <c r="HMP129" s="156"/>
      <c r="HMQ129" s="156"/>
      <c r="HMR129" s="156"/>
      <c r="HMS129" s="156"/>
      <c r="HMT129" s="156"/>
      <c r="HMU129" s="156"/>
      <c r="HMV129" s="156"/>
      <c r="HMW129" s="156"/>
      <c r="HMX129" s="156"/>
      <c r="HMY129" s="156"/>
      <c r="HMZ129" s="156"/>
      <c r="HNA129" s="156"/>
      <c r="HNB129" s="156"/>
      <c r="HNC129" s="156"/>
      <c r="HND129" s="156"/>
      <c r="HNE129" s="156"/>
      <c r="HNF129" s="156"/>
      <c r="HNG129" s="156"/>
      <c r="HNH129" s="156"/>
      <c r="HNI129" s="156"/>
      <c r="HNJ129" s="156"/>
      <c r="HNK129" s="156"/>
      <c r="HNL129" s="156"/>
      <c r="HNM129" s="156"/>
      <c r="HNN129" s="156"/>
      <c r="HNO129" s="156"/>
      <c r="HNP129" s="156"/>
      <c r="HNQ129" s="156"/>
      <c r="HNR129" s="156"/>
      <c r="HNS129" s="156"/>
      <c r="HNT129" s="156"/>
      <c r="HNU129" s="156"/>
      <c r="HNV129" s="156"/>
      <c r="HNW129" s="156"/>
      <c r="HNX129" s="156"/>
      <c r="HNY129" s="156"/>
      <c r="HNZ129" s="156"/>
      <c r="HOA129" s="156"/>
      <c r="HOB129" s="156"/>
      <c r="HOC129" s="156"/>
      <c r="HOD129" s="156"/>
      <c r="HOE129" s="156"/>
      <c r="HOF129" s="156"/>
      <c r="HOG129" s="156"/>
      <c r="HOH129" s="156"/>
      <c r="HOI129" s="156"/>
      <c r="HOJ129" s="156"/>
      <c r="HOK129" s="156"/>
      <c r="HOL129" s="156"/>
      <c r="HOM129" s="156"/>
      <c r="HON129" s="156"/>
      <c r="HOO129" s="156"/>
      <c r="HOP129" s="156"/>
      <c r="HOQ129" s="156"/>
      <c r="HOR129" s="156"/>
      <c r="HOS129" s="156"/>
      <c r="HOT129" s="156"/>
      <c r="HOU129" s="156"/>
      <c r="HOV129" s="156"/>
      <c r="HOW129" s="156"/>
      <c r="HOX129" s="156"/>
      <c r="HOY129" s="156"/>
      <c r="HOZ129" s="156"/>
      <c r="HPA129" s="156"/>
      <c r="HPB129" s="156"/>
      <c r="HPC129" s="156"/>
      <c r="HPD129" s="156"/>
      <c r="HPE129" s="156"/>
      <c r="HPF129" s="156"/>
      <c r="HPG129" s="156"/>
      <c r="HPH129" s="156"/>
      <c r="HPI129" s="156"/>
      <c r="HPJ129" s="156"/>
      <c r="HPK129" s="156"/>
      <c r="HPL129" s="156"/>
      <c r="HPM129" s="156"/>
      <c r="HPN129" s="156"/>
      <c r="HPO129" s="156"/>
      <c r="HPP129" s="156"/>
      <c r="HPQ129" s="156"/>
      <c r="HPR129" s="156"/>
      <c r="HPS129" s="156"/>
      <c r="HPT129" s="156"/>
      <c r="HPU129" s="156"/>
      <c r="HPV129" s="156"/>
      <c r="HPW129" s="156"/>
      <c r="HPX129" s="156"/>
      <c r="HPY129" s="156"/>
      <c r="HPZ129" s="156"/>
      <c r="HQA129" s="156"/>
      <c r="HQB129" s="156"/>
      <c r="HQC129" s="156"/>
      <c r="HQD129" s="156"/>
      <c r="HQE129" s="156"/>
      <c r="HQF129" s="156"/>
      <c r="HQG129" s="156"/>
      <c r="HQH129" s="156"/>
      <c r="HQI129" s="156"/>
      <c r="HQJ129" s="156"/>
      <c r="HQK129" s="156"/>
      <c r="HQL129" s="156"/>
      <c r="HQM129" s="156"/>
      <c r="HQN129" s="156"/>
      <c r="HQO129" s="156"/>
      <c r="HQP129" s="156"/>
      <c r="HQQ129" s="156"/>
      <c r="HQR129" s="156"/>
      <c r="HQS129" s="156"/>
      <c r="HQT129" s="156"/>
      <c r="HQU129" s="156"/>
      <c r="HQV129" s="156"/>
      <c r="HQW129" s="156"/>
      <c r="HQX129" s="156"/>
      <c r="HQY129" s="156"/>
      <c r="HQZ129" s="156"/>
      <c r="HRA129" s="156"/>
      <c r="HRB129" s="156"/>
      <c r="HRC129" s="156"/>
      <c r="HRD129" s="156"/>
      <c r="HRE129" s="156"/>
      <c r="HRF129" s="156"/>
      <c r="HRG129" s="156"/>
      <c r="HRH129" s="156"/>
      <c r="HRI129" s="156"/>
      <c r="HRJ129" s="156"/>
      <c r="HRK129" s="156"/>
      <c r="HRL129" s="156"/>
      <c r="HRM129" s="156"/>
      <c r="HRN129" s="156"/>
      <c r="HRO129" s="156"/>
      <c r="HRP129" s="156"/>
      <c r="HRQ129" s="156"/>
      <c r="HRR129" s="156"/>
      <c r="HRS129" s="156"/>
      <c r="HRT129" s="156"/>
      <c r="HRU129" s="156"/>
      <c r="HRV129" s="156"/>
      <c r="HRW129" s="156"/>
      <c r="HRX129" s="156"/>
      <c r="HRY129" s="156"/>
      <c r="HRZ129" s="156"/>
      <c r="HSA129" s="156"/>
      <c r="HSB129" s="156"/>
      <c r="HSC129" s="156"/>
      <c r="HSD129" s="156"/>
      <c r="HSE129" s="156"/>
      <c r="HSF129" s="156"/>
      <c r="HSG129" s="156"/>
      <c r="HSH129" s="156"/>
      <c r="HSI129" s="156"/>
      <c r="HSJ129" s="156"/>
      <c r="HSK129" s="156"/>
      <c r="HSL129" s="156"/>
      <c r="HSM129" s="156"/>
      <c r="HSN129" s="156"/>
      <c r="HSO129" s="156"/>
      <c r="HSP129" s="156"/>
      <c r="HSQ129" s="156"/>
      <c r="HSR129" s="156"/>
      <c r="HSS129" s="156"/>
      <c r="HST129" s="156"/>
      <c r="HSU129" s="156"/>
      <c r="HSV129" s="156"/>
      <c r="HSW129" s="156"/>
      <c r="HSX129" s="156"/>
      <c r="HSY129" s="156"/>
      <c r="HSZ129" s="156"/>
      <c r="HTA129" s="156"/>
      <c r="HTB129" s="156"/>
      <c r="HTC129" s="156"/>
      <c r="HTD129" s="156"/>
      <c r="HTE129" s="156"/>
      <c r="HTF129" s="156"/>
      <c r="HTG129" s="156"/>
      <c r="HTH129" s="156"/>
      <c r="HTI129" s="156"/>
      <c r="HTJ129" s="156"/>
      <c r="HTK129" s="156"/>
      <c r="HTL129" s="156"/>
      <c r="HTM129" s="156"/>
      <c r="HTN129" s="156"/>
      <c r="HTO129" s="156"/>
      <c r="HTP129" s="156"/>
      <c r="HTQ129" s="156"/>
      <c r="HTR129" s="156"/>
      <c r="HTS129" s="156"/>
      <c r="HTT129" s="156"/>
      <c r="HTU129" s="156"/>
      <c r="HTV129" s="156"/>
      <c r="HTW129" s="156"/>
      <c r="HTX129" s="156"/>
      <c r="HTY129" s="156"/>
      <c r="HTZ129" s="156"/>
      <c r="HUA129" s="156"/>
      <c r="HUB129" s="156"/>
      <c r="HUC129" s="156"/>
      <c r="HUD129" s="156"/>
      <c r="HUE129" s="156"/>
      <c r="HUF129" s="156"/>
      <c r="HUG129" s="156"/>
      <c r="HUH129" s="156"/>
      <c r="HUI129" s="156"/>
      <c r="HUJ129" s="156"/>
      <c r="HUK129" s="156"/>
      <c r="HUL129" s="156"/>
      <c r="HUM129" s="156"/>
      <c r="HUN129" s="156"/>
      <c r="HUO129" s="156"/>
      <c r="HUP129" s="156"/>
      <c r="HUQ129" s="156"/>
      <c r="HUR129" s="156"/>
      <c r="HUS129" s="156"/>
      <c r="HUT129" s="156"/>
      <c r="HUU129" s="156"/>
      <c r="HUV129" s="156"/>
      <c r="HUW129" s="156"/>
      <c r="HUX129" s="156"/>
      <c r="HUY129" s="156"/>
      <c r="HUZ129" s="156"/>
      <c r="HVA129" s="156"/>
      <c r="HVB129" s="156"/>
      <c r="HVC129" s="156"/>
      <c r="HVD129" s="156"/>
      <c r="HVE129" s="156"/>
      <c r="HVF129" s="156"/>
      <c r="HVG129" s="156"/>
      <c r="HVH129" s="156"/>
      <c r="HVI129" s="156"/>
      <c r="HVJ129" s="156"/>
      <c r="HVK129" s="156"/>
      <c r="HVL129" s="156"/>
      <c r="HVM129" s="156"/>
      <c r="HVN129" s="156"/>
      <c r="HVO129" s="156"/>
      <c r="HVP129" s="156"/>
      <c r="HVQ129" s="156"/>
      <c r="HVR129" s="156"/>
      <c r="HVS129" s="156"/>
      <c r="HVT129" s="156"/>
      <c r="HVU129" s="156"/>
      <c r="HVV129" s="156"/>
      <c r="HVW129" s="156"/>
      <c r="HVX129" s="156"/>
      <c r="HVY129" s="156"/>
      <c r="HVZ129" s="156"/>
      <c r="HWA129" s="156"/>
      <c r="HWB129" s="156"/>
      <c r="HWC129" s="156"/>
      <c r="HWD129" s="156"/>
      <c r="HWE129" s="156"/>
      <c r="HWF129" s="156"/>
      <c r="HWG129" s="156"/>
      <c r="HWH129" s="156"/>
      <c r="HWI129" s="156"/>
      <c r="HWJ129" s="156"/>
      <c r="HWK129" s="156"/>
      <c r="HWL129" s="156"/>
      <c r="HWM129" s="156"/>
      <c r="HWN129" s="156"/>
      <c r="HWO129" s="156"/>
      <c r="HWP129" s="156"/>
      <c r="HWQ129" s="156"/>
      <c r="HWR129" s="156"/>
      <c r="HWS129" s="156"/>
      <c r="HWT129" s="156"/>
      <c r="HWU129" s="156"/>
      <c r="HWV129" s="156"/>
      <c r="HWW129" s="156"/>
      <c r="HWX129" s="156"/>
      <c r="HWY129" s="156"/>
      <c r="HWZ129" s="156"/>
      <c r="HXA129" s="156"/>
      <c r="HXB129" s="156"/>
      <c r="HXC129" s="156"/>
      <c r="HXD129" s="156"/>
      <c r="HXE129" s="156"/>
      <c r="HXF129" s="156"/>
      <c r="HXG129" s="156"/>
      <c r="HXH129" s="156"/>
      <c r="HXI129" s="156"/>
      <c r="HXJ129" s="156"/>
      <c r="HXK129" s="156"/>
      <c r="HXL129" s="156"/>
      <c r="HXM129" s="156"/>
      <c r="HXN129" s="156"/>
      <c r="HXO129" s="156"/>
      <c r="HXP129" s="156"/>
      <c r="HXQ129" s="156"/>
      <c r="HXR129" s="156"/>
      <c r="HXS129" s="156"/>
      <c r="HXT129" s="156"/>
      <c r="HXU129" s="156"/>
      <c r="HXV129" s="156"/>
      <c r="HXW129" s="156"/>
      <c r="HXX129" s="156"/>
      <c r="HXY129" s="156"/>
      <c r="HXZ129" s="156"/>
      <c r="HYA129" s="156"/>
      <c r="HYB129" s="156"/>
      <c r="HYC129" s="156"/>
      <c r="HYD129" s="156"/>
      <c r="HYE129" s="156"/>
      <c r="HYF129" s="156"/>
      <c r="HYG129" s="156"/>
      <c r="HYH129" s="156"/>
      <c r="HYI129" s="156"/>
      <c r="HYJ129" s="156"/>
      <c r="HYK129" s="156"/>
      <c r="HYL129" s="156"/>
      <c r="HYM129" s="156"/>
      <c r="HYN129" s="156"/>
      <c r="HYO129" s="156"/>
      <c r="HYP129" s="156"/>
      <c r="HYQ129" s="156"/>
      <c r="HYR129" s="156"/>
      <c r="HYS129" s="156"/>
      <c r="HYT129" s="156"/>
      <c r="HYU129" s="156"/>
      <c r="HYV129" s="156"/>
      <c r="HYW129" s="156"/>
      <c r="HYX129" s="156"/>
      <c r="HYY129" s="156"/>
      <c r="HYZ129" s="156"/>
      <c r="HZA129" s="156"/>
      <c r="HZB129" s="156"/>
      <c r="HZC129" s="156"/>
      <c r="HZD129" s="156"/>
      <c r="HZE129" s="156"/>
      <c r="HZF129" s="156"/>
      <c r="HZG129" s="156"/>
      <c r="HZH129" s="156"/>
      <c r="HZI129" s="156"/>
      <c r="HZJ129" s="156"/>
      <c r="HZK129" s="156"/>
      <c r="HZL129" s="156"/>
      <c r="HZM129" s="156"/>
      <c r="HZN129" s="156"/>
      <c r="HZO129" s="156"/>
      <c r="HZP129" s="156"/>
      <c r="HZQ129" s="156"/>
      <c r="HZR129" s="156"/>
      <c r="HZS129" s="156"/>
      <c r="HZT129" s="156"/>
      <c r="HZU129" s="156"/>
      <c r="HZV129" s="156"/>
      <c r="HZW129" s="156"/>
      <c r="HZX129" s="156"/>
      <c r="HZY129" s="156"/>
      <c r="HZZ129" s="156"/>
      <c r="IAA129" s="156"/>
      <c r="IAB129" s="156"/>
      <c r="IAC129" s="156"/>
      <c r="IAD129" s="156"/>
      <c r="IAE129" s="156"/>
      <c r="IAF129" s="156"/>
      <c r="IAG129" s="156"/>
      <c r="IAH129" s="156"/>
      <c r="IAI129" s="156"/>
      <c r="IAJ129" s="156"/>
      <c r="IAK129" s="156"/>
      <c r="IAL129" s="156"/>
      <c r="IAM129" s="156"/>
      <c r="IAN129" s="156"/>
      <c r="IAO129" s="156"/>
      <c r="IAP129" s="156"/>
      <c r="IAQ129" s="156"/>
      <c r="IAR129" s="156"/>
      <c r="IAS129" s="156"/>
      <c r="IAT129" s="156"/>
      <c r="IAU129" s="156"/>
      <c r="IAV129" s="156"/>
      <c r="IAW129" s="156"/>
      <c r="IAX129" s="156"/>
      <c r="IAY129" s="156"/>
      <c r="IAZ129" s="156"/>
      <c r="IBA129" s="156"/>
      <c r="IBB129" s="156"/>
      <c r="IBC129" s="156"/>
      <c r="IBD129" s="156"/>
      <c r="IBE129" s="156"/>
      <c r="IBF129" s="156"/>
      <c r="IBG129" s="156"/>
      <c r="IBH129" s="156"/>
      <c r="IBI129" s="156"/>
      <c r="IBJ129" s="156"/>
      <c r="IBK129" s="156"/>
      <c r="IBL129" s="156"/>
      <c r="IBM129" s="156"/>
      <c r="IBN129" s="156"/>
      <c r="IBO129" s="156"/>
      <c r="IBP129" s="156"/>
      <c r="IBQ129" s="156"/>
      <c r="IBR129" s="156"/>
      <c r="IBS129" s="156"/>
      <c r="IBT129" s="156"/>
      <c r="IBU129" s="156"/>
      <c r="IBV129" s="156"/>
      <c r="IBW129" s="156"/>
      <c r="IBX129" s="156"/>
      <c r="IBY129" s="156"/>
      <c r="IBZ129" s="156"/>
      <c r="ICA129" s="156"/>
      <c r="ICB129" s="156"/>
      <c r="ICC129" s="156"/>
      <c r="ICD129" s="156"/>
      <c r="ICE129" s="156"/>
      <c r="ICF129" s="156"/>
      <c r="ICG129" s="156"/>
      <c r="ICH129" s="156"/>
      <c r="ICI129" s="156"/>
      <c r="ICJ129" s="156"/>
      <c r="ICK129" s="156"/>
      <c r="ICL129" s="156"/>
      <c r="ICM129" s="156"/>
      <c r="ICN129" s="156"/>
      <c r="ICO129" s="156"/>
      <c r="ICP129" s="156"/>
      <c r="ICQ129" s="156"/>
      <c r="ICR129" s="156"/>
      <c r="ICS129" s="156"/>
      <c r="ICT129" s="156"/>
      <c r="ICU129" s="156"/>
      <c r="ICV129" s="156"/>
      <c r="ICW129" s="156"/>
      <c r="ICX129" s="156"/>
      <c r="ICY129" s="156"/>
      <c r="ICZ129" s="156"/>
      <c r="IDA129" s="156"/>
      <c r="IDB129" s="156"/>
      <c r="IDC129" s="156"/>
      <c r="IDD129" s="156"/>
      <c r="IDE129" s="156"/>
      <c r="IDF129" s="156"/>
      <c r="IDG129" s="156"/>
      <c r="IDH129" s="156"/>
      <c r="IDI129" s="156"/>
      <c r="IDJ129" s="156"/>
      <c r="IDK129" s="156"/>
      <c r="IDL129" s="156"/>
      <c r="IDM129" s="156"/>
      <c r="IDN129" s="156"/>
      <c r="IDO129" s="156"/>
      <c r="IDP129" s="156"/>
      <c r="IDQ129" s="156"/>
      <c r="IDR129" s="156"/>
      <c r="IDS129" s="156"/>
      <c r="IDT129" s="156"/>
      <c r="IDU129" s="156"/>
      <c r="IDV129" s="156"/>
      <c r="IDW129" s="156"/>
      <c r="IDX129" s="156"/>
      <c r="IDY129" s="156"/>
      <c r="IDZ129" s="156"/>
      <c r="IEA129" s="156"/>
      <c r="IEB129" s="156"/>
      <c r="IEC129" s="156"/>
      <c r="IED129" s="156"/>
      <c r="IEE129" s="156"/>
      <c r="IEF129" s="156"/>
      <c r="IEG129" s="156"/>
      <c r="IEH129" s="156"/>
      <c r="IEI129" s="156"/>
      <c r="IEJ129" s="156"/>
      <c r="IEK129" s="156"/>
      <c r="IEL129" s="156"/>
      <c r="IEM129" s="156"/>
      <c r="IEN129" s="156"/>
      <c r="IEO129" s="156"/>
      <c r="IEP129" s="156"/>
      <c r="IEQ129" s="156"/>
      <c r="IER129" s="156"/>
      <c r="IES129" s="156"/>
      <c r="IET129" s="156"/>
      <c r="IEU129" s="156"/>
      <c r="IEV129" s="156"/>
      <c r="IEW129" s="156"/>
      <c r="IEX129" s="156"/>
      <c r="IEY129" s="156"/>
      <c r="IEZ129" s="156"/>
      <c r="IFA129" s="156"/>
      <c r="IFB129" s="156"/>
      <c r="IFC129" s="156"/>
      <c r="IFD129" s="156"/>
      <c r="IFE129" s="156"/>
      <c r="IFF129" s="156"/>
      <c r="IFG129" s="156"/>
      <c r="IFH129" s="156"/>
      <c r="IFI129" s="156"/>
      <c r="IFJ129" s="156"/>
      <c r="IFK129" s="156"/>
      <c r="IFL129" s="156"/>
      <c r="IFM129" s="156"/>
      <c r="IFN129" s="156"/>
      <c r="IFO129" s="156"/>
      <c r="IFP129" s="156"/>
      <c r="IFQ129" s="156"/>
      <c r="IFR129" s="156"/>
      <c r="IFS129" s="156"/>
      <c r="IFT129" s="156"/>
      <c r="IFU129" s="156"/>
      <c r="IFV129" s="156"/>
      <c r="IFW129" s="156"/>
      <c r="IFX129" s="156"/>
      <c r="IFY129" s="156"/>
      <c r="IFZ129" s="156"/>
      <c r="IGA129" s="156"/>
      <c r="IGB129" s="156"/>
      <c r="IGC129" s="156"/>
      <c r="IGD129" s="156"/>
      <c r="IGE129" s="156"/>
      <c r="IGF129" s="156"/>
      <c r="IGG129" s="156"/>
      <c r="IGH129" s="156"/>
      <c r="IGI129" s="156"/>
      <c r="IGJ129" s="156"/>
      <c r="IGK129" s="156"/>
      <c r="IGL129" s="156"/>
      <c r="IGM129" s="156"/>
      <c r="IGN129" s="156"/>
      <c r="IGO129" s="156"/>
      <c r="IGP129" s="156"/>
      <c r="IGQ129" s="156"/>
      <c r="IGR129" s="156"/>
      <c r="IGS129" s="156"/>
      <c r="IGT129" s="156"/>
      <c r="IGU129" s="156"/>
      <c r="IGV129" s="156"/>
      <c r="IGW129" s="156"/>
      <c r="IGX129" s="156"/>
      <c r="IGY129" s="156"/>
      <c r="IGZ129" s="156"/>
      <c r="IHA129" s="156"/>
      <c r="IHB129" s="156"/>
      <c r="IHC129" s="156"/>
      <c r="IHD129" s="156"/>
      <c r="IHE129" s="156"/>
      <c r="IHF129" s="156"/>
      <c r="IHG129" s="156"/>
      <c r="IHH129" s="156"/>
      <c r="IHI129" s="156"/>
      <c r="IHJ129" s="156"/>
      <c r="IHK129" s="156"/>
      <c r="IHL129" s="156"/>
      <c r="IHM129" s="156"/>
      <c r="IHN129" s="156"/>
      <c r="IHO129" s="156"/>
      <c r="IHP129" s="156"/>
      <c r="IHQ129" s="156"/>
      <c r="IHR129" s="156"/>
      <c r="IHS129" s="156"/>
      <c r="IHT129" s="156"/>
      <c r="IHU129" s="156"/>
      <c r="IHV129" s="156"/>
      <c r="IHW129" s="156"/>
      <c r="IHX129" s="156"/>
      <c r="IHY129" s="156"/>
      <c r="IHZ129" s="156"/>
      <c r="IIA129" s="156"/>
      <c r="IIB129" s="156"/>
      <c r="IIC129" s="156"/>
      <c r="IID129" s="156"/>
      <c r="IIE129" s="156"/>
      <c r="IIF129" s="156"/>
      <c r="IIG129" s="156"/>
      <c r="IIH129" s="156"/>
      <c r="III129" s="156"/>
      <c r="IIJ129" s="156"/>
      <c r="IIK129" s="156"/>
      <c r="IIL129" s="156"/>
      <c r="IIM129" s="156"/>
      <c r="IIN129" s="156"/>
      <c r="IIO129" s="156"/>
      <c r="IIP129" s="156"/>
      <c r="IIQ129" s="156"/>
      <c r="IIR129" s="156"/>
      <c r="IIS129" s="156"/>
      <c r="IIT129" s="156"/>
      <c r="IIU129" s="156"/>
      <c r="IIV129" s="156"/>
      <c r="IIW129" s="156"/>
      <c r="IIX129" s="156"/>
      <c r="IIY129" s="156"/>
      <c r="IIZ129" s="156"/>
      <c r="IJA129" s="156"/>
      <c r="IJB129" s="156"/>
      <c r="IJC129" s="156"/>
      <c r="IJD129" s="156"/>
      <c r="IJE129" s="156"/>
      <c r="IJF129" s="156"/>
      <c r="IJG129" s="156"/>
      <c r="IJH129" s="156"/>
      <c r="IJI129" s="156"/>
      <c r="IJJ129" s="156"/>
      <c r="IJK129" s="156"/>
      <c r="IJL129" s="156"/>
      <c r="IJM129" s="156"/>
      <c r="IJN129" s="156"/>
      <c r="IJO129" s="156"/>
      <c r="IJP129" s="156"/>
      <c r="IJQ129" s="156"/>
      <c r="IJR129" s="156"/>
      <c r="IJS129" s="156"/>
      <c r="IJT129" s="156"/>
      <c r="IJU129" s="156"/>
      <c r="IJV129" s="156"/>
      <c r="IJW129" s="156"/>
      <c r="IJX129" s="156"/>
      <c r="IJY129" s="156"/>
      <c r="IJZ129" s="156"/>
      <c r="IKA129" s="156"/>
      <c r="IKB129" s="156"/>
      <c r="IKC129" s="156"/>
      <c r="IKD129" s="156"/>
      <c r="IKE129" s="156"/>
      <c r="IKF129" s="156"/>
      <c r="IKG129" s="156"/>
      <c r="IKH129" s="156"/>
      <c r="IKI129" s="156"/>
      <c r="IKJ129" s="156"/>
      <c r="IKK129" s="156"/>
      <c r="IKL129" s="156"/>
      <c r="IKM129" s="156"/>
      <c r="IKN129" s="156"/>
      <c r="IKO129" s="156"/>
      <c r="IKP129" s="156"/>
      <c r="IKQ129" s="156"/>
      <c r="IKR129" s="156"/>
      <c r="IKS129" s="156"/>
      <c r="IKT129" s="156"/>
      <c r="IKU129" s="156"/>
      <c r="IKV129" s="156"/>
      <c r="IKW129" s="156"/>
      <c r="IKX129" s="156"/>
      <c r="IKY129" s="156"/>
      <c r="IKZ129" s="156"/>
      <c r="ILA129" s="156"/>
      <c r="ILB129" s="156"/>
      <c r="ILC129" s="156"/>
      <c r="ILD129" s="156"/>
      <c r="ILE129" s="156"/>
      <c r="ILF129" s="156"/>
      <c r="ILG129" s="156"/>
      <c r="ILH129" s="156"/>
      <c r="ILI129" s="156"/>
      <c r="ILJ129" s="156"/>
      <c r="ILK129" s="156"/>
      <c r="ILL129" s="156"/>
      <c r="ILM129" s="156"/>
      <c r="ILN129" s="156"/>
      <c r="ILO129" s="156"/>
      <c r="ILP129" s="156"/>
      <c r="ILQ129" s="156"/>
      <c r="ILR129" s="156"/>
      <c r="ILS129" s="156"/>
      <c r="ILT129" s="156"/>
      <c r="ILU129" s="156"/>
      <c r="ILV129" s="156"/>
      <c r="ILW129" s="156"/>
      <c r="ILX129" s="156"/>
      <c r="ILY129" s="156"/>
      <c r="ILZ129" s="156"/>
      <c r="IMA129" s="156"/>
      <c r="IMB129" s="156"/>
      <c r="IMC129" s="156"/>
      <c r="IMD129" s="156"/>
      <c r="IME129" s="156"/>
      <c r="IMF129" s="156"/>
      <c r="IMG129" s="156"/>
      <c r="IMH129" s="156"/>
      <c r="IMI129" s="156"/>
      <c r="IMJ129" s="156"/>
      <c r="IMK129" s="156"/>
      <c r="IML129" s="156"/>
      <c r="IMM129" s="156"/>
      <c r="IMN129" s="156"/>
      <c r="IMO129" s="156"/>
      <c r="IMP129" s="156"/>
      <c r="IMQ129" s="156"/>
      <c r="IMR129" s="156"/>
      <c r="IMS129" s="156"/>
      <c r="IMT129" s="156"/>
      <c r="IMU129" s="156"/>
      <c r="IMV129" s="156"/>
      <c r="IMW129" s="156"/>
      <c r="IMX129" s="156"/>
      <c r="IMY129" s="156"/>
      <c r="IMZ129" s="156"/>
      <c r="INA129" s="156"/>
      <c r="INB129" s="156"/>
      <c r="INC129" s="156"/>
      <c r="IND129" s="156"/>
      <c r="INE129" s="156"/>
      <c r="INF129" s="156"/>
      <c r="ING129" s="156"/>
      <c r="INH129" s="156"/>
      <c r="INI129" s="156"/>
      <c r="INJ129" s="156"/>
      <c r="INK129" s="156"/>
      <c r="INL129" s="156"/>
      <c r="INM129" s="156"/>
      <c r="INN129" s="156"/>
      <c r="INO129" s="156"/>
      <c r="INP129" s="156"/>
      <c r="INQ129" s="156"/>
      <c r="INR129" s="156"/>
      <c r="INS129" s="156"/>
      <c r="INT129" s="156"/>
      <c r="INU129" s="156"/>
      <c r="INV129" s="156"/>
      <c r="INW129" s="156"/>
      <c r="INX129" s="156"/>
      <c r="INY129" s="156"/>
      <c r="INZ129" s="156"/>
      <c r="IOA129" s="156"/>
      <c r="IOB129" s="156"/>
      <c r="IOC129" s="156"/>
      <c r="IOD129" s="156"/>
      <c r="IOE129" s="156"/>
      <c r="IOF129" s="156"/>
      <c r="IOG129" s="156"/>
      <c r="IOH129" s="156"/>
      <c r="IOI129" s="156"/>
      <c r="IOJ129" s="156"/>
      <c r="IOK129" s="156"/>
      <c r="IOL129" s="156"/>
      <c r="IOM129" s="156"/>
      <c r="ION129" s="156"/>
      <c r="IOO129" s="156"/>
      <c r="IOP129" s="156"/>
      <c r="IOQ129" s="156"/>
      <c r="IOR129" s="156"/>
      <c r="IOS129" s="156"/>
      <c r="IOT129" s="156"/>
      <c r="IOU129" s="156"/>
      <c r="IOV129" s="156"/>
      <c r="IOW129" s="156"/>
      <c r="IOX129" s="156"/>
      <c r="IOY129" s="156"/>
      <c r="IOZ129" s="156"/>
      <c r="IPA129" s="156"/>
      <c r="IPB129" s="156"/>
      <c r="IPC129" s="156"/>
      <c r="IPD129" s="156"/>
      <c r="IPE129" s="156"/>
      <c r="IPF129" s="156"/>
      <c r="IPG129" s="156"/>
      <c r="IPH129" s="156"/>
      <c r="IPI129" s="156"/>
      <c r="IPJ129" s="156"/>
      <c r="IPK129" s="156"/>
      <c r="IPL129" s="156"/>
      <c r="IPM129" s="156"/>
      <c r="IPN129" s="156"/>
      <c r="IPO129" s="156"/>
      <c r="IPP129" s="156"/>
      <c r="IPQ129" s="156"/>
      <c r="IPR129" s="156"/>
      <c r="IPS129" s="156"/>
      <c r="IPT129" s="156"/>
      <c r="IPU129" s="156"/>
      <c r="IPV129" s="156"/>
      <c r="IPW129" s="156"/>
      <c r="IPX129" s="156"/>
      <c r="IPY129" s="156"/>
      <c r="IPZ129" s="156"/>
      <c r="IQA129" s="156"/>
      <c r="IQB129" s="156"/>
      <c r="IQC129" s="156"/>
      <c r="IQD129" s="156"/>
      <c r="IQE129" s="156"/>
      <c r="IQF129" s="156"/>
      <c r="IQG129" s="156"/>
      <c r="IQH129" s="156"/>
      <c r="IQI129" s="156"/>
      <c r="IQJ129" s="156"/>
      <c r="IQK129" s="156"/>
      <c r="IQL129" s="156"/>
      <c r="IQM129" s="156"/>
      <c r="IQN129" s="156"/>
      <c r="IQO129" s="156"/>
      <c r="IQP129" s="156"/>
      <c r="IQQ129" s="156"/>
      <c r="IQR129" s="156"/>
      <c r="IQS129" s="156"/>
      <c r="IQT129" s="156"/>
      <c r="IQU129" s="156"/>
      <c r="IQV129" s="156"/>
      <c r="IQW129" s="156"/>
      <c r="IQX129" s="156"/>
      <c r="IQY129" s="156"/>
      <c r="IQZ129" s="156"/>
      <c r="IRA129" s="156"/>
      <c r="IRB129" s="156"/>
      <c r="IRC129" s="156"/>
      <c r="IRD129" s="156"/>
      <c r="IRE129" s="156"/>
      <c r="IRF129" s="156"/>
      <c r="IRG129" s="156"/>
      <c r="IRH129" s="156"/>
      <c r="IRI129" s="156"/>
      <c r="IRJ129" s="156"/>
      <c r="IRK129" s="156"/>
      <c r="IRL129" s="156"/>
      <c r="IRM129" s="156"/>
      <c r="IRN129" s="156"/>
      <c r="IRO129" s="156"/>
      <c r="IRP129" s="156"/>
      <c r="IRQ129" s="156"/>
      <c r="IRR129" s="156"/>
      <c r="IRS129" s="156"/>
      <c r="IRT129" s="156"/>
      <c r="IRU129" s="156"/>
      <c r="IRV129" s="156"/>
      <c r="IRW129" s="156"/>
      <c r="IRX129" s="156"/>
      <c r="IRY129" s="156"/>
      <c r="IRZ129" s="156"/>
      <c r="ISA129" s="156"/>
      <c r="ISB129" s="156"/>
      <c r="ISC129" s="156"/>
      <c r="ISD129" s="156"/>
      <c r="ISE129" s="156"/>
      <c r="ISF129" s="156"/>
      <c r="ISG129" s="156"/>
      <c r="ISH129" s="156"/>
      <c r="ISI129" s="156"/>
      <c r="ISJ129" s="156"/>
      <c r="ISK129" s="156"/>
      <c r="ISL129" s="156"/>
      <c r="ISM129" s="156"/>
      <c r="ISN129" s="156"/>
      <c r="ISO129" s="156"/>
      <c r="ISP129" s="156"/>
      <c r="ISQ129" s="156"/>
      <c r="ISR129" s="156"/>
      <c r="ISS129" s="156"/>
      <c r="IST129" s="156"/>
      <c r="ISU129" s="156"/>
      <c r="ISV129" s="156"/>
      <c r="ISW129" s="156"/>
      <c r="ISX129" s="156"/>
      <c r="ISY129" s="156"/>
      <c r="ISZ129" s="156"/>
      <c r="ITA129" s="156"/>
      <c r="ITB129" s="156"/>
      <c r="ITC129" s="156"/>
      <c r="ITD129" s="156"/>
      <c r="ITE129" s="156"/>
      <c r="ITF129" s="156"/>
      <c r="ITG129" s="156"/>
      <c r="ITH129" s="156"/>
      <c r="ITI129" s="156"/>
      <c r="ITJ129" s="156"/>
      <c r="ITK129" s="156"/>
      <c r="ITL129" s="156"/>
      <c r="ITM129" s="156"/>
      <c r="ITN129" s="156"/>
      <c r="ITO129" s="156"/>
      <c r="ITP129" s="156"/>
      <c r="ITQ129" s="156"/>
      <c r="ITR129" s="156"/>
      <c r="ITS129" s="156"/>
      <c r="ITT129" s="156"/>
      <c r="ITU129" s="156"/>
      <c r="ITV129" s="156"/>
      <c r="ITW129" s="156"/>
      <c r="ITX129" s="156"/>
      <c r="ITY129" s="156"/>
      <c r="ITZ129" s="156"/>
      <c r="IUA129" s="156"/>
      <c r="IUB129" s="156"/>
      <c r="IUC129" s="156"/>
      <c r="IUD129" s="156"/>
      <c r="IUE129" s="156"/>
      <c r="IUF129" s="156"/>
      <c r="IUG129" s="156"/>
      <c r="IUH129" s="156"/>
      <c r="IUI129" s="156"/>
      <c r="IUJ129" s="156"/>
      <c r="IUK129" s="156"/>
      <c r="IUL129" s="156"/>
      <c r="IUM129" s="156"/>
      <c r="IUN129" s="156"/>
      <c r="IUO129" s="156"/>
      <c r="IUP129" s="156"/>
      <c r="IUQ129" s="156"/>
      <c r="IUR129" s="156"/>
      <c r="IUS129" s="156"/>
      <c r="IUT129" s="156"/>
      <c r="IUU129" s="156"/>
      <c r="IUV129" s="156"/>
      <c r="IUW129" s="156"/>
      <c r="IUX129" s="156"/>
      <c r="IUY129" s="156"/>
      <c r="IUZ129" s="156"/>
      <c r="IVA129" s="156"/>
      <c r="IVB129" s="156"/>
      <c r="IVC129" s="156"/>
      <c r="IVD129" s="156"/>
      <c r="IVE129" s="156"/>
      <c r="IVF129" s="156"/>
      <c r="IVG129" s="156"/>
      <c r="IVH129" s="156"/>
      <c r="IVI129" s="156"/>
      <c r="IVJ129" s="156"/>
      <c r="IVK129" s="156"/>
      <c r="IVL129" s="156"/>
      <c r="IVM129" s="156"/>
      <c r="IVN129" s="156"/>
      <c r="IVO129" s="156"/>
      <c r="IVP129" s="156"/>
      <c r="IVQ129" s="156"/>
      <c r="IVR129" s="156"/>
      <c r="IVS129" s="156"/>
      <c r="IVT129" s="156"/>
      <c r="IVU129" s="156"/>
      <c r="IVV129" s="156"/>
      <c r="IVW129" s="156"/>
      <c r="IVX129" s="156"/>
      <c r="IVY129" s="156"/>
      <c r="IVZ129" s="156"/>
      <c r="IWA129" s="156"/>
      <c r="IWB129" s="156"/>
      <c r="IWC129" s="156"/>
      <c r="IWD129" s="156"/>
      <c r="IWE129" s="156"/>
      <c r="IWF129" s="156"/>
      <c r="IWG129" s="156"/>
      <c r="IWH129" s="156"/>
      <c r="IWI129" s="156"/>
      <c r="IWJ129" s="156"/>
      <c r="IWK129" s="156"/>
      <c r="IWL129" s="156"/>
      <c r="IWM129" s="156"/>
      <c r="IWN129" s="156"/>
      <c r="IWO129" s="156"/>
      <c r="IWP129" s="156"/>
      <c r="IWQ129" s="156"/>
      <c r="IWR129" s="156"/>
      <c r="IWS129" s="156"/>
      <c r="IWT129" s="156"/>
      <c r="IWU129" s="156"/>
      <c r="IWV129" s="156"/>
      <c r="IWW129" s="156"/>
      <c r="IWX129" s="156"/>
      <c r="IWY129" s="156"/>
      <c r="IWZ129" s="156"/>
      <c r="IXA129" s="156"/>
      <c r="IXB129" s="156"/>
      <c r="IXC129" s="156"/>
      <c r="IXD129" s="156"/>
      <c r="IXE129" s="156"/>
      <c r="IXF129" s="156"/>
      <c r="IXG129" s="156"/>
      <c r="IXH129" s="156"/>
      <c r="IXI129" s="156"/>
      <c r="IXJ129" s="156"/>
      <c r="IXK129" s="156"/>
      <c r="IXL129" s="156"/>
      <c r="IXM129" s="156"/>
      <c r="IXN129" s="156"/>
      <c r="IXO129" s="156"/>
      <c r="IXP129" s="156"/>
      <c r="IXQ129" s="156"/>
      <c r="IXR129" s="156"/>
      <c r="IXS129" s="156"/>
      <c r="IXT129" s="156"/>
      <c r="IXU129" s="156"/>
      <c r="IXV129" s="156"/>
      <c r="IXW129" s="156"/>
      <c r="IXX129" s="156"/>
      <c r="IXY129" s="156"/>
      <c r="IXZ129" s="156"/>
      <c r="IYA129" s="156"/>
      <c r="IYB129" s="156"/>
      <c r="IYC129" s="156"/>
      <c r="IYD129" s="156"/>
      <c r="IYE129" s="156"/>
      <c r="IYF129" s="156"/>
      <c r="IYG129" s="156"/>
      <c r="IYH129" s="156"/>
      <c r="IYI129" s="156"/>
      <c r="IYJ129" s="156"/>
      <c r="IYK129" s="156"/>
      <c r="IYL129" s="156"/>
      <c r="IYM129" s="156"/>
      <c r="IYN129" s="156"/>
      <c r="IYO129" s="156"/>
      <c r="IYP129" s="156"/>
      <c r="IYQ129" s="156"/>
      <c r="IYR129" s="156"/>
      <c r="IYS129" s="156"/>
      <c r="IYT129" s="156"/>
      <c r="IYU129" s="156"/>
      <c r="IYV129" s="156"/>
      <c r="IYW129" s="156"/>
      <c r="IYX129" s="156"/>
      <c r="IYY129" s="156"/>
      <c r="IYZ129" s="156"/>
      <c r="IZA129" s="156"/>
      <c r="IZB129" s="156"/>
      <c r="IZC129" s="156"/>
      <c r="IZD129" s="156"/>
      <c r="IZE129" s="156"/>
      <c r="IZF129" s="156"/>
      <c r="IZG129" s="156"/>
      <c r="IZH129" s="156"/>
      <c r="IZI129" s="156"/>
      <c r="IZJ129" s="156"/>
      <c r="IZK129" s="156"/>
      <c r="IZL129" s="156"/>
      <c r="IZM129" s="156"/>
      <c r="IZN129" s="156"/>
      <c r="IZO129" s="156"/>
      <c r="IZP129" s="156"/>
      <c r="IZQ129" s="156"/>
      <c r="IZR129" s="156"/>
      <c r="IZS129" s="156"/>
      <c r="IZT129" s="156"/>
      <c r="IZU129" s="156"/>
      <c r="IZV129" s="156"/>
      <c r="IZW129" s="156"/>
      <c r="IZX129" s="156"/>
      <c r="IZY129" s="156"/>
      <c r="IZZ129" s="156"/>
      <c r="JAA129" s="156"/>
      <c r="JAB129" s="156"/>
      <c r="JAC129" s="156"/>
      <c r="JAD129" s="156"/>
      <c r="JAE129" s="156"/>
      <c r="JAF129" s="156"/>
      <c r="JAG129" s="156"/>
      <c r="JAH129" s="156"/>
      <c r="JAI129" s="156"/>
      <c r="JAJ129" s="156"/>
      <c r="JAK129" s="156"/>
      <c r="JAL129" s="156"/>
      <c r="JAM129" s="156"/>
      <c r="JAN129" s="156"/>
      <c r="JAO129" s="156"/>
      <c r="JAP129" s="156"/>
      <c r="JAQ129" s="156"/>
      <c r="JAR129" s="156"/>
      <c r="JAS129" s="156"/>
      <c r="JAT129" s="156"/>
      <c r="JAU129" s="156"/>
      <c r="JAV129" s="156"/>
      <c r="JAW129" s="156"/>
      <c r="JAX129" s="156"/>
      <c r="JAY129" s="156"/>
      <c r="JAZ129" s="156"/>
      <c r="JBA129" s="156"/>
      <c r="JBB129" s="156"/>
      <c r="JBC129" s="156"/>
      <c r="JBD129" s="156"/>
      <c r="JBE129" s="156"/>
      <c r="JBF129" s="156"/>
      <c r="JBG129" s="156"/>
      <c r="JBH129" s="156"/>
      <c r="JBI129" s="156"/>
      <c r="JBJ129" s="156"/>
      <c r="JBK129" s="156"/>
      <c r="JBL129" s="156"/>
      <c r="JBM129" s="156"/>
      <c r="JBN129" s="156"/>
      <c r="JBO129" s="156"/>
      <c r="JBP129" s="156"/>
      <c r="JBQ129" s="156"/>
      <c r="JBR129" s="156"/>
      <c r="JBS129" s="156"/>
      <c r="JBT129" s="156"/>
      <c r="JBU129" s="156"/>
      <c r="JBV129" s="156"/>
      <c r="JBW129" s="156"/>
      <c r="JBX129" s="156"/>
      <c r="JBY129" s="156"/>
      <c r="JBZ129" s="156"/>
      <c r="JCA129" s="156"/>
      <c r="JCB129" s="156"/>
      <c r="JCC129" s="156"/>
      <c r="JCD129" s="156"/>
      <c r="JCE129" s="156"/>
      <c r="JCF129" s="156"/>
      <c r="JCG129" s="156"/>
      <c r="JCH129" s="156"/>
      <c r="JCI129" s="156"/>
      <c r="JCJ129" s="156"/>
      <c r="JCK129" s="156"/>
      <c r="JCL129" s="156"/>
      <c r="JCM129" s="156"/>
      <c r="JCN129" s="156"/>
      <c r="JCO129" s="156"/>
      <c r="JCP129" s="156"/>
      <c r="JCQ129" s="156"/>
      <c r="JCR129" s="156"/>
      <c r="JCS129" s="156"/>
      <c r="JCT129" s="156"/>
      <c r="JCU129" s="156"/>
      <c r="JCV129" s="156"/>
      <c r="JCW129" s="156"/>
      <c r="JCX129" s="156"/>
      <c r="JCY129" s="156"/>
      <c r="JCZ129" s="156"/>
      <c r="JDA129" s="156"/>
      <c r="JDB129" s="156"/>
      <c r="JDC129" s="156"/>
      <c r="JDD129" s="156"/>
      <c r="JDE129" s="156"/>
      <c r="JDF129" s="156"/>
      <c r="JDG129" s="156"/>
      <c r="JDH129" s="156"/>
      <c r="JDI129" s="156"/>
      <c r="JDJ129" s="156"/>
      <c r="JDK129" s="156"/>
      <c r="JDL129" s="156"/>
      <c r="JDM129" s="156"/>
      <c r="JDN129" s="156"/>
      <c r="JDO129" s="156"/>
      <c r="JDP129" s="156"/>
      <c r="JDQ129" s="156"/>
      <c r="JDR129" s="156"/>
      <c r="JDS129" s="156"/>
      <c r="JDT129" s="156"/>
      <c r="JDU129" s="156"/>
      <c r="JDV129" s="156"/>
      <c r="JDW129" s="156"/>
      <c r="JDX129" s="156"/>
      <c r="JDY129" s="156"/>
      <c r="JDZ129" s="156"/>
      <c r="JEA129" s="156"/>
      <c r="JEB129" s="156"/>
      <c r="JEC129" s="156"/>
      <c r="JED129" s="156"/>
      <c r="JEE129" s="156"/>
      <c r="JEF129" s="156"/>
      <c r="JEG129" s="156"/>
      <c r="JEH129" s="156"/>
      <c r="JEI129" s="156"/>
      <c r="JEJ129" s="156"/>
      <c r="JEK129" s="156"/>
      <c r="JEL129" s="156"/>
      <c r="JEM129" s="156"/>
      <c r="JEN129" s="156"/>
      <c r="JEO129" s="156"/>
      <c r="JEP129" s="156"/>
      <c r="JEQ129" s="156"/>
      <c r="JER129" s="156"/>
      <c r="JES129" s="156"/>
      <c r="JET129" s="156"/>
      <c r="JEU129" s="156"/>
      <c r="JEV129" s="156"/>
      <c r="JEW129" s="156"/>
      <c r="JEX129" s="156"/>
      <c r="JEY129" s="156"/>
      <c r="JEZ129" s="156"/>
      <c r="JFA129" s="156"/>
      <c r="JFB129" s="156"/>
      <c r="JFC129" s="156"/>
      <c r="JFD129" s="156"/>
      <c r="JFE129" s="156"/>
      <c r="JFF129" s="156"/>
      <c r="JFG129" s="156"/>
      <c r="JFH129" s="156"/>
      <c r="JFI129" s="156"/>
      <c r="JFJ129" s="156"/>
      <c r="JFK129" s="156"/>
      <c r="JFL129" s="156"/>
      <c r="JFM129" s="156"/>
      <c r="JFN129" s="156"/>
      <c r="JFO129" s="156"/>
      <c r="JFP129" s="156"/>
      <c r="JFQ129" s="156"/>
      <c r="JFR129" s="156"/>
      <c r="JFS129" s="156"/>
      <c r="JFT129" s="156"/>
      <c r="JFU129" s="156"/>
      <c r="JFV129" s="156"/>
      <c r="JFW129" s="156"/>
      <c r="JFX129" s="156"/>
      <c r="JFY129" s="156"/>
      <c r="JFZ129" s="156"/>
      <c r="JGA129" s="156"/>
      <c r="JGB129" s="156"/>
      <c r="JGC129" s="156"/>
      <c r="JGD129" s="156"/>
      <c r="JGE129" s="156"/>
      <c r="JGF129" s="156"/>
      <c r="JGG129" s="156"/>
      <c r="JGH129" s="156"/>
      <c r="JGI129" s="156"/>
      <c r="JGJ129" s="156"/>
      <c r="JGK129" s="156"/>
      <c r="JGL129" s="156"/>
      <c r="JGM129" s="156"/>
      <c r="JGN129" s="156"/>
      <c r="JGO129" s="156"/>
      <c r="JGP129" s="156"/>
      <c r="JGQ129" s="156"/>
      <c r="JGR129" s="156"/>
      <c r="JGS129" s="156"/>
      <c r="JGT129" s="156"/>
      <c r="JGU129" s="156"/>
      <c r="JGV129" s="156"/>
      <c r="JGW129" s="156"/>
      <c r="JGX129" s="156"/>
      <c r="JGY129" s="156"/>
      <c r="JGZ129" s="156"/>
      <c r="JHA129" s="156"/>
      <c r="JHB129" s="156"/>
      <c r="JHC129" s="156"/>
      <c r="JHD129" s="156"/>
      <c r="JHE129" s="156"/>
      <c r="JHF129" s="156"/>
      <c r="JHG129" s="156"/>
      <c r="JHH129" s="156"/>
      <c r="JHI129" s="156"/>
      <c r="JHJ129" s="156"/>
      <c r="JHK129" s="156"/>
      <c r="JHL129" s="156"/>
      <c r="JHM129" s="156"/>
      <c r="JHN129" s="156"/>
      <c r="JHO129" s="156"/>
      <c r="JHP129" s="156"/>
      <c r="JHQ129" s="156"/>
      <c r="JHR129" s="156"/>
      <c r="JHS129" s="156"/>
      <c r="JHT129" s="156"/>
      <c r="JHU129" s="156"/>
      <c r="JHV129" s="156"/>
      <c r="JHW129" s="156"/>
      <c r="JHX129" s="156"/>
      <c r="JHY129" s="156"/>
      <c r="JHZ129" s="156"/>
      <c r="JIA129" s="156"/>
      <c r="JIB129" s="156"/>
      <c r="JIC129" s="156"/>
      <c r="JID129" s="156"/>
      <c r="JIE129" s="156"/>
      <c r="JIF129" s="156"/>
      <c r="JIG129" s="156"/>
      <c r="JIH129" s="156"/>
      <c r="JII129" s="156"/>
      <c r="JIJ129" s="156"/>
      <c r="JIK129" s="156"/>
      <c r="JIL129" s="156"/>
      <c r="JIM129" s="156"/>
      <c r="JIN129" s="156"/>
      <c r="JIO129" s="156"/>
      <c r="JIP129" s="156"/>
      <c r="JIQ129" s="156"/>
      <c r="JIR129" s="156"/>
      <c r="JIS129" s="156"/>
      <c r="JIT129" s="156"/>
      <c r="JIU129" s="156"/>
      <c r="JIV129" s="156"/>
      <c r="JIW129" s="156"/>
      <c r="JIX129" s="156"/>
      <c r="JIY129" s="156"/>
      <c r="JIZ129" s="156"/>
      <c r="JJA129" s="156"/>
      <c r="JJB129" s="156"/>
      <c r="JJC129" s="156"/>
      <c r="JJD129" s="156"/>
      <c r="JJE129" s="156"/>
      <c r="JJF129" s="156"/>
      <c r="JJG129" s="156"/>
      <c r="JJH129" s="156"/>
      <c r="JJI129" s="156"/>
      <c r="JJJ129" s="156"/>
      <c r="JJK129" s="156"/>
      <c r="JJL129" s="156"/>
      <c r="JJM129" s="156"/>
      <c r="JJN129" s="156"/>
      <c r="JJO129" s="156"/>
      <c r="JJP129" s="156"/>
      <c r="JJQ129" s="156"/>
      <c r="JJR129" s="156"/>
      <c r="JJS129" s="156"/>
      <c r="JJT129" s="156"/>
      <c r="JJU129" s="156"/>
      <c r="JJV129" s="156"/>
      <c r="JJW129" s="156"/>
      <c r="JJX129" s="156"/>
      <c r="JJY129" s="156"/>
      <c r="JJZ129" s="156"/>
      <c r="JKA129" s="156"/>
      <c r="JKB129" s="156"/>
      <c r="JKC129" s="156"/>
      <c r="JKD129" s="156"/>
      <c r="JKE129" s="156"/>
      <c r="JKF129" s="156"/>
      <c r="JKG129" s="156"/>
      <c r="JKH129" s="156"/>
      <c r="JKI129" s="156"/>
      <c r="JKJ129" s="156"/>
      <c r="JKK129" s="156"/>
      <c r="JKL129" s="156"/>
      <c r="JKM129" s="156"/>
      <c r="JKN129" s="156"/>
      <c r="JKO129" s="156"/>
      <c r="JKP129" s="156"/>
      <c r="JKQ129" s="156"/>
      <c r="JKR129" s="156"/>
      <c r="JKS129" s="156"/>
      <c r="JKT129" s="156"/>
      <c r="JKU129" s="156"/>
      <c r="JKV129" s="156"/>
      <c r="JKW129" s="156"/>
      <c r="JKX129" s="156"/>
      <c r="JKY129" s="156"/>
      <c r="JKZ129" s="156"/>
      <c r="JLA129" s="156"/>
      <c r="JLB129" s="156"/>
      <c r="JLC129" s="156"/>
      <c r="JLD129" s="156"/>
      <c r="JLE129" s="156"/>
      <c r="JLF129" s="156"/>
      <c r="JLG129" s="156"/>
      <c r="JLH129" s="156"/>
      <c r="JLI129" s="156"/>
      <c r="JLJ129" s="156"/>
      <c r="JLK129" s="156"/>
      <c r="JLL129" s="156"/>
      <c r="JLM129" s="156"/>
      <c r="JLN129" s="156"/>
      <c r="JLO129" s="156"/>
      <c r="JLP129" s="156"/>
      <c r="JLQ129" s="156"/>
      <c r="JLR129" s="156"/>
      <c r="JLS129" s="156"/>
      <c r="JLT129" s="156"/>
      <c r="JLU129" s="156"/>
      <c r="JLV129" s="156"/>
      <c r="JLW129" s="156"/>
      <c r="JLX129" s="156"/>
      <c r="JLY129" s="156"/>
      <c r="JLZ129" s="156"/>
      <c r="JMA129" s="156"/>
      <c r="JMB129" s="156"/>
      <c r="JMC129" s="156"/>
      <c r="JMD129" s="156"/>
      <c r="JME129" s="156"/>
      <c r="JMF129" s="156"/>
      <c r="JMG129" s="156"/>
      <c r="JMH129" s="156"/>
      <c r="JMI129" s="156"/>
      <c r="JMJ129" s="156"/>
      <c r="JMK129" s="156"/>
      <c r="JML129" s="156"/>
      <c r="JMM129" s="156"/>
      <c r="JMN129" s="156"/>
      <c r="JMO129" s="156"/>
      <c r="JMP129" s="156"/>
      <c r="JMQ129" s="156"/>
      <c r="JMR129" s="156"/>
      <c r="JMS129" s="156"/>
      <c r="JMT129" s="156"/>
      <c r="JMU129" s="156"/>
      <c r="JMV129" s="156"/>
      <c r="JMW129" s="156"/>
      <c r="JMX129" s="156"/>
      <c r="JMY129" s="156"/>
      <c r="JMZ129" s="156"/>
      <c r="JNA129" s="156"/>
      <c r="JNB129" s="156"/>
      <c r="JNC129" s="156"/>
      <c r="JND129" s="156"/>
      <c r="JNE129" s="156"/>
      <c r="JNF129" s="156"/>
      <c r="JNG129" s="156"/>
      <c r="JNH129" s="156"/>
      <c r="JNI129" s="156"/>
      <c r="JNJ129" s="156"/>
      <c r="JNK129" s="156"/>
      <c r="JNL129" s="156"/>
      <c r="JNM129" s="156"/>
      <c r="JNN129" s="156"/>
      <c r="JNO129" s="156"/>
      <c r="JNP129" s="156"/>
      <c r="JNQ129" s="156"/>
      <c r="JNR129" s="156"/>
      <c r="JNS129" s="156"/>
      <c r="JNT129" s="156"/>
      <c r="JNU129" s="156"/>
      <c r="JNV129" s="156"/>
      <c r="JNW129" s="156"/>
      <c r="JNX129" s="156"/>
      <c r="JNY129" s="156"/>
      <c r="JNZ129" s="156"/>
      <c r="JOA129" s="156"/>
      <c r="JOB129" s="156"/>
      <c r="JOC129" s="156"/>
      <c r="JOD129" s="156"/>
      <c r="JOE129" s="156"/>
      <c r="JOF129" s="156"/>
      <c r="JOG129" s="156"/>
      <c r="JOH129" s="156"/>
      <c r="JOI129" s="156"/>
      <c r="JOJ129" s="156"/>
      <c r="JOK129" s="156"/>
      <c r="JOL129" s="156"/>
      <c r="JOM129" s="156"/>
      <c r="JON129" s="156"/>
      <c r="JOO129" s="156"/>
      <c r="JOP129" s="156"/>
      <c r="JOQ129" s="156"/>
      <c r="JOR129" s="156"/>
      <c r="JOS129" s="156"/>
      <c r="JOT129" s="156"/>
      <c r="JOU129" s="156"/>
      <c r="JOV129" s="156"/>
      <c r="JOW129" s="156"/>
      <c r="JOX129" s="156"/>
      <c r="JOY129" s="156"/>
      <c r="JOZ129" s="156"/>
      <c r="JPA129" s="156"/>
      <c r="JPB129" s="156"/>
      <c r="JPC129" s="156"/>
      <c r="JPD129" s="156"/>
      <c r="JPE129" s="156"/>
      <c r="JPF129" s="156"/>
      <c r="JPG129" s="156"/>
      <c r="JPH129" s="156"/>
      <c r="JPI129" s="156"/>
      <c r="JPJ129" s="156"/>
      <c r="JPK129" s="156"/>
      <c r="JPL129" s="156"/>
      <c r="JPM129" s="156"/>
      <c r="JPN129" s="156"/>
      <c r="JPO129" s="156"/>
      <c r="JPP129" s="156"/>
      <c r="JPQ129" s="156"/>
      <c r="JPR129" s="156"/>
      <c r="JPS129" s="156"/>
      <c r="JPT129" s="156"/>
      <c r="JPU129" s="156"/>
      <c r="JPV129" s="156"/>
      <c r="JPW129" s="156"/>
      <c r="JPX129" s="156"/>
      <c r="JPY129" s="156"/>
      <c r="JPZ129" s="156"/>
      <c r="JQA129" s="156"/>
      <c r="JQB129" s="156"/>
      <c r="JQC129" s="156"/>
      <c r="JQD129" s="156"/>
      <c r="JQE129" s="156"/>
      <c r="JQF129" s="156"/>
      <c r="JQG129" s="156"/>
      <c r="JQH129" s="156"/>
      <c r="JQI129" s="156"/>
      <c r="JQJ129" s="156"/>
      <c r="JQK129" s="156"/>
      <c r="JQL129" s="156"/>
      <c r="JQM129" s="156"/>
      <c r="JQN129" s="156"/>
      <c r="JQO129" s="156"/>
      <c r="JQP129" s="156"/>
      <c r="JQQ129" s="156"/>
      <c r="JQR129" s="156"/>
      <c r="JQS129" s="156"/>
      <c r="JQT129" s="156"/>
      <c r="JQU129" s="156"/>
      <c r="JQV129" s="156"/>
      <c r="JQW129" s="156"/>
      <c r="JQX129" s="156"/>
      <c r="JQY129" s="156"/>
      <c r="JQZ129" s="156"/>
      <c r="JRA129" s="156"/>
      <c r="JRB129" s="156"/>
      <c r="JRC129" s="156"/>
      <c r="JRD129" s="156"/>
      <c r="JRE129" s="156"/>
      <c r="JRF129" s="156"/>
      <c r="JRG129" s="156"/>
      <c r="JRH129" s="156"/>
      <c r="JRI129" s="156"/>
      <c r="JRJ129" s="156"/>
      <c r="JRK129" s="156"/>
      <c r="JRL129" s="156"/>
      <c r="JRM129" s="156"/>
      <c r="JRN129" s="156"/>
      <c r="JRO129" s="156"/>
      <c r="JRP129" s="156"/>
      <c r="JRQ129" s="156"/>
      <c r="JRR129" s="156"/>
      <c r="JRS129" s="156"/>
      <c r="JRT129" s="156"/>
      <c r="JRU129" s="156"/>
      <c r="JRV129" s="156"/>
      <c r="JRW129" s="156"/>
      <c r="JRX129" s="156"/>
      <c r="JRY129" s="156"/>
      <c r="JRZ129" s="156"/>
      <c r="JSA129" s="156"/>
      <c r="JSB129" s="156"/>
      <c r="JSC129" s="156"/>
      <c r="JSD129" s="156"/>
      <c r="JSE129" s="156"/>
      <c r="JSF129" s="156"/>
      <c r="JSG129" s="156"/>
      <c r="JSH129" s="156"/>
      <c r="JSI129" s="156"/>
      <c r="JSJ129" s="156"/>
      <c r="JSK129" s="156"/>
      <c r="JSL129" s="156"/>
      <c r="JSM129" s="156"/>
      <c r="JSN129" s="156"/>
      <c r="JSO129" s="156"/>
      <c r="JSP129" s="156"/>
      <c r="JSQ129" s="156"/>
      <c r="JSR129" s="156"/>
      <c r="JSS129" s="156"/>
      <c r="JST129" s="156"/>
      <c r="JSU129" s="156"/>
      <c r="JSV129" s="156"/>
      <c r="JSW129" s="156"/>
      <c r="JSX129" s="156"/>
      <c r="JSY129" s="156"/>
      <c r="JSZ129" s="156"/>
      <c r="JTA129" s="156"/>
      <c r="JTB129" s="156"/>
      <c r="JTC129" s="156"/>
      <c r="JTD129" s="156"/>
      <c r="JTE129" s="156"/>
      <c r="JTF129" s="156"/>
      <c r="JTG129" s="156"/>
      <c r="JTH129" s="156"/>
      <c r="JTI129" s="156"/>
      <c r="JTJ129" s="156"/>
      <c r="JTK129" s="156"/>
      <c r="JTL129" s="156"/>
      <c r="JTM129" s="156"/>
      <c r="JTN129" s="156"/>
      <c r="JTO129" s="156"/>
      <c r="JTP129" s="156"/>
      <c r="JTQ129" s="156"/>
      <c r="JTR129" s="156"/>
      <c r="JTS129" s="156"/>
      <c r="JTT129" s="156"/>
      <c r="JTU129" s="156"/>
      <c r="JTV129" s="156"/>
      <c r="JTW129" s="156"/>
      <c r="JTX129" s="156"/>
      <c r="JTY129" s="156"/>
      <c r="JTZ129" s="156"/>
      <c r="JUA129" s="156"/>
      <c r="JUB129" s="156"/>
      <c r="JUC129" s="156"/>
      <c r="JUD129" s="156"/>
      <c r="JUE129" s="156"/>
      <c r="JUF129" s="156"/>
      <c r="JUG129" s="156"/>
      <c r="JUH129" s="156"/>
      <c r="JUI129" s="156"/>
      <c r="JUJ129" s="156"/>
      <c r="JUK129" s="156"/>
      <c r="JUL129" s="156"/>
      <c r="JUM129" s="156"/>
      <c r="JUN129" s="156"/>
      <c r="JUO129" s="156"/>
      <c r="JUP129" s="156"/>
      <c r="JUQ129" s="156"/>
      <c r="JUR129" s="156"/>
      <c r="JUS129" s="156"/>
      <c r="JUT129" s="156"/>
      <c r="JUU129" s="156"/>
      <c r="JUV129" s="156"/>
      <c r="JUW129" s="156"/>
      <c r="JUX129" s="156"/>
      <c r="JUY129" s="156"/>
      <c r="JUZ129" s="156"/>
      <c r="JVA129" s="156"/>
      <c r="JVB129" s="156"/>
      <c r="JVC129" s="156"/>
      <c r="JVD129" s="156"/>
      <c r="JVE129" s="156"/>
      <c r="JVF129" s="156"/>
      <c r="JVG129" s="156"/>
      <c r="JVH129" s="156"/>
      <c r="JVI129" s="156"/>
      <c r="JVJ129" s="156"/>
      <c r="JVK129" s="156"/>
      <c r="JVL129" s="156"/>
      <c r="JVM129" s="156"/>
      <c r="JVN129" s="156"/>
      <c r="JVO129" s="156"/>
      <c r="JVP129" s="156"/>
      <c r="JVQ129" s="156"/>
      <c r="JVR129" s="156"/>
      <c r="JVS129" s="156"/>
      <c r="JVT129" s="156"/>
      <c r="JVU129" s="156"/>
      <c r="JVV129" s="156"/>
      <c r="JVW129" s="156"/>
      <c r="JVX129" s="156"/>
      <c r="JVY129" s="156"/>
      <c r="JVZ129" s="156"/>
      <c r="JWA129" s="156"/>
      <c r="JWB129" s="156"/>
      <c r="JWC129" s="156"/>
      <c r="JWD129" s="156"/>
      <c r="JWE129" s="156"/>
      <c r="JWF129" s="156"/>
      <c r="JWG129" s="156"/>
      <c r="JWH129" s="156"/>
      <c r="JWI129" s="156"/>
      <c r="JWJ129" s="156"/>
      <c r="JWK129" s="156"/>
      <c r="JWL129" s="156"/>
      <c r="JWM129" s="156"/>
      <c r="JWN129" s="156"/>
      <c r="JWO129" s="156"/>
      <c r="JWP129" s="156"/>
      <c r="JWQ129" s="156"/>
      <c r="JWR129" s="156"/>
      <c r="JWS129" s="156"/>
      <c r="JWT129" s="156"/>
      <c r="JWU129" s="156"/>
      <c r="JWV129" s="156"/>
      <c r="JWW129" s="156"/>
      <c r="JWX129" s="156"/>
      <c r="JWY129" s="156"/>
      <c r="JWZ129" s="156"/>
      <c r="JXA129" s="156"/>
      <c r="JXB129" s="156"/>
      <c r="JXC129" s="156"/>
      <c r="JXD129" s="156"/>
      <c r="JXE129" s="156"/>
      <c r="JXF129" s="156"/>
      <c r="JXG129" s="156"/>
      <c r="JXH129" s="156"/>
      <c r="JXI129" s="156"/>
      <c r="JXJ129" s="156"/>
      <c r="JXK129" s="156"/>
      <c r="JXL129" s="156"/>
      <c r="JXM129" s="156"/>
      <c r="JXN129" s="156"/>
      <c r="JXO129" s="156"/>
      <c r="JXP129" s="156"/>
      <c r="JXQ129" s="156"/>
      <c r="JXR129" s="156"/>
      <c r="JXS129" s="156"/>
      <c r="JXT129" s="156"/>
      <c r="JXU129" s="156"/>
      <c r="JXV129" s="156"/>
      <c r="JXW129" s="156"/>
      <c r="JXX129" s="156"/>
      <c r="JXY129" s="156"/>
      <c r="JXZ129" s="156"/>
      <c r="JYA129" s="156"/>
      <c r="JYB129" s="156"/>
      <c r="JYC129" s="156"/>
      <c r="JYD129" s="156"/>
      <c r="JYE129" s="156"/>
      <c r="JYF129" s="156"/>
      <c r="JYG129" s="156"/>
      <c r="JYH129" s="156"/>
      <c r="JYI129" s="156"/>
      <c r="JYJ129" s="156"/>
      <c r="JYK129" s="156"/>
      <c r="JYL129" s="156"/>
      <c r="JYM129" s="156"/>
      <c r="JYN129" s="156"/>
      <c r="JYO129" s="156"/>
      <c r="JYP129" s="156"/>
      <c r="JYQ129" s="156"/>
      <c r="JYR129" s="156"/>
      <c r="JYS129" s="156"/>
      <c r="JYT129" s="156"/>
      <c r="JYU129" s="156"/>
      <c r="JYV129" s="156"/>
      <c r="JYW129" s="156"/>
      <c r="JYX129" s="156"/>
      <c r="JYY129" s="156"/>
      <c r="JYZ129" s="156"/>
      <c r="JZA129" s="156"/>
      <c r="JZB129" s="156"/>
      <c r="JZC129" s="156"/>
      <c r="JZD129" s="156"/>
      <c r="JZE129" s="156"/>
      <c r="JZF129" s="156"/>
      <c r="JZG129" s="156"/>
      <c r="JZH129" s="156"/>
      <c r="JZI129" s="156"/>
      <c r="JZJ129" s="156"/>
      <c r="JZK129" s="156"/>
      <c r="JZL129" s="156"/>
      <c r="JZM129" s="156"/>
      <c r="JZN129" s="156"/>
      <c r="JZO129" s="156"/>
      <c r="JZP129" s="156"/>
      <c r="JZQ129" s="156"/>
      <c r="JZR129" s="156"/>
      <c r="JZS129" s="156"/>
      <c r="JZT129" s="156"/>
      <c r="JZU129" s="156"/>
      <c r="JZV129" s="156"/>
      <c r="JZW129" s="156"/>
      <c r="JZX129" s="156"/>
      <c r="JZY129" s="156"/>
      <c r="JZZ129" s="156"/>
      <c r="KAA129" s="156"/>
      <c r="KAB129" s="156"/>
      <c r="KAC129" s="156"/>
      <c r="KAD129" s="156"/>
      <c r="KAE129" s="156"/>
      <c r="KAF129" s="156"/>
      <c r="KAG129" s="156"/>
      <c r="KAH129" s="156"/>
      <c r="KAI129" s="156"/>
      <c r="KAJ129" s="156"/>
      <c r="KAK129" s="156"/>
      <c r="KAL129" s="156"/>
      <c r="KAM129" s="156"/>
      <c r="KAN129" s="156"/>
      <c r="KAO129" s="156"/>
      <c r="KAP129" s="156"/>
      <c r="KAQ129" s="156"/>
      <c r="KAR129" s="156"/>
      <c r="KAS129" s="156"/>
      <c r="KAT129" s="156"/>
      <c r="KAU129" s="156"/>
      <c r="KAV129" s="156"/>
      <c r="KAW129" s="156"/>
      <c r="KAX129" s="156"/>
      <c r="KAY129" s="156"/>
      <c r="KAZ129" s="156"/>
      <c r="KBA129" s="156"/>
      <c r="KBB129" s="156"/>
      <c r="KBC129" s="156"/>
      <c r="KBD129" s="156"/>
      <c r="KBE129" s="156"/>
      <c r="KBF129" s="156"/>
      <c r="KBG129" s="156"/>
      <c r="KBH129" s="156"/>
      <c r="KBI129" s="156"/>
      <c r="KBJ129" s="156"/>
      <c r="KBK129" s="156"/>
      <c r="KBL129" s="156"/>
      <c r="KBM129" s="156"/>
      <c r="KBN129" s="156"/>
      <c r="KBO129" s="156"/>
      <c r="KBP129" s="156"/>
      <c r="KBQ129" s="156"/>
      <c r="KBR129" s="156"/>
      <c r="KBS129" s="156"/>
      <c r="KBT129" s="156"/>
      <c r="KBU129" s="156"/>
      <c r="KBV129" s="156"/>
      <c r="KBW129" s="156"/>
      <c r="KBX129" s="156"/>
      <c r="KBY129" s="156"/>
      <c r="KBZ129" s="156"/>
      <c r="KCA129" s="156"/>
      <c r="KCB129" s="156"/>
      <c r="KCC129" s="156"/>
      <c r="KCD129" s="156"/>
      <c r="KCE129" s="156"/>
      <c r="KCF129" s="156"/>
      <c r="KCG129" s="156"/>
      <c r="KCH129" s="156"/>
      <c r="KCI129" s="156"/>
      <c r="KCJ129" s="156"/>
      <c r="KCK129" s="156"/>
      <c r="KCL129" s="156"/>
      <c r="KCM129" s="156"/>
      <c r="KCN129" s="156"/>
      <c r="KCO129" s="156"/>
      <c r="KCP129" s="156"/>
      <c r="KCQ129" s="156"/>
      <c r="KCR129" s="156"/>
      <c r="KCS129" s="156"/>
      <c r="KCT129" s="156"/>
      <c r="KCU129" s="156"/>
      <c r="KCV129" s="156"/>
      <c r="KCW129" s="156"/>
      <c r="KCX129" s="156"/>
      <c r="KCY129" s="156"/>
      <c r="KCZ129" s="156"/>
      <c r="KDA129" s="156"/>
      <c r="KDB129" s="156"/>
      <c r="KDC129" s="156"/>
      <c r="KDD129" s="156"/>
      <c r="KDE129" s="156"/>
      <c r="KDF129" s="156"/>
      <c r="KDG129" s="156"/>
      <c r="KDH129" s="156"/>
      <c r="KDI129" s="156"/>
      <c r="KDJ129" s="156"/>
      <c r="KDK129" s="156"/>
      <c r="KDL129" s="156"/>
      <c r="KDM129" s="156"/>
      <c r="KDN129" s="156"/>
      <c r="KDO129" s="156"/>
      <c r="KDP129" s="156"/>
      <c r="KDQ129" s="156"/>
      <c r="KDR129" s="156"/>
      <c r="KDS129" s="156"/>
      <c r="KDT129" s="156"/>
      <c r="KDU129" s="156"/>
      <c r="KDV129" s="156"/>
      <c r="KDW129" s="156"/>
      <c r="KDX129" s="156"/>
      <c r="KDY129" s="156"/>
      <c r="KDZ129" s="156"/>
      <c r="KEA129" s="156"/>
      <c r="KEB129" s="156"/>
      <c r="KEC129" s="156"/>
      <c r="KED129" s="156"/>
      <c r="KEE129" s="156"/>
      <c r="KEF129" s="156"/>
      <c r="KEG129" s="156"/>
      <c r="KEH129" s="156"/>
      <c r="KEI129" s="156"/>
      <c r="KEJ129" s="156"/>
      <c r="KEK129" s="156"/>
      <c r="KEL129" s="156"/>
      <c r="KEM129" s="156"/>
      <c r="KEN129" s="156"/>
      <c r="KEO129" s="156"/>
      <c r="KEP129" s="156"/>
      <c r="KEQ129" s="156"/>
      <c r="KER129" s="156"/>
      <c r="KES129" s="156"/>
      <c r="KET129" s="156"/>
      <c r="KEU129" s="156"/>
      <c r="KEV129" s="156"/>
      <c r="KEW129" s="156"/>
      <c r="KEX129" s="156"/>
      <c r="KEY129" s="156"/>
      <c r="KEZ129" s="156"/>
      <c r="KFA129" s="156"/>
      <c r="KFB129" s="156"/>
      <c r="KFC129" s="156"/>
      <c r="KFD129" s="156"/>
      <c r="KFE129" s="156"/>
      <c r="KFF129" s="156"/>
      <c r="KFG129" s="156"/>
      <c r="KFH129" s="156"/>
      <c r="KFI129" s="156"/>
      <c r="KFJ129" s="156"/>
      <c r="KFK129" s="156"/>
      <c r="KFL129" s="156"/>
      <c r="KFM129" s="156"/>
      <c r="KFN129" s="156"/>
      <c r="KFO129" s="156"/>
      <c r="KFP129" s="156"/>
      <c r="KFQ129" s="156"/>
      <c r="KFR129" s="156"/>
      <c r="KFS129" s="156"/>
      <c r="KFT129" s="156"/>
      <c r="KFU129" s="156"/>
      <c r="KFV129" s="156"/>
      <c r="KFW129" s="156"/>
      <c r="KFX129" s="156"/>
      <c r="KFY129" s="156"/>
      <c r="KFZ129" s="156"/>
      <c r="KGA129" s="156"/>
      <c r="KGB129" s="156"/>
      <c r="KGC129" s="156"/>
      <c r="KGD129" s="156"/>
      <c r="KGE129" s="156"/>
      <c r="KGF129" s="156"/>
      <c r="KGG129" s="156"/>
      <c r="KGH129" s="156"/>
      <c r="KGI129" s="156"/>
      <c r="KGJ129" s="156"/>
      <c r="KGK129" s="156"/>
      <c r="KGL129" s="156"/>
      <c r="KGM129" s="156"/>
      <c r="KGN129" s="156"/>
      <c r="KGO129" s="156"/>
      <c r="KGP129" s="156"/>
      <c r="KGQ129" s="156"/>
      <c r="KGR129" s="156"/>
      <c r="KGS129" s="156"/>
      <c r="KGT129" s="156"/>
      <c r="KGU129" s="156"/>
      <c r="KGV129" s="156"/>
      <c r="KGW129" s="156"/>
      <c r="KGX129" s="156"/>
      <c r="KGY129" s="156"/>
      <c r="KGZ129" s="156"/>
      <c r="KHA129" s="156"/>
      <c r="KHB129" s="156"/>
      <c r="KHC129" s="156"/>
      <c r="KHD129" s="156"/>
      <c r="KHE129" s="156"/>
      <c r="KHF129" s="156"/>
      <c r="KHG129" s="156"/>
      <c r="KHH129" s="156"/>
      <c r="KHI129" s="156"/>
      <c r="KHJ129" s="156"/>
      <c r="KHK129" s="156"/>
      <c r="KHL129" s="156"/>
      <c r="KHM129" s="156"/>
      <c r="KHN129" s="156"/>
      <c r="KHO129" s="156"/>
      <c r="KHP129" s="156"/>
      <c r="KHQ129" s="156"/>
      <c r="KHR129" s="156"/>
      <c r="KHS129" s="156"/>
      <c r="KHT129" s="156"/>
      <c r="KHU129" s="156"/>
      <c r="KHV129" s="156"/>
      <c r="KHW129" s="156"/>
      <c r="KHX129" s="156"/>
      <c r="KHY129" s="156"/>
      <c r="KHZ129" s="156"/>
      <c r="KIA129" s="156"/>
      <c r="KIB129" s="156"/>
      <c r="KIC129" s="156"/>
      <c r="KID129" s="156"/>
      <c r="KIE129" s="156"/>
      <c r="KIF129" s="156"/>
      <c r="KIG129" s="156"/>
      <c r="KIH129" s="156"/>
      <c r="KII129" s="156"/>
      <c r="KIJ129" s="156"/>
      <c r="KIK129" s="156"/>
      <c r="KIL129" s="156"/>
      <c r="KIM129" s="156"/>
      <c r="KIN129" s="156"/>
      <c r="KIO129" s="156"/>
      <c r="KIP129" s="156"/>
      <c r="KIQ129" s="156"/>
      <c r="KIR129" s="156"/>
      <c r="KIS129" s="156"/>
      <c r="KIT129" s="156"/>
      <c r="KIU129" s="156"/>
      <c r="KIV129" s="156"/>
      <c r="KIW129" s="156"/>
      <c r="KIX129" s="156"/>
      <c r="KIY129" s="156"/>
      <c r="KIZ129" s="156"/>
      <c r="KJA129" s="156"/>
      <c r="KJB129" s="156"/>
      <c r="KJC129" s="156"/>
      <c r="KJD129" s="156"/>
      <c r="KJE129" s="156"/>
      <c r="KJF129" s="156"/>
      <c r="KJG129" s="156"/>
      <c r="KJH129" s="156"/>
      <c r="KJI129" s="156"/>
      <c r="KJJ129" s="156"/>
      <c r="KJK129" s="156"/>
      <c r="KJL129" s="156"/>
      <c r="KJM129" s="156"/>
      <c r="KJN129" s="156"/>
      <c r="KJO129" s="156"/>
      <c r="KJP129" s="156"/>
      <c r="KJQ129" s="156"/>
      <c r="KJR129" s="156"/>
      <c r="KJS129" s="156"/>
      <c r="KJT129" s="156"/>
      <c r="KJU129" s="156"/>
      <c r="KJV129" s="156"/>
      <c r="KJW129" s="156"/>
      <c r="KJX129" s="156"/>
      <c r="KJY129" s="156"/>
      <c r="KJZ129" s="156"/>
      <c r="KKA129" s="156"/>
      <c r="KKB129" s="156"/>
      <c r="KKC129" s="156"/>
      <c r="KKD129" s="156"/>
      <c r="KKE129" s="156"/>
      <c r="KKF129" s="156"/>
      <c r="KKG129" s="156"/>
      <c r="KKH129" s="156"/>
      <c r="KKI129" s="156"/>
      <c r="KKJ129" s="156"/>
      <c r="KKK129" s="156"/>
      <c r="KKL129" s="156"/>
      <c r="KKM129" s="156"/>
      <c r="KKN129" s="156"/>
      <c r="KKO129" s="156"/>
      <c r="KKP129" s="156"/>
      <c r="KKQ129" s="156"/>
      <c r="KKR129" s="156"/>
      <c r="KKS129" s="156"/>
      <c r="KKT129" s="156"/>
      <c r="KKU129" s="156"/>
      <c r="KKV129" s="156"/>
      <c r="KKW129" s="156"/>
      <c r="KKX129" s="156"/>
      <c r="KKY129" s="156"/>
      <c r="KKZ129" s="156"/>
      <c r="KLA129" s="156"/>
      <c r="KLB129" s="156"/>
      <c r="KLC129" s="156"/>
      <c r="KLD129" s="156"/>
      <c r="KLE129" s="156"/>
      <c r="KLF129" s="156"/>
      <c r="KLG129" s="156"/>
      <c r="KLH129" s="156"/>
      <c r="KLI129" s="156"/>
      <c r="KLJ129" s="156"/>
      <c r="KLK129" s="156"/>
      <c r="KLL129" s="156"/>
      <c r="KLM129" s="156"/>
      <c r="KLN129" s="156"/>
      <c r="KLO129" s="156"/>
      <c r="KLP129" s="156"/>
      <c r="KLQ129" s="156"/>
      <c r="KLR129" s="156"/>
      <c r="KLS129" s="156"/>
      <c r="KLT129" s="156"/>
      <c r="KLU129" s="156"/>
      <c r="KLV129" s="156"/>
      <c r="KLW129" s="156"/>
      <c r="KLX129" s="156"/>
      <c r="KLY129" s="156"/>
      <c r="KLZ129" s="156"/>
      <c r="KMA129" s="156"/>
      <c r="KMB129" s="156"/>
      <c r="KMC129" s="156"/>
      <c r="KMD129" s="156"/>
      <c r="KME129" s="156"/>
      <c r="KMF129" s="156"/>
      <c r="KMG129" s="156"/>
      <c r="KMH129" s="156"/>
      <c r="KMI129" s="156"/>
      <c r="KMJ129" s="156"/>
      <c r="KMK129" s="156"/>
      <c r="KML129" s="156"/>
      <c r="KMM129" s="156"/>
      <c r="KMN129" s="156"/>
      <c r="KMO129" s="156"/>
      <c r="KMP129" s="156"/>
      <c r="KMQ129" s="156"/>
      <c r="KMR129" s="156"/>
      <c r="KMS129" s="156"/>
      <c r="KMT129" s="156"/>
      <c r="KMU129" s="156"/>
      <c r="KMV129" s="156"/>
      <c r="KMW129" s="156"/>
      <c r="KMX129" s="156"/>
      <c r="KMY129" s="156"/>
      <c r="KMZ129" s="156"/>
      <c r="KNA129" s="156"/>
      <c r="KNB129" s="156"/>
      <c r="KNC129" s="156"/>
      <c r="KND129" s="156"/>
      <c r="KNE129" s="156"/>
      <c r="KNF129" s="156"/>
      <c r="KNG129" s="156"/>
      <c r="KNH129" s="156"/>
      <c r="KNI129" s="156"/>
      <c r="KNJ129" s="156"/>
      <c r="KNK129" s="156"/>
      <c r="KNL129" s="156"/>
      <c r="KNM129" s="156"/>
      <c r="KNN129" s="156"/>
      <c r="KNO129" s="156"/>
      <c r="KNP129" s="156"/>
      <c r="KNQ129" s="156"/>
      <c r="KNR129" s="156"/>
      <c r="KNS129" s="156"/>
      <c r="KNT129" s="156"/>
      <c r="KNU129" s="156"/>
      <c r="KNV129" s="156"/>
      <c r="KNW129" s="156"/>
      <c r="KNX129" s="156"/>
      <c r="KNY129" s="156"/>
      <c r="KNZ129" s="156"/>
      <c r="KOA129" s="156"/>
      <c r="KOB129" s="156"/>
      <c r="KOC129" s="156"/>
      <c r="KOD129" s="156"/>
      <c r="KOE129" s="156"/>
      <c r="KOF129" s="156"/>
      <c r="KOG129" s="156"/>
      <c r="KOH129" s="156"/>
      <c r="KOI129" s="156"/>
      <c r="KOJ129" s="156"/>
      <c r="KOK129" s="156"/>
      <c r="KOL129" s="156"/>
      <c r="KOM129" s="156"/>
      <c r="KON129" s="156"/>
      <c r="KOO129" s="156"/>
      <c r="KOP129" s="156"/>
      <c r="KOQ129" s="156"/>
      <c r="KOR129" s="156"/>
      <c r="KOS129" s="156"/>
      <c r="KOT129" s="156"/>
      <c r="KOU129" s="156"/>
      <c r="KOV129" s="156"/>
      <c r="KOW129" s="156"/>
      <c r="KOX129" s="156"/>
      <c r="KOY129" s="156"/>
      <c r="KOZ129" s="156"/>
      <c r="KPA129" s="156"/>
      <c r="KPB129" s="156"/>
      <c r="KPC129" s="156"/>
      <c r="KPD129" s="156"/>
      <c r="KPE129" s="156"/>
      <c r="KPF129" s="156"/>
      <c r="KPG129" s="156"/>
      <c r="KPH129" s="156"/>
      <c r="KPI129" s="156"/>
      <c r="KPJ129" s="156"/>
      <c r="KPK129" s="156"/>
      <c r="KPL129" s="156"/>
      <c r="KPM129" s="156"/>
      <c r="KPN129" s="156"/>
      <c r="KPO129" s="156"/>
      <c r="KPP129" s="156"/>
      <c r="KPQ129" s="156"/>
      <c r="KPR129" s="156"/>
      <c r="KPS129" s="156"/>
      <c r="KPT129" s="156"/>
      <c r="KPU129" s="156"/>
      <c r="KPV129" s="156"/>
      <c r="KPW129" s="156"/>
      <c r="KPX129" s="156"/>
      <c r="KPY129" s="156"/>
      <c r="KPZ129" s="156"/>
      <c r="KQA129" s="156"/>
      <c r="KQB129" s="156"/>
      <c r="KQC129" s="156"/>
      <c r="KQD129" s="156"/>
      <c r="KQE129" s="156"/>
      <c r="KQF129" s="156"/>
      <c r="KQG129" s="156"/>
      <c r="KQH129" s="156"/>
      <c r="KQI129" s="156"/>
      <c r="KQJ129" s="156"/>
      <c r="KQK129" s="156"/>
      <c r="KQL129" s="156"/>
      <c r="KQM129" s="156"/>
      <c r="KQN129" s="156"/>
      <c r="KQO129" s="156"/>
      <c r="KQP129" s="156"/>
      <c r="KQQ129" s="156"/>
      <c r="KQR129" s="156"/>
      <c r="KQS129" s="156"/>
      <c r="KQT129" s="156"/>
      <c r="KQU129" s="156"/>
      <c r="KQV129" s="156"/>
      <c r="KQW129" s="156"/>
      <c r="KQX129" s="156"/>
      <c r="KQY129" s="156"/>
      <c r="KQZ129" s="156"/>
      <c r="KRA129" s="156"/>
      <c r="KRB129" s="156"/>
      <c r="KRC129" s="156"/>
      <c r="KRD129" s="156"/>
      <c r="KRE129" s="156"/>
      <c r="KRF129" s="156"/>
      <c r="KRG129" s="156"/>
      <c r="KRH129" s="156"/>
      <c r="KRI129" s="156"/>
      <c r="KRJ129" s="156"/>
      <c r="KRK129" s="156"/>
      <c r="KRL129" s="156"/>
      <c r="KRM129" s="156"/>
      <c r="KRN129" s="156"/>
      <c r="KRO129" s="156"/>
      <c r="KRP129" s="156"/>
      <c r="KRQ129" s="156"/>
      <c r="KRR129" s="156"/>
      <c r="KRS129" s="156"/>
      <c r="KRT129" s="156"/>
      <c r="KRU129" s="156"/>
      <c r="KRV129" s="156"/>
      <c r="KRW129" s="156"/>
      <c r="KRX129" s="156"/>
      <c r="KRY129" s="156"/>
      <c r="KRZ129" s="156"/>
      <c r="KSA129" s="156"/>
      <c r="KSB129" s="156"/>
      <c r="KSC129" s="156"/>
      <c r="KSD129" s="156"/>
      <c r="KSE129" s="156"/>
      <c r="KSF129" s="156"/>
      <c r="KSG129" s="156"/>
      <c r="KSH129" s="156"/>
      <c r="KSI129" s="156"/>
      <c r="KSJ129" s="156"/>
      <c r="KSK129" s="156"/>
      <c r="KSL129" s="156"/>
      <c r="KSM129" s="156"/>
      <c r="KSN129" s="156"/>
      <c r="KSO129" s="156"/>
      <c r="KSP129" s="156"/>
      <c r="KSQ129" s="156"/>
      <c r="KSR129" s="156"/>
      <c r="KSS129" s="156"/>
      <c r="KST129" s="156"/>
      <c r="KSU129" s="156"/>
      <c r="KSV129" s="156"/>
      <c r="KSW129" s="156"/>
      <c r="KSX129" s="156"/>
      <c r="KSY129" s="156"/>
      <c r="KSZ129" s="156"/>
      <c r="KTA129" s="156"/>
      <c r="KTB129" s="156"/>
      <c r="KTC129" s="156"/>
      <c r="KTD129" s="156"/>
      <c r="KTE129" s="156"/>
      <c r="KTF129" s="156"/>
      <c r="KTG129" s="156"/>
      <c r="KTH129" s="156"/>
      <c r="KTI129" s="156"/>
      <c r="KTJ129" s="156"/>
      <c r="KTK129" s="156"/>
      <c r="KTL129" s="156"/>
      <c r="KTM129" s="156"/>
      <c r="KTN129" s="156"/>
      <c r="KTO129" s="156"/>
      <c r="KTP129" s="156"/>
      <c r="KTQ129" s="156"/>
      <c r="KTR129" s="156"/>
      <c r="KTS129" s="156"/>
      <c r="KTT129" s="156"/>
      <c r="KTU129" s="156"/>
      <c r="KTV129" s="156"/>
      <c r="KTW129" s="156"/>
      <c r="KTX129" s="156"/>
      <c r="KTY129" s="156"/>
      <c r="KTZ129" s="156"/>
      <c r="KUA129" s="156"/>
      <c r="KUB129" s="156"/>
      <c r="KUC129" s="156"/>
      <c r="KUD129" s="156"/>
      <c r="KUE129" s="156"/>
      <c r="KUF129" s="156"/>
      <c r="KUG129" s="156"/>
      <c r="KUH129" s="156"/>
      <c r="KUI129" s="156"/>
      <c r="KUJ129" s="156"/>
      <c r="KUK129" s="156"/>
      <c r="KUL129" s="156"/>
      <c r="KUM129" s="156"/>
      <c r="KUN129" s="156"/>
      <c r="KUO129" s="156"/>
      <c r="KUP129" s="156"/>
      <c r="KUQ129" s="156"/>
      <c r="KUR129" s="156"/>
      <c r="KUS129" s="156"/>
      <c r="KUT129" s="156"/>
      <c r="KUU129" s="156"/>
      <c r="KUV129" s="156"/>
      <c r="KUW129" s="156"/>
      <c r="KUX129" s="156"/>
      <c r="KUY129" s="156"/>
      <c r="KUZ129" s="156"/>
      <c r="KVA129" s="156"/>
      <c r="KVB129" s="156"/>
      <c r="KVC129" s="156"/>
      <c r="KVD129" s="156"/>
      <c r="KVE129" s="156"/>
      <c r="KVF129" s="156"/>
      <c r="KVG129" s="156"/>
      <c r="KVH129" s="156"/>
      <c r="KVI129" s="156"/>
      <c r="KVJ129" s="156"/>
      <c r="KVK129" s="156"/>
      <c r="KVL129" s="156"/>
      <c r="KVM129" s="156"/>
      <c r="KVN129" s="156"/>
      <c r="KVO129" s="156"/>
      <c r="KVP129" s="156"/>
      <c r="KVQ129" s="156"/>
      <c r="KVR129" s="156"/>
      <c r="KVS129" s="156"/>
      <c r="KVT129" s="156"/>
      <c r="KVU129" s="156"/>
      <c r="KVV129" s="156"/>
      <c r="KVW129" s="156"/>
      <c r="KVX129" s="156"/>
      <c r="KVY129" s="156"/>
      <c r="KVZ129" s="156"/>
      <c r="KWA129" s="156"/>
      <c r="KWB129" s="156"/>
      <c r="KWC129" s="156"/>
      <c r="KWD129" s="156"/>
      <c r="KWE129" s="156"/>
      <c r="KWF129" s="156"/>
      <c r="KWG129" s="156"/>
      <c r="KWH129" s="156"/>
      <c r="KWI129" s="156"/>
      <c r="KWJ129" s="156"/>
      <c r="KWK129" s="156"/>
      <c r="KWL129" s="156"/>
      <c r="KWM129" s="156"/>
      <c r="KWN129" s="156"/>
      <c r="KWO129" s="156"/>
      <c r="KWP129" s="156"/>
      <c r="KWQ129" s="156"/>
      <c r="KWR129" s="156"/>
      <c r="KWS129" s="156"/>
      <c r="KWT129" s="156"/>
      <c r="KWU129" s="156"/>
      <c r="KWV129" s="156"/>
      <c r="KWW129" s="156"/>
      <c r="KWX129" s="156"/>
      <c r="KWY129" s="156"/>
      <c r="KWZ129" s="156"/>
      <c r="KXA129" s="156"/>
      <c r="KXB129" s="156"/>
      <c r="KXC129" s="156"/>
      <c r="KXD129" s="156"/>
      <c r="KXE129" s="156"/>
      <c r="KXF129" s="156"/>
      <c r="KXG129" s="156"/>
      <c r="KXH129" s="156"/>
      <c r="KXI129" s="156"/>
      <c r="KXJ129" s="156"/>
      <c r="KXK129" s="156"/>
      <c r="KXL129" s="156"/>
      <c r="KXM129" s="156"/>
      <c r="KXN129" s="156"/>
      <c r="KXO129" s="156"/>
      <c r="KXP129" s="156"/>
      <c r="KXQ129" s="156"/>
      <c r="KXR129" s="156"/>
      <c r="KXS129" s="156"/>
      <c r="KXT129" s="156"/>
      <c r="KXU129" s="156"/>
      <c r="KXV129" s="156"/>
      <c r="KXW129" s="156"/>
      <c r="KXX129" s="156"/>
      <c r="KXY129" s="156"/>
      <c r="KXZ129" s="156"/>
      <c r="KYA129" s="156"/>
      <c r="KYB129" s="156"/>
      <c r="KYC129" s="156"/>
      <c r="KYD129" s="156"/>
      <c r="KYE129" s="156"/>
      <c r="KYF129" s="156"/>
      <c r="KYG129" s="156"/>
      <c r="KYH129" s="156"/>
      <c r="KYI129" s="156"/>
      <c r="KYJ129" s="156"/>
      <c r="KYK129" s="156"/>
      <c r="KYL129" s="156"/>
      <c r="KYM129" s="156"/>
      <c r="KYN129" s="156"/>
      <c r="KYO129" s="156"/>
      <c r="KYP129" s="156"/>
      <c r="KYQ129" s="156"/>
      <c r="KYR129" s="156"/>
      <c r="KYS129" s="156"/>
      <c r="KYT129" s="156"/>
      <c r="KYU129" s="156"/>
      <c r="KYV129" s="156"/>
      <c r="KYW129" s="156"/>
      <c r="KYX129" s="156"/>
      <c r="KYY129" s="156"/>
      <c r="KYZ129" s="156"/>
      <c r="KZA129" s="156"/>
      <c r="KZB129" s="156"/>
      <c r="KZC129" s="156"/>
      <c r="KZD129" s="156"/>
      <c r="KZE129" s="156"/>
      <c r="KZF129" s="156"/>
      <c r="KZG129" s="156"/>
      <c r="KZH129" s="156"/>
      <c r="KZI129" s="156"/>
      <c r="KZJ129" s="156"/>
      <c r="KZK129" s="156"/>
      <c r="KZL129" s="156"/>
      <c r="KZM129" s="156"/>
      <c r="KZN129" s="156"/>
      <c r="KZO129" s="156"/>
      <c r="KZP129" s="156"/>
      <c r="KZQ129" s="156"/>
      <c r="KZR129" s="156"/>
      <c r="KZS129" s="156"/>
      <c r="KZT129" s="156"/>
      <c r="KZU129" s="156"/>
      <c r="KZV129" s="156"/>
      <c r="KZW129" s="156"/>
      <c r="KZX129" s="156"/>
      <c r="KZY129" s="156"/>
      <c r="KZZ129" s="156"/>
      <c r="LAA129" s="156"/>
      <c r="LAB129" s="156"/>
      <c r="LAC129" s="156"/>
      <c r="LAD129" s="156"/>
      <c r="LAE129" s="156"/>
      <c r="LAF129" s="156"/>
      <c r="LAG129" s="156"/>
      <c r="LAH129" s="156"/>
      <c r="LAI129" s="156"/>
      <c r="LAJ129" s="156"/>
      <c r="LAK129" s="156"/>
      <c r="LAL129" s="156"/>
      <c r="LAM129" s="156"/>
      <c r="LAN129" s="156"/>
      <c r="LAO129" s="156"/>
      <c r="LAP129" s="156"/>
      <c r="LAQ129" s="156"/>
      <c r="LAR129" s="156"/>
      <c r="LAS129" s="156"/>
      <c r="LAT129" s="156"/>
      <c r="LAU129" s="156"/>
      <c r="LAV129" s="156"/>
      <c r="LAW129" s="156"/>
      <c r="LAX129" s="156"/>
      <c r="LAY129" s="156"/>
      <c r="LAZ129" s="156"/>
      <c r="LBA129" s="156"/>
      <c r="LBB129" s="156"/>
      <c r="LBC129" s="156"/>
      <c r="LBD129" s="156"/>
      <c r="LBE129" s="156"/>
      <c r="LBF129" s="156"/>
      <c r="LBG129" s="156"/>
      <c r="LBH129" s="156"/>
      <c r="LBI129" s="156"/>
      <c r="LBJ129" s="156"/>
      <c r="LBK129" s="156"/>
      <c r="LBL129" s="156"/>
      <c r="LBM129" s="156"/>
      <c r="LBN129" s="156"/>
      <c r="LBO129" s="156"/>
      <c r="LBP129" s="156"/>
      <c r="LBQ129" s="156"/>
      <c r="LBR129" s="156"/>
      <c r="LBS129" s="156"/>
      <c r="LBT129" s="156"/>
      <c r="LBU129" s="156"/>
      <c r="LBV129" s="156"/>
      <c r="LBW129" s="156"/>
      <c r="LBX129" s="156"/>
      <c r="LBY129" s="156"/>
      <c r="LBZ129" s="156"/>
      <c r="LCA129" s="156"/>
      <c r="LCB129" s="156"/>
      <c r="LCC129" s="156"/>
      <c r="LCD129" s="156"/>
      <c r="LCE129" s="156"/>
      <c r="LCF129" s="156"/>
      <c r="LCG129" s="156"/>
      <c r="LCH129" s="156"/>
      <c r="LCI129" s="156"/>
      <c r="LCJ129" s="156"/>
      <c r="LCK129" s="156"/>
      <c r="LCL129" s="156"/>
      <c r="LCM129" s="156"/>
      <c r="LCN129" s="156"/>
      <c r="LCO129" s="156"/>
      <c r="LCP129" s="156"/>
      <c r="LCQ129" s="156"/>
      <c r="LCR129" s="156"/>
      <c r="LCS129" s="156"/>
      <c r="LCT129" s="156"/>
      <c r="LCU129" s="156"/>
      <c r="LCV129" s="156"/>
      <c r="LCW129" s="156"/>
      <c r="LCX129" s="156"/>
      <c r="LCY129" s="156"/>
      <c r="LCZ129" s="156"/>
      <c r="LDA129" s="156"/>
      <c r="LDB129" s="156"/>
      <c r="LDC129" s="156"/>
      <c r="LDD129" s="156"/>
      <c r="LDE129" s="156"/>
      <c r="LDF129" s="156"/>
      <c r="LDG129" s="156"/>
      <c r="LDH129" s="156"/>
      <c r="LDI129" s="156"/>
      <c r="LDJ129" s="156"/>
      <c r="LDK129" s="156"/>
      <c r="LDL129" s="156"/>
      <c r="LDM129" s="156"/>
      <c r="LDN129" s="156"/>
      <c r="LDO129" s="156"/>
      <c r="LDP129" s="156"/>
      <c r="LDQ129" s="156"/>
      <c r="LDR129" s="156"/>
      <c r="LDS129" s="156"/>
      <c r="LDT129" s="156"/>
      <c r="LDU129" s="156"/>
      <c r="LDV129" s="156"/>
      <c r="LDW129" s="156"/>
      <c r="LDX129" s="156"/>
      <c r="LDY129" s="156"/>
      <c r="LDZ129" s="156"/>
      <c r="LEA129" s="156"/>
      <c r="LEB129" s="156"/>
      <c r="LEC129" s="156"/>
      <c r="LED129" s="156"/>
      <c r="LEE129" s="156"/>
      <c r="LEF129" s="156"/>
      <c r="LEG129" s="156"/>
      <c r="LEH129" s="156"/>
      <c r="LEI129" s="156"/>
      <c r="LEJ129" s="156"/>
      <c r="LEK129" s="156"/>
      <c r="LEL129" s="156"/>
      <c r="LEM129" s="156"/>
      <c r="LEN129" s="156"/>
      <c r="LEO129" s="156"/>
      <c r="LEP129" s="156"/>
      <c r="LEQ129" s="156"/>
      <c r="LER129" s="156"/>
      <c r="LES129" s="156"/>
      <c r="LET129" s="156"/>
      <c r="LEU129" s="156"/>
      <c r="LEV129" s="156"/>
      <c r="LEW129" s="156"/>
      <c r="LEX129" s="156"/>
      <c r="LEY129" s="156"/>
      <c r="LEZ129" s="156"/>
      <c r="LFA129" s="156"/>
      <c r="LFB129" s="156"/>
      <c r="LFC129" s="156"/>
      <c r="LFD129" s="156"/>
      <c r="LFE129" s="156"/>
      <c r="LFF129" s="156"/>
      <c r="LFG129" s="156"/>
      <c r="LFH129" s="156"/>
      <c r="LFI129" s="156"/>
      <c r="LFJ129" s="156"/>
      <c r="LFK129" s="156"/>
      <c r="LFL129" s="156"/>
      <c r="LFM129" s="156"/>
      <c r="LFN129" s="156"/>
      <c r="LFO129" s="156"/>
      <c r="LFP129" s="156"/>
      <c r="LFQ129" s="156"/>
      <c r="LFR129" s="156"/>
      <c r="LFS129" s="156"/>
      <c r="LFT129" s="156"/>
      <c r="LFU129" s="156"/>
      <c r="LFV129" s="156"/>
      <c r="LFW129" s="156"/>
      <c r="LFX129" s="156"/>
      <c r="LFY129" s="156"/>
      <c r="LFZ129" s="156"/>
      <c r="LGA129" s="156"/>
      <c r="LGB129" s="156"/>
      <c r="LGC129" s="156"/>
      <c r="LGD129" s="156"/>
      <c r="LGE129" s="156"/>
      <c r="LGF129" s="156"/>
      <c r="LGG129" s="156"/>
      <c r="LGH129" s="156"/>
      <c r="LGI129" s="156"/>
      <c r="LGJ129" s="156"/>
      <c r="LGK129" s="156"/>
      <c r="LGL129" s="156"/>
      <c r="LGM129" s="156"/>
      <c r="LGN129" s="156"/>
      <c r="LGO129" s="156"/>
      <c r="LGP129" s="156"/>
      <c r="LGQ129" s="156"/>
      <c r="LGR129" s="156"/>
      <c r="LGS129" s="156"/>
      <c r="LGT129" s="156"/>
      <c r="LGU129" s="156"/>
      <c r="LGV129" s="156"/>
      <c r="LGW129" s="156"/>
      <c r="LGX129" s="156"/>
      <c r="LGY129" s="156"/>
      <c r="LGZ129" s="156"/>
      <c r="LHA129" s="156"/>
      <c r="LHB129" s="156"/>
      <c r="LHC129" s="156"/>
      <c r="LHD129" s="156"/>
      <c r="LHE129" s="156"/>
      <c r="LHF129" s="156"/>
      <c r="LHG129" s="156"/>
      <c r="LHH129" s="156"/>
      <c r="LHI129" s="156"/>
      <c r="LHJ129" s="156"/>
      <c r="LHK129" s="156"/>
      <c r="LHL129" s="156"/>
      <c r="LHM129" s="156"/>
      <c r="LHN129" s="156"/>
      <c r="LHO129" s="156"/>
      <c r="LHP129" s="156"/>
      <c r="LHQ129" s="156"/>
      <c r="LHR129" s="156"/>
      <c r="LHS129" s="156"/>
      <c r="LHT129" s="156"/>
      <c r="LHU129" s="156"/>
      <c r="LHV129" s="156"/>
      <c r="LHW129" s="156"/>
      <c r="LHX129" s="156"/>
      <c r="LHY129" s="156"/>
      <c r="LHZ129" s="156"/>
      <c r="LIA129" s="156"/>
      <c r="LIB129" s="156"/>
      <c r="LIC129" s="156"/>
      <c r="LID129" s="156"/>
      <c r="LIE129" s="156"/>
      <c r="LIF129" s="156"/>
      <c r="LIG129" s="156"/>
      <c r="LIH129" s="156"/>
      <c r="LII129" s="156"/>
      <c r="LIJ129" s="156"/>
      <c r="LIK129" s="156"/>
      <c r="LIL129" s="156"/>
      <c r="LIM129" s="156"/>
      <c r="LIN129" s="156"/>
      <c r="LIO129" s="156"/>
      <c r="LIP129" s="156"/>
      <c r="LIQ129" s="156"/>
      <c r="LIR129" s="156"/>
      <c r="LIS129" s="156"/>
      <c r="LIT129" s="156"/>
      <c r="LIU129" s="156"/>
      <c r="LIV129" s="156"/>
      <c r="LIW129" s="156"/>
      <c r="LIX129" s="156"/>
      <c r="LIY129" s="156"/>
      <c r="LIZ129" s="156"/>
      <c r="LJA129" s="156"/>
      <c r="LJB129" s="156"/>
      <c r="LJC129" s="156"/>
      <c r="LJD129" s="156"/>
      <c r="LJE129" s="156"/>
      <c r="LJF129" s="156"/>
      <c r="LJG129" s="156"/>
      <c r="LJH129" s="156"/>
      <c r="LJI129" s="156"/>
      <c r="LJJ129" s="156"/>
      <c r="LJK129" s="156"/>
      <c r="LJL129" s="156"/>
      <c r="LJM129" s="156"/>
      <c r="LJN129" s="156"/>
      <c r="LJO129" s="156"/>
      <c r="LJP129" s="156"/>
      <c r="LJQ129" s="156"/>
      <c r="LJR129" s="156"/>
      <c r="LJS129" s="156"/>
      <c r="LJT129" s="156"/>
      <c r="LJU129" s="156"/>
      <c r="LJV129" s="156"/>
      <c r="LJW129" s="156"/>
      <c r="LJX129" s="156"/>
      <c r="LJY129" s="156"/>
      <c r="LJZ129" s="156"/>
      <c r="LKA129" s="156"/>
      <c r="LKB129" s="156"/>
      <c r="LKC129" s="156"/>
      <c r="LKD129" s="156"/>
      <c r="LKE129" s="156"/>
      <c r="LKF129" s="156"/>
      <c r="LKG129" s="156"/>
      <c r="LKH129" s="156"/>
      <c r="LKI129" s="156"/>
      <c r="LKJ129" s="156"/>
      <c r="LKK129" s="156"/>
      <c r="LKL129" s="156"/>
      <c r="LKM129" s="156"/>
      <c r="LKN129" s="156"/>
      <c r="LKO129" s="156"/>
      <c r="LKP129" s="156"/>
      <c r="LKQ129" s="156"/>
      <c r="LKR129" s="156"/>
      <c r="LKS129" s="156"/>
      <c r="LKT129" s="156"/>
      <c r="LKU129" s="156"/>
      <c r="LKV129" s="156"/>
      <c r="LKW129" s="156"/>
      <c r="LKX129" s="156"/>
      <c r="LKY129" s="156"/>
      <c r="LKZ129" s="156"/>
      <c r="LLA129" s="156"/>
      <c r="LLB129" s="156"/>
      <c r="LLC129" s="156"/>
      <c r="LLD129" s="156"/>
      <c r="LLE129" s="156"/>
      <c r="LLF129" s="156"/>
      <c r="LLG129" s="156"/>
      <c r="LLH129" s="156"/>
      <c r="LLI129" s="156"/>
      <c r="LLJ129" s="156"/>
      <c r="LLK129" s="156"/>
      <c r="LLL129" s="156"/>
      <c r="LLM129" s="156"/>
      <c r="LLN129" s="156"/>
      <c r="LLO129" s="156"/>
      <c r="LLP129" s="156"/>
      <c r="LLQ129" s="156"/>
      <c r="LLR129" s="156"/>
      <c r="LLS129" s="156"/>
      <c r="LLT129" s="156"/>
      <c r="LLU129" s="156"/>
      <c r="LLV129" s="156"/>
      <c r="LLW129" s="156"/>
      <c r="LLX129" s="156"/>
      <c r="LLY129" s="156"/>
      <c r="LLZ129" s="156"/>
      <c r="LMA129" s="156"/>
      <c r="LMB129" s="156"/>
      <c r="LMC129" s="156"/>
      <c r="LMD129" s="156"/>
      <c r="LME129" s="156"/>
      <c r="LMF129" s="156"/>
      <c r="LMG129" s="156"/>
      <c r="LMH129" s="156"/>
      <c r="LMI129" s="156"/>
      <c r="LMJ129" s="156"/>
      <c r="LMK129" s="156"/>
      <c r="LML129" s="156"/>
      <c r="LMM129" s="156"/>
      <c r="LMN129" s="156"/>
      <c r="LMO129" s="156"/>
      <c r="LMP129" s="156"/>
      <c r="LMQ129" s="156"/>
      <c r="LMR129" s="156"/>
      <c r="LMS129" s="156"/>
      <c r="LMT129" s="156"/>
      <c r="LMU129" s="156"/>
      <c r="LMV129" s="156"/>
      <c r="LMW129" s="156"/>
      <c r="LMX129" s="156"/>
      <c r="LMY129" s="156"/>
      <c r="LMZ129" s="156"/>
      <c r="LNA129" s="156"/>
      <c r="LNB129" s="156"/>
      <c r="LNC129" s="156"/>
      <c r="LND129" s="156"/>
      <c r="LNE129" s="156"/>
      <c r="LNF129" s="156"/>
      <c r="LNG129" s="156"/>
      <c r="LNH129" s="156"/>
      <c r="LNI129" s="156"/>
      <c r="LNJ129" s="156"/>
      <c r="LNK129" s="156"/>
      <c r="LNL129" s="156"/>
      <c r="LNM129" s="156"/>
      <c r="LNN129" s="156"/>
      <c r="LNO129" s="156"/>
      <c r="LNP129" s="156"/>
      <c r="LNQ129" s="156"/>
      <c r="LNR129" s="156"/>
      <c r="LNS129" s="156"/>
      <c r="LNT129" s="156"/>
      <c r="LNU129" s="156"/>
      <c r="LNV129" s="156"/>
      <c r="LNW129" s="156"/>
      <c r="LNX129" s="156"/>
      <c r="LNY129" s="156"/>
      <c r="LNZ129" s="156"/>
      <c r="LOA129" s="156"/>
      <c r="LOB129" s="156"/>
      <c r="LOC129" s="156"/>
      <c r="LOD129" s="156"/>
      <c r="LOE129" s="156"/>
      <c r="LOF129" s="156"/>
      <c r="LOG129" s="156"/>
      <c r="LOH129" s="156"/>
      <c r="LOI129" s="156"/>
      <c r="LOJ129" s="156"/>
      <c r="LOK129" s="156"/>
      <c r="LOL129" s="156"/>
      <c r="LOM129" s="156"/>
      <c r="LON129" s="156"/>
      <c r="LOO129" s="156"/>
      <c r="LOP129" s="156"/>
      <c r="LOQ129" s="156"/>
      <c r="LOR129" s="156"/>
      <c r="LOS129" s="156"/>
      <c r="LOT129" s="156"/>
      <c r="LOU129" s="156"/>
      <c r="LOV129" s="156"/>
      <c r="LOW129" s="156"/>
      <c r="LOX129" s="156"/>
      <c r="LOY129" s="156"/>
      <c r="LOZ129" s="156"/>
      <c r="LPA129" s="156"/>
      <c r="LPB129" s="156"/>
      <c r="LPC129" s="156"/>
      <c r="LPD129" s="156"/>
      <c r="LPE129" s="156"/>
      <c r="LPF129" s="156"/>
      <c r="LPG129" s="156"/>
      <c r="LPH129" s="156"/>
      <c r="LPI129" s="156"/>
      <c r="LPJ129" s="156"/>
      <c r="LPK129" s="156"/>
      <c r="LPL129" s="156"/>
      <c r="LPM129" s="156"/>
      <c r="LPN129" s="156"/>
      <c r="LPO129" s="156"/>
      <c r="LPP129" s="156"/>
      <c r="LPQ129" s="156"/>
      <c r="LPR129" s="156"/>
      <c r="LPS129" s="156"/>
      <c r="LPT129" s="156"/>
      <c r="LPU129" s="156"/>
      <c r="LPV129" s="156"/>
      <c r="LPW129" s="156"/>
      <c r="LPX129" s="156"/>
      <c r="LPY129" s="156"/>
      <c r="LPZ129" s="156"/>
      <c r="LQA129" s="156"/>
      <c r="LQB129" s="156"/>
      <c r="LQC129" s="156"/>
      <c r="LQD129" s="156"/>
      <c r="LQE129" s="156"/>
      <c r="LQF129" s="156"/>
      <c r="LQG129" s="156"/>
      <c r="LQH129" s="156"/>
      <c r="LQI129" s="156"/>
      <c r="LQJ129" s="156"/>
      <c r="LQK129" s="156"/>
      <c r="LQL129" s="156"/>
      <c r="LQM129" s="156"/>
      <c r="LQN129" s="156"/>
      <c r="LQO129" s="156"/>
      <c r="LQP129" s="156"/>
      <c r="LQQ129" s="156"/>
      <c r="LQR129" s="156"/>
      <c r="LQS129" s="156"/>
      <c r="LQT129" s="156"/>
      <c r="LQU129" s="156"/>
      <c r="LQV129" s="156"/>
      <c r="LQW129" s="156"/>
      <c r="LQX129" s="156"/>
      <c r="LQY129" s="156"/>
      <c r="LQZ129" s="156"/>
      <c r="LRA129" s="156"/>
      <c r="LRB129" s="156"/>
      <c r="LRC129" s="156"/>
      <c r="LRD129" s="156"/>
      <c r="LRE129" s="156"/>
      <c r="LRF129" s="156"/>
      <c r="LRG129" s="156"/>
      <c r="LRH129" s="156"/>
      <c r="LRI129" s="156"/>
      <c r="LRJ129" s="156"/>
      <c r="LRK129" s="156"/>
      <c r="LRL129" s="156"/>
      <c r="LRM129" s="156"/>
      <c r="LRN129" s="156"/>
      <c r="LRO129" s="156"/>
      <c r="LRP129" s="156"/>
      <c r="LRQ129" s="156"/>
      <c r="LRR129" s="156"/>
      <c r="LRS129" s="156"/>
      <c r="LRT129" s="156"/>
      <c r="LRU129" s="156"/>
      <c r="LRV129" s="156"/>
      <c r="LRW129" s="156"/>
      <c r="LRX129" s="156"/>
      <c r="LRY129" s="156"/>
      <c r="LRZ129" s="156"/>
      <c r="LSA129" s="156"/>
      <c r="LSB129" s="156"/>
      <c r="LSC129" s="156"/>
      <c r="LSD129" s="156"/>
      <c r="LSE129" s="156"/>
      <c r="LSF129" s="156"/>
      <c r="LSG129" s="156"/>
      <c r="LSH129" s="156"/>
      <c r="LSI129" s="156"/>
      <c r="LSJ129" s="156"/>
      <c r="LSK129" s="156"/>
      <c r="LSL129" s="156"/>
      <c r="LSM129" s="156"/>
      <c r="LSN129" s="156"/>
      <c r="LSO129" s="156"/>
      <c r="LSP129" s="156"/>
      <c r="LSQ129" s="156"/>
      <c r="LSR129" s="156"/>
      <c r="LSS129" s="156"/>
      <c r="LST129" s="156"/>
      <c r="LSU129" s="156"/>
      <c r="LSV129" s="156"/>
      <c r="LSW129" s="156"/>
      <c r="LSX129" s="156"/>
      <c r="LSY129" s="156"/>
      <c r="LSZ129" s="156"/>
      <c r="LTA129" s="156"/>
      <c r="LTB129" s="156"/>
      <c r="LTC129" s="156"/>
      <c r="LTD129" s="156"/>
      <c r="LTE129" s="156"/>
      <c r="LTF129" s="156"/>
      <c r="LTG129" s="156"/>
      <c r="LTH129" s="156"/>
      <c r="LTI129" s="156"/>
      <c r="LTJ129" s="156"/>
      <c r="LTK129" s="156"/>
      <c r="LTL129" s="156"/>
      <c r="LTM129" s="156"/>
      <c r="LTN129" s="156"/>
      <c r="LTO129" s="156"/>
      <c r="LTP129" s="156"/>
      <c r="LTQ129" s="156"/>
      <c r="LTR129" s="156"/>
      <c r="LTS129" s="156"/>
      <c r="LTT129" s="156"/>
      <c r="LTU129" s="156"/>
      <c r="LTV129" s="156"/>
      <c r="LTW129" s="156"/>
      <c r="LTX129" s="156"/>
      <c r="LTY129" s="156"/>
      <c r="LTZ129" s="156"/>
      <c r="LUA129" s="156"/>
      <c r="LUB129" s="156"/>
      <c r="LUC129" s="156"/>
      <c r="LUD129" s="156"/>
      <c r="LUE129" s="156"/>
      <c r="LUF129" s="156"/>
      <c r="LUG129" s="156"/>
      <c r="LUH129" s="156"/>
      <c r="LUI129" s="156"/>
      <c r="LUJ129" s="156"/>
      <c r="LUK129" s="156"/>
      <c r="LUL129" s="156"/>
      <c r="LUM129" s="156"/>
      <c r="LUN129" s="156"/>
      <c r="LUO129" s="156"/>
      <c r="LUP129" s="156"/>
      <c r="LUQ129" s="156"/>
      <c r="LUR129" s="156"/>
      <c r="LUS129" s="156"/>
      <c r="LUT129" s="156"/>
      <c r="LUU129" s="156"/>
      <c r="LUV129" s="156"/>
      <c r="LUW129" s="156"/>
      <c r="LUX129" s="156"/>
      <c r="LUY129" s="156"/>
      <c r="LUZ129" s="156"/>
      <c r="LVA129" s="156"/>
      <c r="LVB129" s="156"/>
      <c r="LVC129" s="156"/>
      <c r="LVD129" s="156"/>
      <c r="LVE129" s="156"/>
      <c r="LVF129" s="156"/>
      <c r="LVG129" s="156"/>
      <c r="LVH129" s="156"/>
      <c r="LVI129" s="156"/>
      <c r="LVJ129" s="156"/>
      <c r="LVK129" s="156"/>
      <c r="LVL129" s="156"/>
      <c r="LVM129" s="156"/>
      <c r="LVN129" s="156"/>
      <c r="LVO129" s="156"/>
      <c r="LVP129" s="156"/>
      <c r="LVQ129" s="156"/>
      <c r="LVR129" s="156"/>
      <c r="LVS129" s="156"/>
      <c r="LVT129" s="156"/>
      <c r="LVU129" s="156"/>
      <c r="LVV129" s="156"/>
      <c r="LVW129" s="156"/>
      <c r="LVX129" s="156"/>
      <c r="LVY129" s="156"/>
      <c r="LVZ129" s="156"/>
      <c r="LWA129" s="156"/>
      <c r="LWB129" s="156"/>
      <c r="LWC129" s="156"/>
      <c r="LWD129" s="156"/>
      <c r="LWE129" s="156"/>
      <c r="LWF129" s="156"/>
      <c r="LWG129" s="156"/>
      <c r="LWH129" s="156"/>
      <c r="LWI129" s="156"/>
      <c r="LWJ129" s="156"/>
      <c r="LWK129" s="156"/>
      <c r="LWL129" s="156"/>
      <c r="LWM129" s="156"/>
      <c r="LWN129" s="156"/>
      <c r="LWO129" s="156"/>
      <c r="LWP129" s="156"/>
      <c r="LWQ129" s="156"/>
      <c r="LWR129" s="156"/>
      <c r="LWS129" s="156"/>
      <c r="LWT129" s="156"/>
      <c r="LWU129" s="156"/>
      <c r="LWV129" s="156"/>
      <c r="LWW129" s="156"/>
      <c r="LWX129" s="156"/>
      <c r="LWY129" s="156"/>
      <c r="LWZ129" s="156"/>
      <c r="LXA129" s="156"/>
      <c r="LXB129" s="156"/>
      <c r="LXC129" s="156"/>
      <c r="LXD129" s="156"/>
      <c r="LXE129" s="156"/>
      <c r="LXF129" s="156"/>
      <c r="LXG129" s="156"/>
      <c r="LXH129" s="156"/>
      <c r="LXI129" s="156"/>
      <c r="LXJ129" s="156"/>
      <c r="LXK129" s="156"/>
      <c r="LXL129" s="156"/>
      <c r="LXM129" s="156"/>
      <c r="LXN129" s="156"/>
      <c r="LXO129" s="156"/>
      <c r="LXP129" s="156"/>
      <c r="LXQ129" s="156"/>
      <c r="LXR129" s="156"/>
      <c r="LXS129" s="156"/>
      <c r="LXT129" s="156"/>
      <c r="LXU129" s="156"/>
      <c r="LXV129" s="156"/>
      <c r="LXW129" s="156"/>
      <c r="LXX129" s="156"/>
      <c r="LXY129" s="156"/>
      <c r="LXZ129" s="156"/>
      <c r="LYA129" s="156"/>
      <c r="LYB129" s="156"/>
      <c r="LYC129" s="156"/>
      <c r="LYD129" s="156"/>
      <c r="LYE129" s="156"/>
      <c r="LYF129" s="156"/>
      <c r="LYG129" s="156"/>
      <c r="LYH129" s="156"/>
      <c r="LYI129" s="156"/>
      <c r="LYJ129" s="156"/>
      <c r="LYK129" s="156"/>
      <c r="LYL129" s="156"/>
      <c r="LYM129" s="156"/>
      <c r="LYN129" s="156"/>
      <c r="LYO129" s="156"/>
      <c r="LYP129" s="156"/>
      <c r="LYQ129" s="156"/>
      <c r="LYR129" s="156"/>
      <c r="LYS129" s="156"/>
      <c r="LYT129" s="156"/>
      <c r="LYU129" s="156"/>
      <c r="LYV129" s="156"/>
      <c r="LYW129" s="156"/>
      <c r="LYX129" s="156"/>
      <c r="LYY129" s="156"/>
      <c r="LYZ129" s="156"/>
      <c r="LZA129" s="156"/>
      <c r="LZB129" s="156"/>
      <c r="LZC129" s="156"/>
      <c r="LZD129" s="156"/>
      <c r="LZE129" s="156"/>
      <c r="LZF129" s="156"/>
      <c r="LZG129" s="156"/>
      <c r="LZH129" s="156"/>
      <c r="LZI129" s="156"/>
      <c r="LZJ129" s="156"/>
      <c r="LZK129" s="156"/>
      <c r="LZL129" s="156"/>
      <c r="LZM129" s="156"/>
      <c r="LZN129" s="156"/>
      <c r="LZO129" s="156"/>
      <c r="LZP129" s="156"/>
      <c r="LZQ129" s="156"/>
      <c r="LZR129" s="156"/>
      <c r="LZS129" s="156"/>
      <c r="LZT129" s="156"/>
      <c r="LZU129" s="156"/>
      <c r="LZV129" s="156"/>
      <c r="LZW129" s="156"/>
      <c r="LZX129" s="156"/>
      <c r="LZY129" s="156"/>
      <c r="LZZ129" s="156"/>
      <c r="MAA129" s="156"/>
      <c r="MAB129" s="156"/>
      <c r="MAC129" s="156"/>
      <c r="MAD129" s="156"/>
      <c r="MAE129" s="156"/>
      <c r="MAF129" s="156"/>
      <c r="MAG129" s="156"/>
      <c r="MAH129" s="156"/>
      <c r="MAI129" s="156"/>
      <c r="MAJ129" s="156"/>
      <c r="MAK129" s="156"/>
      <c r="MAL129" s="156"/>
      <c r="MAM129" s="156"/>
      <c r="MAN129" s="156"/>
      <c r="MAO129" s="156"/>
      <c r="MAP129" s="156"/>
      <c r="MAQ129" s="156"/>
      <c r="MAR129" s="156"/>
      <c r="MAS129" s="156"/>
      <c r="MAT129" s="156"/>
      <c r="MAU129" s="156"/>
      <c r="MAV129" s="156"/>
      <c r="MAW129" s="156"/>
      <c r="MAX129" s="156"/>
      <c r="MAY129" s="156"/>
      <c r="MAZ129" s="156"/>
      <c r="MBA129" s="156"/>
      <c r="MBB129" s="156"/>
      <c r="MBC129" s="156"/>
      <c r="MBD129" s="156"/>
      <c r="MBE129" s="156"/>
      <c r="MBF129" s="156"/>
      <c r="MBG129" s="156"/>
      <c r="MBH129" s="156"/>
      <c r="MBI129" s="156"/>
      <c r="MBJ129" s="156"/>
      <c r="MBK129" s="156"/>
      <c r="MBL129" s="156"/>
      <c r="MBM129" s="156"/>
      <c r="MBN129" s="156"/>
      <c r="MBO129" s="156"/>
      <c r="MBP129" s="156"/>
      <c r="MBQ129" s="156"/>
      <c r="MBR129" s="156"/>
      <c r="MBS129" s="156"/>
      <c r="MBT129" s="156"/>
      <c r="MBU129" s="156"/>
      <c r="MBV129" s="156"/>
      <c r="MBW129" s="156"/>
      <c r="MBX129" s="156"/>
      <c r="MBY129" s="156"/>
      <c r="MBZ129" s="156"/>
      <c r="MCA129" s="156"/>
      <c r="MCB129" s="156"/>
      <c r="MCC129" s="156"/>
      <c r="MCD129" s="156"/>
      <c r="MCE129" s="156"/>
      <c r="MCF129" s="156"/>
      <c r="MCG129" s="156"/>
      <c r="MCH129" s="156"/>
      <c r="MCI129" s="156"/>
      <c r="MCJ129" s="156"/>
      <c r="MCK129" s="156"/>
      <c r="MCL129" s="156"/>
      <c r="MCM129" s="156"/>
      <c r="MCN129" s="156"/>
      <c r="MCO129" s="156"/>
      <c r="MCP129" s="156"/>
      <c r="MCQ129" s="156"/>
      <c r="MCR129" s="156"/>
      <c r="MCS129" s="156"/>
      <c r="MCT129" s="156"/>
      <c r="MCU129" s="156"/>
      <c r="MCV129" s="156"/>
      <c r="MCW129" s="156"/>
      <c r="MCX129" s="156"/>
      <c r="MCY129" s="156"/>
      <c r="MCZ129" s="156"/>
      <c r="MDA129" s="156"/>
      <c r="MDB129" s="156"/>
      <c r="MDC129" s="156"/>
      <c r="MDD129" s="156"/>
      <c r="MDE129" s="156"/>
      <c r="MDF129" s="156"/>
      <c r="MDG129" s="156"/>
      <c r="MDH129" s="156"/>
      <c r="MDI129" s="156"/>
      <c r="MDJ129" s="156"/>
      <c r="MDK129" s="156"/>
      <c r="MDL129" s="156"/>
      <c r="MDM129" s="156"/>
      <c r="MDN129" s="156"/>
      <c r="MDO129" s="156"/>
      <c r="MDP129" s="156"/>
      <c r="MDQ129" s="156"/>
      <c r="MDR129" s="156"/>
      <c r="MDS129" s="156"/>
      <c r="MDT129" s="156"/>
      <c r="MDU129" s="156"/>
      <c r="MDV129" s="156"/>
      <c r="MDW129" s="156"/>
      <c r="MDX129" s="156"/>
      <c r="MDY129" s="156"/>
      <c r="MDZ129" s="156"/>
      <c r="MEA129" s="156"/>
      <c r="MEB129" s="156"/>
      <c r="MEC129" s="156"/>
      <c r="MED129" s="156"/>
      <c r="MEE129" s="156"/>
      <c r="MEF129" s="156"/>
      <c r="MEG129" s="156"/>
      <c r="MEH129" s="156"/>
      <c r="MEI129" s="156"/>
      <c r="MEJ129" s="156"/>
      <c r="MEK129" s="156"/>
      <c r="MEL129" s="156"/>
      <c r="MEM129" s="156"/>
      <c r="MEN129" s="156"/>
      <c r="MEO129" s="156"/>
      <c r="MEP129" s="156"/>
      <c r="MEQ129" s="156"/>
      <c r="MER129" s="156"/>
      <c r="MES129" s="156"/>
      <c r="MET129" s="156"/>
      <c r="MEU129" s="156"/>
      <c r="MEV129" s="156"/>
      <c r="MEW129" s="156"/>
      <c r="MEX129" s="156"/>
      <c r="MEY129" s="156"/>
      <c r="MEZ129" s="156"/>
      <c r="MFA129" s="156"/>
      <c r="MFB129" s="156"/>
      <c r="MFC129" s="156"/>
      <c r="MFD129" s="156"/>
      <c r="MFE129" s="156"/>
      <c r="MFF129" s="156"/>
      <c r="MFG129" s="156"/>
      <c r="MFH129" s="156"/>
      <c r="MFI129" s="156"/>
      <c r="MFJ129" s="156"/>
      <c r="MFK129" s="156"/>
      <c r="MFL129" s="156"/>
      <c r="MFM129" s="156"/>
      <c r="MFN129" s="156"/>
      <c r="MFO129" s="156"/>
      <c r="MFP129" s="156"/>
      <c r="MFQ129" s="156"/>
      <c r="MFR129" s="156"/>
      <c r="MFS129" s="156"/>
      <c r="MFT129" s="156"/>
      <c r="MFU129" s="156"/>
      <c r="MFV129" s="156"/>
      <c r="MFW129" s="156"/>
      <c r="MFX129" s="156"/>
      <c r="MFY129" s="156"/>
      <c r="MFZ129" s="156"/>
      <c r="MGA129" s="156"/>
      <c r="MGB129" s="156"/>
      <c r="MGC129" s="156"/>
      <c r="MGD129" s="156"/>
      <c r="MGE129" s="156"/>
      <c r="MGF129" s="156"/>
      <c r="MGG129" s="156"/>
      <c r="MGH129" s="156"/>
      <c r="MGI129" s="156"/>
      <c r="MGJ129" s="156"/>
      <c r="MGK129" s="156"/>
      <c r="MGL129" s="156"/>
      <c r="MGM129" s="156"/>
      <c r="MGN129" s="156"/>
      <c r="MGO129" s="156"/>
      <c r="MGP129" s="156"/>
      <c r="MGQ129" s="156"/>
      <c r="MGR129" s="156"/>
      <c r="MGS129" s="156"/>
      <c r="MGT129" s="156"/>
      <c r="MGU129" s="156"/>
      <c r="MGV129" s="156"/>
      <c r="MGW129" s="156"/>
      <c r="MGX129" s="156"/>
      <c r="MGY129" s="156"/>
      <c r="MGZ129" s="156"/>
      <c r="MHA129" s="156"/>
      <c r="MHB129" s="156"/>
      <c r="MHC129" s="156"/>
      <c r="MHD129" s="156"/>
      <c r="MHE129" s="156"/>
      <c r="MHF129" s="156"/>
      <c r="MHG129" s="156"/>
      <c r="MHH129" s="156"/>
      <c r="MHI129" s="156"/>
      <c r="MHJ129" s="156"/>
      <c r="MHK129" s="156"/>
      <c r="MHL129" s="156"/>
      <c r="MHM129" s="156"/>
      <c r="MHN129" s="156"/>
      <c r="MHO129" s="156"/>
      <c r="MHP129" s="156"/>
      <c r="MHQ129" s="156"/>
      <c r="MHR129" s="156"/>
      <c r="MHS129" s="156"/>
      <c r="MHT129" s="156"/>
      <c r="MHU129" s="156"/>
      <c r="MHV129" s="156"/>
      <c r="MHW129" s="156"/>
      <c r="MHX129" s="156"/>
      <c r="MHY129" s="156"/>
      <c r="MHZ129" s="156"/>
      <c r="MIA129" s="156"/>
      <c r="MIB129" s="156"/>
      <c r="MIC129" s="156"/>
      <c r="MID129" s="156"/>
      <c r="MIE129" s="156"/>
      <c r="MIF129" s="156"/>
      <c r="MIG129" s="156"/>
      <c r="MIH129" s="156"/>
      <c r="MII129" s="156"/>
      <c r="MIJ129" s="156"/>
      <c r="MIK129" s="156"/>
      <c r="MIL129" s="156"/>
      <c r="MIM129" s="156"/>
      <c r="MIN129" s="156"/>
      <c r="MIO129" s="156"/>
      <c r="MIP129" s="156"/>
      <c r="MIQ129" s="156"/>
      <c r="MIR129" s="156"/>
      <c r="MIS129" s="156"/>
      <c r="MIT129" s="156"/>
      <c r="MIU129" s="156"/>
      <c r="MIV129" s="156"/>
      <c r="MIW129" s="156"/>
      <c r="MIX129" s="156"/>
      <c r="MIY129" s="156"/>
      <c r="MIZ129" s="156"/>
      <c r="MJA129" s="156"/>
      <c r="MJB129" s="156"/>
      <c r="MJC129" s="156"/>
      <c r="MJD129" s="156"/>
      <c r="MJE129" s="156"/>
      <c r="MJF129" s="156"/>
      <c r="MJG129" s="156"/>
      <c r="MJH129" s="156"/>
      <c r="MJI129" s="156"/>
      <c r="MJJ129" s="156"/>
      <c r="MJK129" s="156"/>
      <c r="MJL129" s="156"/>
      <c r="MJM129" s="156"/>
      <c r="MJN129" s="156"/>
      <c r="MJO129" s="156"/>
      <c r="MJP129" s="156"/>
      <c r="MJQ129" s="156"/>
      <c r="MJR129" s="156"/>
      <c r="MJS129" s="156"/>
      <c r="MJT129" s="156"/>
      <c r="MJU129" s="156"/>
      <c r="MJV129" s="156"/>
      <c r="MJW129" s="156"/>
      <c r="MJX129" s="156"/>
      <c r="MJY129" s="156"/>
      <c r="MJZ129" s="156"/>
      <c r="MKA129" s="156"/>
      <c r="MKB129" s="156"/>
      <c r="MKC129" s="156"/>
      <c r="MKD129" s="156"/>
      <c r="MKE129" s="156"/>
      <c r="MKF129" s="156"/>
      <c r="MKG129" s="156"/>
      <c r="MKH129" s="156"/>
      <c r="MKI129" s="156"/>
      <c r="MKJ129" s="156"/>
      <c r="MKK129" s="156"/>
      <c r="MKL129" s="156"/>
      <c r="MKM129" s="156"/>
      <c r="MKN129" s="156"/>
      <c r="MKO129" s="156"/>
      <c r="MKP129" s="156"/>
      <c r="MKQ129" s="156"/>
      <c r="MKR129" s="156"/>
      <c r="MKS129" s="156"/>
      <c r="MKT129" s="156"/>
      <c r="MKU129" s="156"/>
      <c r="MKV129" s="156"/>
      <c r="MKW129" s="156"/>
      <c r="MKX129" s="156"/>
      <c r="MKY129" s="156"/>
      <c r="MKZ129" s="156"/>
      <c r="MLA129" s="156"/>
      <c r="MLB129" s="156"/>
      <c r="MLC129" s="156"/>
      <c r="MLD129" s="156"/>
      <c r="MLE129" s="156"/>
      <c r="MLF129" s="156"/>
      <c r="MLG129" s="156"/>
      <c r="MLH129" s="156"/>
      <c r="MLI129" s="156"/>
      <c r="MLJ129" s="156"/>
      <c r="MLK129" s="156"/>
      <c r="MLL129" s="156"/>
      <c r="MLM129" s="156"/>
      <c r="MLN129" s="156"/>
      <c r="MLO129" s="156"/>
      <c r="MLP129" s="156"/>
      <c r="MLQ129" s="156"/>
      <c r="MLR129" s="156"/>
      <c r="MLS129" s="156"/>
      <c r="MLT129" s="156"/>
      <c r="MLU129" s="156"/>
      <c r="MLV129" s="156"/>
      <c r="MLW129" s="156"/>
      <c r="MLX129" s="156"/>
      <c r="MLY129" s="156"/>
      <c r="MLZ129" s="156"/>
      <c r="MMA129" s="156"/>
      <c r="MMB129" s="156"/>
      <c r="MMC129" s="156"/>
      <c r="MMD129" s="156"/>
      <c r="MME129" s="156"/>
      <c r="MMF129" s="156"/>
      <c r="MMG129" s="156"/>
      <c r="MMH129" s="156"/>
      <c r="MMI129" s="156"/>
      <c r="MMJ129" s="156"/>
      <c r="MMK129" s="156"/>
      <c r="MML129" s="156"/>
      <c r="MMM129" s="156"/>
      <c r="MMN129" s="156"/>
      <c r="MMO129" s="156"/>
      <c r="MMP129" s="156"/>
      <c r="MMQ129" s="156"/>
      <c r="MMR129" s="156"/>
      <c r="MMS129" s="156"/>
      <c r="MMT129" s="156"/>
      <c r="MMU129" s="156"/>
      <c r="MMV129" s="156"/>
      <c r="MMW129" s="156"/>
      <c r="MMX129" s="156"/>
      <c r="MMY129" s="156"/>
      <c r="MMZ129" s="156"/>
      <c r="MNA129" s="156"/>
      <c r="MNB129" s="156"/>
      <c r="MNC129" s="156"/>
      <c r="MND129" s="156"/>
      <c r="MNE129" s="156"/>
      <c r="MNF129" s="156"/>
      <c r="MNG129" s="156"/>
      <c r="MNH129" s="156"/>
      <c r="MNI129" s="156"/>
      <c r="MNJ129" s="156"/>
      <c r="MNK129" s="156"/>
      <c r="MNL129" s="156"/>
      <c r="MNM129" s="156"/>
      <c r="MNN129" s="156"/>
      <c r="MNO129" s="156"/>
      <c r="MNP129" s="156"/>
      <c r="MNQ129" s="156"/>
      <c r="MNR129" s="156"/>
      <c r="MNS129" s="156"/>
      <c r="MNT129" s="156"/>
      <c r="MNU129" s="156"/>
      <c r="MNV129" s="156"/>
      <c r="MNW129" s="156"/>
      <c r="MNX129" s="156"/>
      <c r="MNY129" s="156"/>
      <c r="MNZ129" s="156"/>
      <c r="MOA129" s="156"/>
      <c r="MOB129" s="156"/>
      <c r="MOC129" s="156"/>
      <c r="MOD129" s="156"/>
      <c r="MOE129" s="156"/>
      <c r="MOF129" s="156"/>
      <c r="MOG129" s="156"/>
      <c r="MOH129" s="156"/>
      <c r="MOI129" s="156"/>
      <c r="MOJ129" s="156"/>
      <c r="MOK129" s="156"/>
      <c r="MOL129" s="156"/>
      <c r="MOM129" s="156"/>
      <c r="MON129" s="156"/>
      <c r="MOO129" s="156"/>
      <c r="MOP129" s="156"/>
      <c r="MOQ129" s="156"/>
      <c r="MOR129" s="156"/>
      <c r="MOS129" s="156"/>
      <c r="MOT129" s="156"/>
      <c r="MOU129" s="156"/>
      <c r="MOV129" s="156"/>
      <c r="MOW129" s="156"/>
      <c r="MOX129" s="156"/>
      <c r="MOY129" s="156"/>
      <c r="MOZ129" s="156"/>
      <c r="MPA129" s="156"/>
      <c r="MPB129" s="156"/>
      <c r="MPC129" s="156"/>
      <c r="MPD129" s="156"/>
      <c r="MPE129" s="156"/>
      <c r="MPF129" s="156"/>
      <c r="MPG129" s="156"/>
      <c r="MPH129" s="156"/>
      <c r="MPI129" s="156"/>
      <c r="MPJ129" s="156"/>
      <c r="MPK129" s="156"/>
      <c r="MPL129" s="156"/>
      <c r="MPM129" s="156"/>
      <c r="MPN129" s="156"/>
      <c r="MPO129" s="156"/>
      <c r="MPP129" s="156"/>
      <c r="MPQ129" s="156"/>
      <c r="MPR129" s="156"/>
      <c r="MPS129" s="156"/>
      <c r="MPT129" s="156"/>
      <c r="MPU129" s="156"/>
      <c r="MPV129" s="156"/>
      <c r="MPW129" s="156"/>
      <c r="MPX129" s="156"/>
      <c r="MPY129" s="156"/>
      <c r="MPZ129" s="156"/>
      <c r="MQA129" s="156"/>
      <c r="MQB129" s="156"/>
      <c r="MQC129" s="156"/>
      <c r="MQD129" s="156"/>
      <c r="MQE129" s="156"/>
      <c r="MQF129" s="156"/>
      <c r="MQG129" s="156"/>
      <c r="MQH129" s="156"/>
      <c r="MQI129" s="156"/>
      <c r="MQJ129" s="156"/>
      <c r="MQK129" s="156"/>
      <c r="MQL129" s="156"/>
      <c r="MQM129" s="156"/>
      <c r="MQN129" s="156"/>
      <c r="MQO129" s="156"/>
      <c r="MQP129" s="156"/>
      <c r="MQQ129" s="156"/>
      <c r="MQR129" s="156"/>
      <c r="MQS129" s="156"/>
      <c r="MQT129" s="156"/>
      <c r="MQU129" s="156"/>
      <c r="MQV129" s="156"/>
      <c r="MQW129" s="156"/>
      <c r="MQX129" s="156"/>
      <c r="MQY129" s="156"/>
      <c r="MQZ129" s="156"/>
      <c r="MRA129" s="156"/>
      <c r="MRB129" s="156"/>
      <c r="MRC129" s="156"/>
      <c r="MRD129" s="156"/>
      <c r="MRE129" s="156"/>
      <c r="MRF129" s="156"/>
      <c r="MRG129" s="156"/>
      <c r="MRH129" s="156"/>
      <c r="MRI129" s="156"/>
      <c r="MRJ129" s="156"/>
      <c r="MRK129" s="156"/>
      <c r="MRL129" s="156"/>
      <c r="MRM129" s="156"/>
      <c r="MRN129" s="156"/>
      <c r="MRO129" s="156"/>
      <c r="MRP129" s="156"/>
      <c r="MRQ129" s="156"/>
      <c r="MRR129" s="156"/>
      <c r="MRS129" s="156"/>
      <c r="MRT129" s="156"/>
      <c r="MRU129" s="156"/>
      <c r="MRV129" s="156"/>
      <c r="MRW129" s="156"/>
      <c r="MRX129" s="156"/>
      <c r="MRY129" s="156"/>
      <c r="MRZ129" s="156"/>
      <c r="MSA129" s="156"/>
      <c r="MSB129" s="156"/>
      <c r="MSC129" s="156"/>
      <c r="MSD129" s="156"/>
      <c r="MSE129" s="156"/>
      <c r="MSF129" s="156"/>
      <c r="MSG129" s="156"/>
      <c r="MSH129" s="156"/>
      <c r="MSI129" s="156"/>
      <c r="MSJ129" s="156"/>
      <c r="MSK129" s="156"/>
      <c r="MSL129" s="156"/>
      <c r="MSM129" s="156"/>
      <c r="MSN129" s="156"/>
      <c r="MSO129" s="156"/>
      <c r="MSP129" s="156"/>
      <c r="MSQ129" s="156"/>
      <c r="MSR129" s="156"/>
      <c r="MSS129" s="156"/>
      <c r="MST129" s="156"/>
      <c r="MSU129" s="156"/>
      <c r="MSV129" s="156"/>
      <c r="MSW129" s="156"/>
      <c r="MSX129" s="156"/>
      <c r="MSY129" s="156"/>
      <c r="MSZ129" s="156"/>
      <c r="MTA129" s="156"/>
      <c r="MTB129" s="156"/>
      <c r="MTC129" s="156"/>
      <c r="MTD129" s="156"/>
      <c r="MTE129" s="156"/>
      <c r="MTF129" s="156"/>
      <c r="MTG129" s="156"/>
      <c r="MTH129" s="156"/>
      <c r="MTI129" s="156"/>
      <c r="MTJ129" s="156"/>
      <c r="MTK129" s="156"/>
      <c r="MTL129" s="156"/>
      <c r="MTM129" s="156"/>
      <c r="MTN129" s="156"/>
      <c r="MTO129" s="156"/>
      <c r="MTP129" s="156"/>
      <c r="MTQ129" s="156"/>
      <c r="MTR129" s="156"/>
      <c r="MTS129" s="156"/>
      <c r="MTT129" s="156"/>
      <c r="MTU129" s="156"/>
      <c r="MTV129" s="156"/>
      <c r="MTW129" s="156"/>
      <c r="MTX129" s="156"/>
      <c r="MTY129" s="156"/>
      <c r="MTZ129" s="156"/>
      <c r="MUA129" s="156"/>
      <c r="MUB129" s="156"/>
      <c r="MUC129" s="156"/>
      <c r="MUD129" s="156"/>
      <c r="MUE129" s="156"/>
      <c r="MUF129" s="156"/>
      <c r="MUG129" s="156"/>
      <c r="MUH129" s="156"/>
      <c r="MUI129" s="156"/>
      <c r="MUJ129" s="156"/>
      <c r="MUK129" s="156"/>
      <c r="MUL129" s="156"/>
      <c r="MUM129" s="156"/>
      <c r="MUN129" s="156"/>
      <c r="MUO129" s="156"/>
      <c r="MUP129" s="156"/>
      <c r="MUQ129" s="156"/>
      <c r="MUR129" s="156"/>
      <c r="MUS129" s="156"/>
      <c r="MUT129" s="156"/>
      <c r="MUU129" s="156"/>
      <c r="MUV129" s="156"/>
      <c r="MUW129" s="156"/>
      <c r="MUX129" s="156"/>
      <c r="MUY129" s="156"/>
      <c r="MUZ129" s="156"/>
      <c r="MVA129" s="156"/>
      <c r="MVB129" s="156"/>
      <c r="MVC129" s="156"/>
      <c r="MVD129" s="156"/>
      <c r="MVE129" s="156"/>
      <c r="MVF129" s="156"/>
      <c r="MVG129" s="156"/>
      <c r="MVH129" s="156"/>
      <c r="MVI129" s="156"/>
      <c r="MVJ129" s="156"/>
      <c r="MVK129" s="156"/>
      <c r="MVL129" s="156"/>
      <c r="MVM129" s="156"/>
      <c r="MVN129" s="156"/>
      <c r="MVO129" s="156"/>
      <c r="MVP129" s="156"/>
      <c r="MVQ129" s="156"/>
      <c r="MVR129" s="156"/>
      <c r="MVS129" s="156"/>
      <c r="MVT129" s="156"/>
      <c r="MVU129" s="156"/>
      <c r="MVV129" s="156"/>
      <c r="MVW129" s="156"/>
      <c r="MVX129" s="156"/>
      <c r="MVY129" s="156"/>
      <c r="MVZ129" s="156"/>
      <c r="MWA129" s="156"/>
      <c r="MWB129" s="156"/>
      <c r="MWC129" s="156"/>
      <c r="MWD129" s="156"/>
      <c r="MWE129" s="156"/>
      <c r="MWF129" s="156"/>
      <c r="MWG129" s="156"/>
      <c r="MWH129" s="156"/>
      <c r="MWI129" s="156"/>
      <c r="MWJ129" s="156"/>
      <c r="MWK129" s="156"/>
      <c r="MWL129" s="156"/>
      <c r="MWM129" s="156"/>
      <c r="MWN129" s="156"/>
      <c r="MWO129" s="156"/>
      <c r="MWP129" s="156"/>
      <c r="MWQ129" s="156"/>
      <c r="MWR129" s="156"/>
      <c r="MWS129" s="156"/>
      <c r="MWT129" s="156"/>
      <c r="MWU129" s="156"/>
      <c r="MWV129" s="156"/>
      <c r="MWW129" s="156"/>
      <c r="MWX129" s="156"/>
      <c r="MWY129" s="156"/>
      <c r="MWZ129" s="156"/>
      <c r="MXA129" s="156"/>
      <c r="MXB129" s="156"/>
      <c r="MXC129" s="156"/>
      <c r="MXD129" s="156"/>
      <c r="MXE129" s="156"/>
      <c r="MXF129" s="156"/>
      <c r="MXG129" s="156"/>
      <c r="MXH129" s="156"/>
      <c r="MXI129" s="156"/>
      <c r="MXJ129" s="156"/>
      <c r="MXK129" s="156"/>
      <c r="MXL129" s="156"/>
      <c r="MXM129" s="156"/>
      <c r="MXN129" s="156"/>
      <c r="MXO129" s="156"/>
      <c r="MXP129" s="156"/>
      <c r="MXQ129" s="156"/>
      <c r="MXR129" s="156"/>
      <c r="MXS129" s="156"/>
      <c r="MXT129" s="156"/>
      <c r="MXU129" s="156"/>
      <c r="MXV129" s="156"/>
      <c r="MXW129" s="156"/>
      <c r="MXX129" s="156"/>
      <c r="MXY129" s="156"/>
      <c r="MXZ129" s="156"/>
      <c r="MYA129" s="156"/>
      <c r="MYB129" s="156"/>
      <c r="MYC129" s="156"/>
      <c r="MYD129" s="156"/>
      <c r="MYE129" s="156"/>
      <c r="MYF129" s="156"/>
      <c r="MYG129" s="156"/>
      <c r="MYH129" s="156"/>
      <c r="MYI129" s="156"/>
      <c r="MYJ129" s="156"/>
      <c r="MYK129" s="156"/>
      <c r="MYL129" s="156"/>
      <c r="MYM129" s="156"/>
      <c r="MYN129" s="156"/>
      <c r="MYO129" s="156"/>
      <c r="MYP129" s="156"/>
      <c r="MYQ129" s="156"/>
      <c r="MYR129" s="156"/>
      <c r="MYS129" s="156"/>
      <c r="MYT129" s="156"/>
      <c r="MYU129" s="156"/>
      <c r="MYV129" s="156"/>
      <c r="MYW129" s="156"/>
      <c r="MYX129" s="156"/>
      <c r="MYY129" s="156"/>
      <c r="MYZ129" s="156"/>
      <c r="MZA129" s="156"/>
      <c r="MZB129" s="156"/>
      <c r="MZC129" s="156"/>
      <c r="MZD129" s="156"/>
      <c r="MZE129" s="156"/>
      <c r="MZF129" s="156"/>
      <c r="MZG129" s="156"/>
      <c r="MZH129" s="156"/>
      <c r="MZI129" s="156"/>
      <c r="MZJ129" s="156"/>
      <c r="MZK129" s="156"/>
      <c r="MZL129" s="156"/>
      <c r="MZM129" s="156"/>
      <c r="MZN129" s="156"/>
      <c r="MZO129" s="156"/>
      <c r="MZP129" s="156"/>
      <c r="MZQ129" s="156"/>
      <c r="MZR129" s="156"/>
      <c r="MZS129" s="156"/>
      <c r="MZT129" s="156"/>
      <c r="MZU129" s="156"/>
      <c r="MZV129" s="156"/>
      <c r="MZW129" s="156"/>
      <c r="MZX129" s="156"/>
      <c r="MZY129" s="156"/>
      <c r="MZZ129" s="156"/>
      <c r="NAA129" s="156"/>
      <c r="NAB129" s="156"/>
      <c r="NAC129" s="156"/>
      <c r="NAD129" s="156"/>
      <c r="NAE129" s="156"/>
      <c r="NAF129" s="156"/>
      <c r="NAG129" s="156"/>
      <c r="NAH129" s="156"/>
      <c r="NAI129" s="156"/>
      <c r="NAJ129" s="156"/>
      <c r="NAK129" s="156"/>
      <c r="NAL129" s="156"/>
      <c r="NAM129" s="156"/>
      <c r="NAN129" s="156"/>
      <c r="NAO129" s="156"/>
      <c r="NAP129" s="156"/>
      <c r="NAQ129" s="156"/>
      <c r="NAR129" s="156"/>
      <c r="NAS129" s="156"/>
      <c r="NAT129" s="156"/>
      <c r="NAU129" s="156"/>
      <c r="NAV129" s="156"/>
      <c r="NAW129" s="156"/>
      <c r="NAX129" s="156"/>
      <c r="NAY129" s="156"/>
      <c r="NAZ129" s="156"/>
      <c r="NBA129" s="156"/>
      <c r="NBB129" s="156"/>
      <c r="NBC129" s="156"/>
      <c r="NBD129" s="156"/>
      <c r="NBE129" s="156"/>
      <c r="NBF129" s="156"/>
      <c r="NBG129" s="156"/>
      <c r="NBH129" s="156"/>
      <c r="NBI129" s="156"/>
      <c r="NBJ129" s="156"/>
      <c r="NBK129" s="156"/>
      <c r="NBL129" s="156"/>
      <c r="NBM129" s="156"/>
      <c r="NBN129" s="156"/>
      <c r="NBO129" s="156"/>
      <c r="NBP129" s="156"/>
      <c r="NBQ129" s="156"/>
      <c r="NBR129" s="156"/>
      <c r="NBS129" s="156"/>
      <c r="NBT129" s="156"/>
      <c r="NBU129" s="156"/>
      <c r="NBV129" s="156"/>
      <c r="NBW129" s="156"/>
      <c r="NBX129" s="156"/>
      <c r="NBY129" s="156"/>
      <c r="NBZ129" s="156"/>
      <c r="NCA129" s="156"/>
      <c r="NCB129" s="156"/>
      <c r="NCC129" s="156"/>
      <c r="NCD129" s="156"/>
      <c r="NCE129" s="156"/>
      <c r="NCF129" s="156"/>
      <c r="NCG129" s="156"/>
      <c r="NCH129" s="156"/>
      <c r="NCI129" s="156"/>
      <c r="NCJ129" s="156"/>
      <c r="NCK129" s="156"/>
      <c r="NCL129" s="156"/>
      <c r="NCM129" s="156"/>
      <c r="NCN129" s="156"/>
      <c r="NCO129" s="156"/>
      <c r="NCP129" s="156"/>
      <c r="NCQ129" s="156"/>
      <c r="NCR129" s="156"/>
      <c r="NCS129" s="156"/>
      <c r="NCT129" s="156"/>
      <c r="NCU129" s="156"/>
      <c r="NCV129" s="156"/>
      <c r="NCW129" s="156"/>
      <c r="NCX129" s="156"/>
      <c r="NCY129" s="156"/>
      <c r="NCZ129" s="156"/>
      <c r="NDA129" s="156"/>
      <c r="NDB129" s="156"/>
      <c r="NDC129" s="156"/>
      <c r="NDD129" s="156"/>
      <c r="NDE129" s="156"/>
      <c r="NDF129" s="156"/>
      <c r="NDG129" s="156"/>
      <c r="NDH129" s="156"/>
      <c r="NDI129" s="156"/>
      <c r="NDJ129" s="156"/>
      <c r="NDK129" s="156"/>
      <c r="NDL129" s="156"/>
      <c r="NDM129" s="156"/>
      <c r="NDN129" s="156"/>
      <c r="NDO129" s="156"/>
      <c r="NDP129" s="156"/>
      <c r="NDQ129" s="156"/>
      <c r="NDR129" s="156"/>
      <c r="NDS129" s="156"/>
      <c r="NDT129" s="156"/>
      <c r="NDU129" s="156"/>
      <c r="NDV129" s="156"/>
      <c r="NDW129" s="156"/>
      <c r="NDX129" s="156"/>
      <c r="NDY129" s="156"/>
      <c r="NDZ129" s="156"/>
      <c r="NEA129" s="156"/>
      <c r="NEB129" s="156"/>
      <c r="NEC129" s="156"/>
      <c r="NED129" s="156"/>
      <c r="NEE129" s="156"/>
      <c r="NEF129" s="156"/>
      <c r="NEG129" s="156"/>
      <c r="NEH129" s="156"/>
      <c r="NEI129" s="156"/>
      <c r="NEJ129" s="156"/>
      <c r="NEK129" s="156"/>
      <c r="NEL129" s="156"/>
      <c r="NEM129" s="156"/>
      <c r="NEN129" s="156"/>
      <c r="NEO129" s="156"/>
      <c r="NEP129" s="156"/>
      <c r="NEQ129" s="156"/>
      <c r="NER129" s="156"/>
      <c r="NES129" s="156"/>
      <c r="NET129" s="156"/>
      <c r="NEU129" s="156"/>
      <c r="NEV129" s="156"/>
      <c r="NEW129" s="156"/>
      <c r="NEX129" s="156"/>
      <c r="NEY129" s="156"/>
      <c r="NEZ129" s="156"/>
      <c r="NFA129" s="156"/>
      <c r="NFB129" s="156"/>
      <c r="NFC129" s="156"/>
      <c r="NFD129" s="156"/>
      <c r="NFE129" s="156"/>
      <c r="NFF129" s="156"/>
      <c r="NFG129" s="156"/>
      <c r="NFH129" s="156"/>
      <c r="NFI129" s="156"/>
      <c r="NFJ129" s="156"/>
      <c r="NFK129" s="156"/>
      <c r="NFL129" s="156"/>
      <c r="NFM129" s="156"/>
      <c r="NFN129" s="156"/>
      <c r="NFO129" s="156"/>
      <c r="NFP129" s="156"/>
      <c r="NFQ129" s="156"/>
      <c r="NFR129" s="156"/>
      <c r="NFS129" s="156"/>
      <c r="NFT129" s="156"/>
      <c r="NFU129" s="156"/>
      <c r="NFV129" s="156"/>
      <c r="NFW129" s="156"/>
      <c r="NFX129" s="156"/>
      <c r="NFY129" s="156"/>
      <c r="NFZ129" s="156"/>
      <c r="NGA129" s="156"/>
      <c r="NGB129" s="156"/>
      <c r="NGC129" s="156"/>
      <c r="NGD129" s="156"/>
      <c r="NGE129" s="156"/>
      <c r="NGF129" s="156"/>
      <c r="NGG129" s="156"/>
      <c r="NGH129" s="156"/>
      <c r="NGI129" s="156"/>
      <c r="NGJ129" s="156"/>
      <c r="NGK129" s="156"/>
      <c r="NGL129" s="156"/>
      <c r="NGM129" s="156"/>
      <c r="NGN129" s="156"/>
      <c r="NGO129" s="156"/>
      <c r="NGP129" s="156"/>
      <c r="NGQ129" s="156"/>
      <c r="NGR129" s="156"/>
      <c r="NGS129" s="156"/>
      <c r="NGT129" s="156"/>
      <c r="NGU129" s="156"/>
      <c r="NGV129" s="156"/>
      <c r="NGW129" s="156"/>
      <c r="NGX129" s="156"/>
      <c r="NGY129" s="156"/>
      <c r="NGZ129" s="156"/>
      <c r="NHA129" s="156"/>
      <c r="NHB129" s="156"/>
      <c r="NHC129" s="156"/>
      <c r="NHD129" s="156"/>
      <c r="NHE129" s="156"/>
      <c r="NHF129" s="156"/>
      <c r="NHG129" s="156"/>
      <c r="NHH129" s="156"/>
      <c r="NHI129" s="156"/>
      <c r="NHJ129" s="156"/>
      <c r="NHK129" s="156"/>
      <c r="NHL129" s="156"/>
      <c r="NHM129" s="156"/>
      <c r="NHN129" s="156"/>
      <c r="NHO129" s="156"/>
      <c r="NHP129" s="156"/>
      <c r="NHQ129" s="156"/>
      <c r="NHR129" s="156"/>
      <c r="NHS129" s="156"/>
      <c r="NHT129" s="156"/>
      <c r="NHU129" s="156"/>
      <c r="NHV129" s="156"/>
      <c r="NHW129" s="156"/>
      <c r="NHX129" s="156"/>
      <c r="NHY129" s="156"/>
      <c r="NHZ129" s="156"/>
      <c r="NIA129" s="156"/>
      <c r="NIB129" s="156"/>
      <c r="NIC129" s="156"/>
      <c r="NID129" s="156"/>
      <c r="NIE129" s="156"/>
      <c r="NIF129" s="156"/>
      <c r="NIG129" s="156"/>
      <c r="NIH129" s="156"/>
      <c r="NII129" s="156"/>
      <c r="NIJ129" s="156"/>
      <c r="NIK129" s="156"/>
      <c r="NIL129" s="156"/>
      <c r="NIM129" s="156"/>
      <c r="NIN129" s="156"/>
      <c r="NIO129" s="156"/>
      <c r="NIP129" s="156"/>
      <c r="NIQ129" s="156"/>
      <c r="NIR129" s="156"/>
      <c r="NIS129" s="156"/>
      <c r="NIT129" s="156"/>
      <c r="NIU129" s="156"/>
      <c r="NIV129" s="156"/>
      <c r="NIW129" s="156"/>
      <c r="NIX129" s="156"/>
      <c r="NIY129" s="156"/>
      <c r="NIZ129" s="156"/>
      <c r="NJA129" s="156"/>
      <c r="NJB129" s="156"/>
      <c r="NJC129" s="156"/>
      <c r="NJD129" s="156"/>
      <c r="NJE129" s="156"/>
      <c r="NJF129" s="156"/>
      <c r="NJG129" s="156"/>
      <c r="NJH129" s="156"/>
      <c r="NJI129" s="156"/>
      <c r="NJJ129" s="156"/>
      <c r="NJK129" s="156"/>
      <c r="NJL129" s="156"/>
      <c r="NJM129" s="156"/>
      <c r="NJN129" s="156"/>
      <c r="NJO129" s="156"/>
      <c r="NJP129" s="156"/>
      <c r="NJQ129" s="156"/>
      <c r="NJR129" s="156"/>
      <c r="NJS129" s="156"/>
      <c r="NJT129" s="156"/>
      <c r="NJU129" s="156"/>
      <c r="NJV129" s="156"/>
      <c r="NJW129" s="156"/>
      <c r="NJX129" s="156"/>
      <c r="NJY129" s="156"/>
      <c r="NJZ129" s="156"/>
      <c r="NKA129" s="156"/>
      <c r="NKB129" s="156"/>
      <c r="NKC129" s="156"/>
      <c r="NKD129" s="156"/>
      <c r="NKE129" s="156"/>
      <c r="NKF129" s="156"/>
      <c r="NKG129" s="156"/>
      <c r="NKH129" s="156"/>
      <c r="NKI129" s="156"/>
      <c r="NKJ129" s="156"/>
      <c r="NKK129" s="156"/>
      <c r="NKL129" s="156"/>
      <c r="NKM129" s="156"/>
      <c r="NKN129" s="156"/>
      <c r="NKO129" s="156"/>
      <c r="NKP129" s="156"/>
      <c r="NKQ129" s="156"/>
      <c r="NKR129" s="156"/>
      <c r="NKS129" s="156"/>
      <c r="NKT129" s="156"/>
      <c r="NKU129" s="156"/>
      <c r="NKV129" s="156"/>
      <c r="NKW129" s="156"/>
      <c r="NKX129" s="156"/>
      <c r="NKY129" s="156"/>
      <c r="NKZ129" s="156"/>
      <c r="NLA129" s="156"/>
      <c r="NLB129" s="156"/>
      <c r="NLC129" s="156"/>
      <c r="NLD129" s="156"/>
      <c r="NLE129" s="156"/>
      <c r="NLF129" s="156"/>
      <c r="NLG129" s="156"/>
      <c r="NLH129" s="156"/>
      <c r="NLI129" s="156"/>
      <c r="NLJ129" s="156"/>
      <c r="NLK129" s="156"/>
      <c r="NLL129" s="156"/>
      <c r="NLM129" s="156"/>
      <c r="NLN129" s="156"/>
      <c r="NLO129" s="156"/>
      <c r="NLP129" s="156"/>
      <c r="NLQ129" s="156"/>
      <c r="NLR129" s="156"/>
      <c r="NLS129" s="156"/>
      <c r="NLT129" s="156"/>
      <c r="NLU129" s="156"/>
      <c r="NLV129" s="156"/>
      <c r="NLW129" s="156"/>
      <c r="NLX129" s="156"/>
      <c r="NLY129" s="156"/>
      <c r="NLZ129" s="156"/>
      <c r="NMA129" s="156"/>
      <c r="NMB129" s="156"/>
      <c r="NMC129" s="156"/>
      <c r="NMD129" s="156"/>
      <c r="NME129" s="156"/>
      <c r="NMF129" s="156"/>
      <c r="NMG129" s="156"/>
      <c r="NMH129" s="156"/>
      <c r="NMI129" s="156"/>
      <c r="NMJ129" s="156"/>
      <c r="NMK129" s="156"/>
      <c r="NML129" s="156"/>
      <c r="NMM129" s="156"/>
      <c r="NMN129" s="156"/>
      <c r="NMO129" s="156"/>
      <c r="NMP129" s="156"/>
      <c r="NMQ129" s="156"/>
      <c r="NMR129" s="156"/>
      <c r="NMS129" s="156"/>
      <c r="NMT129" s="156"/>
      <c r="NMU129" s="156"/>
      <c r="NMV129" s="156"/>
      <c r="NMW129" s="156"/>
      <c r="NMX129" s="156"/>
      <c r="NMY129" s="156"/>
      <c r="NMZ129" s="156"/>
      <c r="NNA129" s="156"/>
      <c r="NNB129" s="156"/>
      <c r="NNC129" s="156"/>
      <c r="NND129" s="156"/>
      <c r="NNE129" s="156"/>
      <c r="NNF129" s="156"/>
      <c r="NNG129" s="156"/>
      <c r="NNH129" s="156"/>
      <c r="NNI129" s="156"/>
      <c r="NNJ129" s="156"/>
      <c r="NNK129" s="156"/>
      <c r="NNL129" s="156"/>
      <c r="NNM129" s="156"/>
      <c r="NNN129" s="156"/>
      <c r="NNO129" s="156"/>
      <c r="NNP129" s="156"/>
      <c r="NNQ129" s="156"/>
      <c r="NNR129" s="156"/>
      <c r="NNS129" s="156"/>
      <c r="NNT129" s="156"/>
      <c r="NNU129" s="156"/>
      <c r="NNV129" s="156"/>
      <c r="NNW129" s="156"/>
      <c r="NNX129" s="156"/>
      <c r="NNY129" s="156"/>
      <c r="NNZ129" s="156"/>
      <c r="NOA129" s="156"/>
      <c r="NOB129" s="156"/>
      <c r="NOC129" s="156"/>
      <c r="NOD129" s="156"/>
      <c r="NOE129" s="156"/>
      <c r="NOF129" s="156"/>
      <c r="NOG129" s="156"/>
      <c r="NOH129" s="156"/>
      <c r="NOI129" s="156"/>
      <c r="NOJ129" s="156"/>
      <c r="NOK129" s="156"/>
      <c r="NOL129" s="156"/>
      <c r="NOM129" s="156"/>
      <c r="NON129" s="156"/>
      <c r="NOO129" s="156"/>
      <c r="NOP129" s="156"/>
      <c r="NOQ129" s="156"/>
      <c r="NOR129" s="156"/>
      <c r="NOS129" s="156"/>
      <c r="NOT129" s="156"/>
      <c r="NOU129" s="156"/>
      <c r="NOV129" s="156"/>
      <c r="NOW129" s="156"/>
      <c r="NOX129" s="156"/>
      <c r="NOY129" s="156"/>
      <c r="NOZ129" s="156"/>
      <c r="NPA129" s="156"/>
      <c r="NPB129" s="156"/>
      <c r="NPC129" s="156"/>
      <c r="NPD129" s="156"/>
      <c r="NPE129" s="156"/>
      <c r="NPF129" s="156"/>
      <c r="NPG129" s="156"/>
      <c r="NPH129" s="156"/>
      <c r="NPI129" s="156"/>
      <c r="NPJ129" s="156"/>
      <c r="NPK129" s="156"/>
      <c r="NPL129" s="156"/>
      <c r="NPM129" s="156"/>
      <c r="NPN129" s="156"/>
      <c r="NPO129" s="156"/>
      <c r="NPP129" s="156"/>
      <c r="NPQ129" s="156"/>
      <c r="NPR129" s="156"/>
      <c r="NPS129" s="156"/>
      <c r="NPT129" s="156"/>
      <c r="NPU129" s="156"/>
      <c r="NPV129" s="156"/>
      <c r="NPW129" s="156"/>
      <c r="NPX129" s="156"/>
      <c r="NPY129" s="156"/>
      <c r="NPZ129" s="156"/>
      <c r="NQA129" s="156"/>
      <c r="NQB129" s="156"/>
      <c r="NQC129" s="156"/>
      <c r="NQD129" s="156"/>
      <c r="NQE129" s="156"/>
      <c r="NQF129" s="156"/>
      <c r="NQG129" s="156"/>
      <c r="NQH129" s="156"/>
      <c r="NQI129" s="156"/>
      <c r="NQJ129" s="156"/>
      <c r="NQK129" s="156"/>
      <c r="NQL129" s="156"/>
      <c r="NQM129" s="156"/>
      <c r="NQN129" s="156"/>
      <c r="NQO129" s="156"/>
      <c r="NQP129" s="156"/>
      <c r="NQQ129" s="156"/>
      <c r="NQR129" s="156"/>
      <c r="NQS129" s="156"/>
      <c r="NQT129" s="156"/>
      <c r="NQU129" s="156"/>
      <c r="NQV129" s="156"/>
      <c r="NQW129" s="156"/>
      <c r="NQX129" s="156"/>
      <c r="NQY129" s="156"/>
      <c r="NQZ129" s="156"/>
      <c r="NRA129" s="156"/>
      <c r="NRB129" s="156"/>
      <c r="NRC129" s="156"/>
      <c r="NRD129" s="156"/>
      <c r="NRE129" s="156"/>
      <c r="NRF129" s="156"/>
      <c r="NRG129" s="156"/>
      <c r="NRH129" s="156"/>
      <c r="NRI129" s="156"/>
      <c r="NRJ129" s="156"/>
      <c r="NRK129" s="156"/>
      <c r="NRL129" s="156"/>
      <c r="NRM129" s="156"/>
      <c r="NRN129" s="156"/>
      <c r="NRO129" s="156"/>
      <c r="NRP129" s="156"/>
      <c r="NRQ129" s="156"/>
      <c r="NRR129" s="156"/>
      <c r="NRS129" s="156"/>
      <c r="NRT129" s="156"/>
      <c r="NRU129" s="156"/>
      <c r="NRV129" s="156"/>
      <c r="NRW129" s="156"/>
      <c r="NRX129" s="156"/>
      <c r="NRY129" s="156"/>
      <c r="NRZ129" s="156"/>
      <c r="NSA129" s="156"/>
      <c r="NSB129" s="156"/>
      <c r="NSC129" s="156"/>
      <c r="NSD129" s="156"/>
      <c r="NSE129" s="156"/>
      <c r="NSF129" s="156"/>
      <c r="NSG129" s="156"/>
      <c r="NSH129" s="156"/>
      <c r="NSI129" s="156"/>
      <c r="NSJ129" s="156"/>
      <c r="NSK129" s="156"/>
      <c r="NSL129" s="156"/>
      <c r="NSM129" s="156"/>
      <c r="NSN129" s="156"/>
      <c r="NSO129" s="156"/>
      <c r="NSP129" s="156"/>
      <c r="NSQ129" s="156"/>
      <c r="NSR129" s="156"/>
      <c r="NSS129" s="156"/>
      <c r="NST129" s="156"/>
      <c r="NSU129" s="156"/>
      <c r="NSV129" s="156"/>
      <c r="NSW129" s="156"/>
      <c r="NSX129" s="156"/>
      <c r="NSY129" s="156"/>
      <c r="NSZ129" s="156"/>
      <c r="NTA129" s="156"/>
      <c r="NTB129" s="156"/>
      <c r="NTC129" s="156"/>
      <c r="NTD129" s="156"/>
      <c r="NTE129" s="156"/>
      <c r="NTF129" s="156"/>
      <c r="NTG129" s="156"/>
      <c r="NTH129" s="156"/>
      <c r="NTI129" s="156"/>
      <c r="NTJ129" s="156"/>
      <c r="NTK129" s="156"/>
      <c r="NTL129" s="156"/>
      <c r="NTM129" s="156"/>
      <c r="NTN129" s="156"/>
      <c r="NTO129" s="156"/>
      <c r="NTP129" s="156"/>
      <c r="NTQ129" s="156"/>
      <c r="NTR129" s="156"/>
      <c r="NTS129" s="156"/>
      <c r="NTT129" s="156"/>
      <c r="NTU129" s="156"/>
      <c r="NTV129" s="156"/>
      <c r="NTW129" s="156"/>
      <c r="NTX129" s="156"/>
      <c r="NTY129" s="156"/>
      <c r="NTZ129" s="156"/>
      <c r="NUA129" s="156"/>
      <c r="NUB129" s="156"/>
      <c r="NUC129" s="156"/>
      <c r="NUD129" s="156"/>
      <c r="NUE129" s="156"/>
      <c r="NUF129" s="156"/>
      <c r="NUG129" s="156"/>
      <c r="NUH129" s="156"/>
      <c r="NUI129" s="156"/>
      <c r="NUJ129" s="156"/>
      <c r="NUK129" s="156"/>
      <c r="NUL129" s="156"/>
      <c r="NUM129" s="156"/>
      <c r="NUN129" s="156"/>
      <c r="NUO129" s="156"/>
      <c r="NUP129" s="156"/>
      <c r="NUQ129" s="156"/>
      <c r="NUR129" s="156"/>
      <c r="NUS129" s="156"/>
      <c r="NUT129" s="156"/>
      <c r="NUU129" s="156"/>
      <c r="NUV129" s="156"/>
      <c r="NUW129" s="156"/>
      <c r="NUX129" s="156"/>
      <c r="NUY129" s="156"/>
      <c r="NUZ129" s="156"/>
      <c r="NVA129" s="156"/>
      <c r="NVB129" s="156"/>
      <c r="NVC129" s="156"/>
      <c r="NVD129" s="156"/>
      <c r="NVE129" s="156"/>
      <c r="NVF129" s="156"/>
      <c r="NVG129" s="156"/>
      <c r="NVH129" s="156"/>
      <c r="NVI129" s="156"/>
      <c r="NVJ129" s="156"/>
      <c r="NVK129" s="156"/>
      <c r="NVL129" s="156"/>
      <c r="NVM129" s="156"/>
      <c r="NVN129" s="156"/>
      <c r="NVO129" s="156"/>
      <c r="NVP129" s="156"/>
      <c r="NVQ129" s="156"/>
      <c r="NVR129" s="156"/>
      <c r="NVS129" s="156"/>
      <c r="NVT129" s="156"/>
      <c r="NVU129" s="156"/>
      <c r="NVV129" s="156"/>
      <c r="NVW129" s="156"/>
      <c r="NVX129" s="156"/>
      <c r="NVY129" s="156"/>
      <c r="NVZ129" s="156"/>
      <c r="NWA129" s="156"/>
      <c r="NWB129" s="156"/>
      <c r="NWC129" s="156"/>
      <c r="NWD129" s="156"/>
      <c r="NWE129" s="156"/>
      <c r="NWF129" s="156"/>
      <c r="NWG129" s="156"/>
      <c r="NWH129" s="156"/>
      <c r="NWI129" s="156"/>
      <c r="NWJ129" s="156"/>
      <c r="NWK129" s="156"/>
      <c r="NWL129" s="156"/>
      <c r="NWM129" s="156"/>
      <c r="NWN129" s="156"/>
      <c r="NWO129" s="156"/>
      <c r="NWP129" s="156"/>
      <c r="NWQ129" s="156"/>
      <c r="NWR129" s="156"/>
      <c r="NWS129" s="156"/>
      <c r="NWT129" s="156"/>
      <c r="NWU129" s="156"/>
      <c r="NWV129" s="156"/>
      <c r="NWW129" s="156"/>
      <c r="NWX129" s="156"/>
      <c r="NWY129" s="156"/>
      <c r="NWZ129" s="156"/>
      <c r="NXA129" s="156"/>
      <c r="NXB129" s="156"/>
      <c r="NXC129" s="156"/>
      <c r="NXD129" s="156"/>
      <c r="NXE129" s="156"/>
      <c r="NXF129" s="156"/>
      <c r="NXG129" s="156"/>
      <c r="NXH129" s="156"/>
      <c r="NXI129" s="156"/>
      <c r="NXJ129" s="156"/>
      <c r="NXK129" s="156"/>
      <c r="NXL129" s="156"/>
      <c r="NXM129" s="156"/>
      <c r="NXN129" s="156"/>
      <c r="NXO129" s="156"/>
      <c r="NXP129" s="156"/>
      <c r="NXQ129" s="156"/>
      <c r="NXR129" s="156"/>
      <c r="NXS129" s="156"/>
      <c r="NXT129" s="156"/>
      <c r="NXU129" s="156"/>
      <c r="NXV129" s="156"/>
      <c r="NXW129" s="156"/>
      <c r="NXX129" s="156"/>
      <c r="NXY129" s="156"/>
      <c r="NXZ129" s="156"/>
      <c r="NYA129" s="156"/>
      <c r="NYB129" s="156"/>
      <c r="NYC129" s="156"/>
      <c r="NYD129" s="156"/>
      <c r="NYE129" s="156"/>
      <c r="NYF129" s="156"/>
      <c r="NYG129" s="156"/>
      <c r="NYH129" s="156"/>
      <c r="NYI129" s="156"/>
      <c r="NYJ129" s="156"/>
      <c r="NYK129" s="156"/>
      <c r="NYL129" s="156"/>
      <c r="NYM129" s="156"/>
      <c r="NYN129" s="156"/>
      <c r="NYO129" s="156"/>
      <c r="NYP129" s="156"/>
      <c r="NYQ129" s="156"/>
      <c r="NYR129" s="156"/>
      <c r="NYS129" s="156"/>
      <c r="NYT129" s="156"/>
      <c r="NYU129" s="156"/>
      <c r="NYV129" s="156"/>
      <c r="NYW129" s="156"/>
      <c r="NYX129" s="156"/>
      <c r="NYY129" s="156"/>
      <c r="NYZ129" s="156"/>
      <c r="NZA129" s="156"/>
      <c r="NZB129" s="156"/>
      <c r="NZC129" s="156"/>
      <c r="NZD129" s="156"/>
      <c r="NZE129" s="156"/>
      <c r="NZF129" s="156"/>
      <c r="NZG129" s="156"/>
      <c r="NZH129" s="156"/>
      <c r="NZI129" s="156"/>
      <c r="NZJ129" s="156"/>
      <c r="NZK129" s="156"/>
      <c r="NZL129" s="156"/>
      <c r="NZM129" s="156"/>
      <c r="NZN129" s="156"/>
      <c r="NZO129" s="156"/>
      <c r="NZP129" s="156"/>
      <c r="NZQ129" s="156"/>
      <c r="NZR129" s="156"/>
      <c r="NZS129" s="156"/>
      <c r="NZT129" s="156"/>
      <c r="NZU129" s="156"/>
      <c r="NZV129" s="156"/>
      <c r="NZW129" s="156"/>
      <c r="NZX129" s="156"/>
      <c r="NZY129" s="156"/>
      <c r="NZZ129" s="156"/>
      <c r="OAA129" s="156"/>
      <c r="OAB129" s="156"/>
      <c r="OAC129" s="156"/>
      <c r="OAD129" s="156"/>
      <c r="OAE129" s="156"/>
      <c r="OAF129" s="156"/>
      <c r="OAG129" s="156"/>
      <c r="OAH129" s="156"/>
      <c r="OAI129" s="156"/>
      <c r="OAJ129" s="156"/>
      <c r="OAK129" s="156"/>
      <c r="OAL129" s="156"/>
      <c r="OAM129" s="156"/>
      <c r="OAN129" s="156"/>
      <c r="OAO129" s="156"/>
      <c r="OAP129" s="156"/>
      <c r="OAQ129" s="156"/>
      <c r="OAR129" s="156"/>
      <c r="OAS129" s="156"/>
      <c r="OAT129" s="156"/>
      <c r="OAU129" s="156"/>
      <c r="OAV129" s="156"/>
      <c r="OAW129" s="156"/>
      <c r="OAX129" s="156"/>
      <c r="OAY129" s="156"/>
      <c r="OAZ129" s="156"/>
      <c r="OBA129" s="156"/>
      <c r="OBB129" s="156"/>
      <c r="OBC129" s="156"/>
      <c r="OBD129" s="156"/>
      <c r="OBE129" s="156"/>
      <c r="OBF129" s="156"/>
      <c r="OBG129" s="156"/>
      <c r="OBH129" s="156"/>
      <c r="OBI129" s="156"/>
      <c r="OBJ129" s="156"/>
      <c r="OBK129" s="156"/>
      <c r="OBL129" s="156"/>
      <c r="OBM129" s="156"/>
      <c r="OBN129" s="156"/>
      <c r="OBO129" s="156"/>
      <c r="OBP129" s="156"/>
      <c r="OBQ129" s="156"/>
      <c r="OBR129" s="156"/>
      <c r="OBS129" s="156"/>
      <c r="OBT129" s="156"/>
      <c r="OBU129" s="156"/>
      <c r="OBV129" s="156"/>
      <c r="OBW129" s="156"/>
      <c r="OBX129" s="156"/>
      <c r="OBY129" s="156"/>
      <c r="OBZ129" s="156"/>
      <c r="OCA129" s="156"/>
      <c r="OCB129" s="156"/>
      <c r="OCC129" s="156"/>
      <c r="OCD129" s="156"/>
      <c r="OCE129" s="156"/>
      <c r="OCF129" s="156"/>
      <c r="OCG129" s="156"/>
      <c r="OCH129" s="156"/>
      <c r="OCI129" s="156"/>
      <c r="OCJ129" s="156"/>
      <c r="OCK129" s="156"/>
      <c r="OCL129" s="156"/>
      <c r="OCM129" s="156"/>
      <c r="OCN129" s="156"/>
      <c r="OCO129" s="156"/>
      <c r="OCP129" s="156"/>
      <c r="OCQ129" s="156"/>
      <c r="OCR129" s="156"/>
      <c r="OCS129" s="156"/>
      <c r="OCT129" s="156"/>
      <c r="OCU129" s="156"/>
      <c r="OCV129" s="156"/>
      <c r="OCW129" s="156"/>
      <c r="OCX129" s="156"/>
      <c r="OCY129" s="156"/>
      <c r="OCZ129" s="156"/>
      <c r="ODA129" s="156"/>
      <c r="ODB129" s="156"/>
      <c r="ODC129" s="156"/>
      <c r="ODD129" s="156"/>
      <c r="ODE129" s="156"/>
      <c r="ODF129" s="156"/>
      <c r="ODG129" s="156"/>
      <c r="ODH129" s="156"/>
      <c r="ODI129" s="156"/>
      <c r="ODJ129" s="156"/>
      <c r="ODK129" s="156"/>
      <c r="ODL129" s="156"/>
      <c r="ODM129" s="156"/>
      <c r="ODN129" s="156"/>
      <c r="ODO129" s="156"/>
      <c r="ODP129" s="156"/>
      <c r="ODQ129" s="156"/>
      <c r="ODR129" s="156"/>
      <c r="ODS129" s="156"/>
      <c r="ODT129" s="156"/>
      <c r="ODU129" s="156"/>
      <c r="ODV129" s="156"/>
      <c r="ODW129" s="156"/>
      <c r="ODX129" s="156"/>
      <c r="ODY129" s="156"/>
      <c r="ODZ129" s="156"/>
      <c r="OEA129" s="156"/>
      <c r="OEB129" s="156"/>
      <c r="OEC129" s="156"/>
      <c r="OED129" s="156"/>
      <c r="OEE129" s="156"/>
      <c r="OEF129" s="156"/>
      <c r="OEG129" s="156"/>
      <c r="OEH129" s="156"/>
      <c r="OEI129" s="156"/>
      <c r="OEJ129" s="156"/>
      <c r="OEK129" s="156"/>
      <c r="OEL129" s="156"/>
      <c r="OEM129" s="156"/>
      <c r="OEN129" s="156"/>
      <c r="OEO129" s="156"/>
      <c r="OEP129" s="156"/>
      <c r="OEQ129" s="156"/>
      <c r="OER129" s="156"/>
      <c r="OES129" s="156"/>
      <c r="OET129" s="156"/>
      <c r="OEU129" s="156"/>
      <c r="OEV129" s="156"/>
      <c r="OEW129" s="156"/>
      <c r="OEX129" s="156"/>
      <c r="OEY129" s="156"/>
      <c r="OEZ129" s="156"/>
      <c r="OFA129" s="156"/>
      <c r="OFB129" s="156"/>
      <c r="OFC129" s="156"/>
      <c r="OFD129" s="156"/>
      <c r="OFE129" s="156"/>
      <c r="OFF129" s="156"/>
      <c r="OFG129" s="156"/>
      <c r="OFH129" s="156"/>
      <c r="OFI129" s="156"/>
      <c r="OFJ129" s="156"/>
      <c r="OFK129" s="156"/>
      <c r="OFL129" s="156"/>
      <c r="OFM129" s="156"/>
      <c r="OFN129" s="156"/>
      <c r="OFO129" s="156"/>
      <c r="OFP129" s="156"/>
      <c r="OFQ129" s="156"/>
      <c r="OFR129" s="156"/>
      <c r="OFS129" s="156"/>
      <c r="OFT129" s="156"/>
      <c r="OFU129" s="156"/>
      <c r="OFV129" s="156"/>
      <c r="OFW129" s="156"/>
      <c r="OFX129" s="156"/>
      <c r="OFY129" s="156"/>
      <c r="OFZ129" s="156"/>
      <c r="OGA129" s="156"/>
      <c r="OGB129" s="156"/>
      <c r="OGC129" s="156"/>
      <c r="OGD129" s="156"/>
      <c r="OGE129" s="156"/>
      <c r="OGF129" s="156"/>
      <c r="OGG129" s="156"/>
      <c r="OGH129" s="156"/>
      <c r="OGI129" s="156"/>
      <c r="OGJ129" s="156"/>
      <c r="OGK129" s="156"/>
      <c r="OGL129" s="156"/>
      <c r="OGM129" s="156"/>
      <c r="OGN129" s="156"/>
      <c r="OGO129" s="156"/>
      <c r="OGP129" s="156"/>
      <c r="OGQ129" s="156"/>
      <c r="OGR129" s="156"/>
      <c r="OGS129" s="156"/>
      <c r="OGT129" s="156"/>
      <c r="OGU129" s="156"/>
      <c r="OGV129" s="156"/>
      <c r="OGW129" s="156"/>
      <c r="OGX129" s="156"/>
      <c r="OGY129" s="156"/>
      <c r="OGZ129" s="156"/>
      <c r="OHA129" s="156"/>
      <c r="OHB129" s="156"/>
      <c r="OHC129" s="156"/>
      <c r="OHD129" s="156"/>
      <c r="OHE129" s="156"/>
      <c r="OHF129" s="156"/>
      <c r="OHG129" s="156"/>
      <c r="OHH129" s="156"/>
      <c r="OHI129" s="156"/>
      <c r="OHJ129" s="156"/>
      <c r="OHK129" s="156"/>
      <c r="OHL129" s="156"/>
      <c r="OHM129" s="156"/>
      <c r="OHN129" s="156"/>
      <c r="OHO129" s="156"/>
      <c r="OHP129" s="156"/>
      <c r="OHQ129" s="156"/>
      <c r="OHR129" s="156"/>
      <c r="OHS129" s="156"/>
      <c r="OHT129" s="156"/>
      <c r="OHU129" s="156"/>
      <c r="OHV129" s="156"/>
      <c r="OHW129" s="156"/>
      <c r="OHX129" s="156"/>
      <c r="OHY129" s="156"/>
      <c r="OHZ129" s="156"/>
      <c r="OIA129" s="156"/>
      <c r="OIB129" s="156"/>
      <c r="OIC129" s="156"/>
      <c r="OID129" s="156"/>
      <c r="OIE129" s="156"/>
      <c r="OIF129" s="156"/>
      <c r="OIG129" s="156"/>
      <c r="OIH129" s="156"/>
      <c r="OII129" s="156"/>
      <c r="OIJ129" s="156"/>
      <c r="OIK129" s="156"/>
      <c r="OIL129" s="156"/>
      <c r="OIM129" s="156"/>
      <c r="OIN129" s="156"/>
      <c r="OIO129" s="156"/>
      <c r="OIP129" s="156"/>
      <c r="OIQ129" s="156"/>
      <c r="OIR129" s="156"/>
      <c r="OIS129" s="156"/>
      <c r="OIT129" s="156"/>
      <c r="OIU129" s="156"/>
      <c r="OIV129" s="156"/>
      <c r="OIW129" s="156"/>
      <c r="OIX129" s="156"/>
      <c r="OIY129" s="156"/>
      <c r="OIZ129" s="156"/>
      <c r="OJA129" s="156"/>
      <c r="OJB129" s="156"/>
      <c r="OJC129" s="156"/>
      <c r="OJD129" s="156"/>
      <c r="OJE129" s="156"/>
      <c r="OJF129" s="156"/>
      <c r="OJG129" s="156"/>
      <c r="OJH129" s="156"/>
      <c r="OJI129" s="156"/>
      <c r="OJJ129" s="156"/>
      <c r="OJK129" s="156"/>
      <c r="OJL129" s="156"/>
      <c r="OJM129" s="156"/>
      <c r="OJN129" s="156"/>
      <c r="OJO129" s="156"/>
      <c r="OJP129" s="156"/>
      <c r="OJQ129" s="156"/>
      <c r="OJR129" s="156"/>
      <c r="OJS129" s="156"/>
      <c r="OJT129" s="156"/>
      <c r="OJU129" s="156"/>
      <c r="OJV129" s="156"/>
      <c r="OJW129" s="156"/>
      <c r="OJX129" s="156"/>
      <c r="OJY129" s="156"/>
      <c r="OJZ129" s="156"/>
      <c r="OKA129" s="156"/>
      <c r="OKB129" s="156"/>
      <c r="OKC129" s="156"/>
      <c r="OKD129" s="156"/>
      <c r="OKE129" s="156"/>
      <c r="OKF129" s="156"/>
      <c r="OKG129" s="156"/>
      <c r="OKH129" s="156"/>
      <c r="OKI129" s="156"/>
      <c r="OKJ129" s="156"/>
      <c r="OKK129" s="156"/>
      <c r="OKL129" s="156"/>
      <c r="OKM129" s="156"/>
      <c r="OKN129" s="156"/>
      <c r="OKO129" s="156"/>
      <c r="OKP129" s="156"/>
      <c r="OKQ129" s="156"/>
      <c r="OKR129" s="156"/>
      <c r="OKS129" s="156"/>
      <c r="OKT129" s="156"/>
      <c r="OKU129" s="156"/>
      <c r="OKV129" s="156"/>
      <c r="OKW129" s="156"/>
      <c r="OKX129" s="156"/>
      <c r="OKY129" s="156"/>
      <c r="OKZ129" s="156"/>
      <c r="OLA129" s="156"/>
      <c r="OLB129" s="156"/>
      <c r="OLC129" s="156"/>
      <c r="OLD129" s="156"/>
      <c r="OLE129" s="156"/>
      <c r="OLF129" s="156"/>
      <c r="OLG129" s="156"/>
      <c r="OLH129" s="156"/>
      <c r="OLI129" s="156"/>
      <c r="OLJ129" s="156"/>
      <c r="OLK129" s="156"/>
      <c r="OLL129" s="156"/>
      <c r="OLM129" s="156"/>
      <c r="OLN129" s="156"/>
      <c r="OLO129" s="156"/>
      <c r="OLP129" s="156"/>
      <c r="OLQ129" s="156"/>
      <c r="OLR129" s="156"/>
      <c r="OLS129" s="156"/>
      <c r="OLT129" s="156"/>
      <c r="OLU129" s="156"/>
      <c r="OLV129" s="156"/>
      <c r="OLW129" s="156"/>
      <c r="OLX129" s="156"/>
      <c r="OLY129" s="156"/>
      <c r="OLZ129" s="156"/>
      <c r="OMA129" s="156"/>
      <c r="OMB129" s="156"/>
      <c r="OMC129" s="156"/>
      <c r="OMD129" s="156"/>
      <c r="OME129" s="156"/>
      <c r="OMF129" s="156"/>
      <c r="OMG129" s="156"/>
      <c r="OMH129" s="156"/>
      <c r="OMI129" s="156"/>
      <c r="OMJ129" s="156"/>
      <c r="OMK129" s="156"/>
      <c r="OML129" s="156"/>
      <c r="OMM129" s="156"/>
      <c r="OMN129" s="156"/>
      <c r="OMO129" s="156"/>
      <c r="OMP129" s="156"/>
      <c r="OMQ129" s="156"/>
      <c r="OMR129" s="156"/>
      <c r="OMS129" s="156"/>
      <c r="OMT129" s="156"/>
      <c r="OMU129" s="156"/>
      <c r="OMV129" s="156"/>
      <c r="OMW129" s="156"/>
      <c r="OMX129" s="156"/>
      <c r="OMY129" s="156"/>
      <c r="OMZ129" s="156"/>
      <c r="ONA129" s="156"/>
      <c r="ONB129" s="156"/>
      <c r="ONC129" s="156"/>
      <c r="OND129" s="156"/>
      <c r="ONE129" s="156"/>
      <c r="ONF129" s="156"/>
      <c r="ONG129" s="156"/>
      <c r="ONH129" s="156"/>
      <c r="ONI129" s="156"/>
      <c r="ONJ129" s="156"/>
      <c r="ONK129" s="156"/>
      <c r="ONL129" s="156"/>
      <c r="ONM129" s="156"/>
      <c r="ONN129" s="156"/>
      <c r="ONO129" s="156"/>
      <c r="ONP129" s="156"/>
      <c r="ONQ129" s="156"/>
      <c r="ONR129" s="156"/>
      <c r="ONS129" s="156"/>
      <c r="ONT129" s="156"/>
      <c r="ONU129" s="156"/>
      <c r="ONV129" s="156"/>
      <c r="ONW129" s="156"/>
      <c r="ONX129" s="156"/>
      <c r="ONY129" s="156"/>
      <c r="ONZ129" s="156"/>
      <c r="OOA129" s="156"/>
      <c r="OOB129" s="156"/>
      <c r="OOC129" s="156"/>
      <c r="OOD129" s="156"/>
      <c r="OOE129" s="156"/>
      <c r="OOF129" s="156"/>
      <c r="OOG129" s="156"/>
      <c r="OOH129" s="156"/>
      <c r="OOI129" s="156"/>
      <c r="OOJ129" s="156"/>
      <c r="OOK129" s="156"/>
      <c r="OOL129" s="156"/>
      <c r="OOM129" s="156"/>
      <c r="OON129" s="156"/>
      <c r="OOO129" s="156"/>
      <c r="OOP129" s="156"/>
      <c r="OOQ129" s="156"/>
      <c r="OOR129" s="156"/>
      <c r="OOS129" s="156"/>
      <c r="OOT129" s="156"/>
      <c r="OOU129" s="156"/>
      <c r="OOV129" s="156"/>
      <c r="OOW129" s="156"/>
      <c r="OOX129" s="156"/>
      <c r="OOY129" s="156"/>
      <c r="OOZ129" s="156"/>
      <c r="OPA129" s="156"/>
      <c r="OPB129" s="156"/>
      <c r="OPC129" s="156"/>
      <c r="OPD129" s="156"/>
      <c r="OPE129" s="156"/>
      <c r="OPF129" s="156"/>
      <c r="OPG129" s="156"/>
      <c r="OPH129" s="156"/>
      <c r="OPI129" s="156"/>
      <c r="OPJ129" s="156"/>
      <c r="OPK129" s="156"/>
      <c r="OPL129" s="156"/>
      <c r="OPM129" s="156"/>
      <c r="OPN129" s="156"/>
      <c r="OPO129" s="156"/>
      <c r="OPP129" s="156"/>
      <c r="OPQ129" s="156"/>
      <c r="OPR129" s="156"/>
      <c r="OPS129" s="156"/>
      <c r="OPT129" s="156"/>
      <c r="OPU129" s="156"/>
      <c r="OPV129" s="156"/>
      <c r="OPW129" s="156"/>
      <c r="OPX129" s="156"/>
      <c r="OPY129" s="156"/>
      <c r="OPZ129" s="156"/>
      <c r="OQA129" s="156"/>
      <c r="OQB129" s="156"/>
      <c r="OQC129" s="156"/>
      <c r="OQD129" s="156"/>
      <c r="OQE129" s="156"/>
      <c r="OQF129" s="156"/>
      <c r="OQG129" s="156"/>
      <c r="OQH129" s="156"/>
      <c r="OQI129" s="156"/>
      <c r="OQJ129" s="156"/>
      <c r="OQK129" s="156"/>
      <c r="OQL129" s="156"/>
      <c r="OQM129" s="156"/>
      <c r="OQN129" s="156"/>
      <c r="OQO129" s="156"/>
      <c r="OQP129" s="156"/>
      <c r="OQQ129" s="156"/>
      <c r="OQR129" s="156"/>
      <c r="OQS129" s="156"/>
      <c r="OQT129" s="156"/>
      <c r="OQU129" s="156"/>
      <c r="OQV129" s="156"/>
      <c r="OQW129" s="156"/>
      <c r="OQX129" s="156"/>
      <c r="OQY129" s="156"/>
      <c r="OQZ129" s="156"/>
      <c r="ORA129" s="156"/>
      <c r="ORB129" s="156"/>
      <c r="ORC129" s="156"/>
      <c r="ORD129" s="156"/>
      <c r="ORE129" s="156"/>
      <c r="ORF129" s="156"/>
      <c r="ORG129" s="156"/>
      <c r="ORH129" s="156"/>
      <c r="ORI129" s="156"/>
      <c r="ORJ129" s="156"/>
      <c r="ORK129" s="156"/>
      <c r="ORL129" s="156"/>
      <c r="ORM129" s="156"/>
      <c r="ORN129" s="156"/>
      <c r="ORO129" s="156"/>
      <c r="ORP129" s="156"/>
      <c r="ORQ129" s="156"/>
      <c r="ORR129" s="156"/>
      <c r="ORS129" s="156"/>
      <c r="ORT129" s="156"/>
      <c r="ORU129" s="156"/>
      <c r="ORV129" s="156"/>
      <c r="ORW129" s="156"/>
      <c r="ORX129" s="156"/>
      <c r="ORY129" s="156"/>
      <c r="ORZ129" s="156"/>
      <c r="OSA129" s="156"/>
      <c r="OSB129" s="156"/>
      <c r="OSC129" s="156"/>
      <c r="OSD129" s="156"/>
      <c r="OSE129" s="156"/>
      <c r="OSF129" s="156"/>
      <c r="OSG129" s="156"/>
      <c r="OSH129" s="156"/>
      <c r="OSI129" s="156"/>
      <c r="OSJ129" s="156"/>
      <c r="OSK129" s="156"/>
      <c r="OSL129" s="156"/>
      <c r="OSM129" s="156"/>
      <c r="OSN129" s="156"/>
      <c r="OSO129" s="156"/>
      <c r="OSP129" s="156"/>
      <c r="OSQ129" s="156"/>
      <c r="OSR129" s="156"/>
      <c r="OSS129" s="156"/>
      <c r="OST129" s="156"/>
      <c r="OSU129" s="156"/>
      <c r="OSV129" s="156"/>
      <c r="OSW129" s="156"/>
      <c r="OSX129" s="156"/>
      <c r="OSY129" s="156"/>
      <c r="OSZ129" s="156"/>
      <c r="OTA129" s="156"/>
      <c r="OTB129" s="156"/>
      <c r="OTC129" s="156"/>
      <c r="OTD129" s="156"/>
      <c r="OTE129" s="156"/>
      <c r="OTF129" s="156"/>
      <c r="OTG129" s="156"/>
      <c r="OTH129" s="156"/>
      <c r="OTI129" s="156"/>
      <c r="OTJ129" s="156"/>
      <c r="OTK129" s="156"/>
      <c r="OTL129" s="156"/>
      <c r="OTM129" s="156"/>
      <c r="OTN129" s="156"/>
      <c r="OTO129" s="156"/>
      <c r="OTP129" s="156"/>
      <c r="OTQ129" s="156"/>
      <c r="OTR129" s="156"/>
      <c r="OTS129" s="156"/>
      <c r="OTT129" s="156"/>
      <c r="OTU129" s="156"/>
      <c r="OTV129" s="156"/>
      <c r="OTW129" s="156"/>
      <c r="OTX129" s="156"/>
      <c r="OTY129" s="156"/>
      <c r="OTZ129" s="156"/>
      <c r="OUA129" s="156"/>
      <c r="OUB129" s="156"/>
      <c r="OUC129" s="156"/>
      <c r="OUD129" s="156"/>
      <c r="OUE129" s="156"/>
      <c r="OUF129" s="156"/>
      <c r="OUG129" s="156"/>
      <c r="OUH129" s="156"/>
      <c r="OUI129" s="156"/>
      <c r="OUJ129" s="156"/>
      <c r="OUK129" s="156"/>
      <c r="OUL129" s="156"/>
      <c r="OUM129" s="156"/>
      <c r="OUN129" s="156"/>
      <c r="OUO129" s="156"/>
      <c r="OUP129" s="156"/>
      <c r="OUQ129" s="156"/>
      <c r="OUR129" s="156"/>
      <c r="OUS129" s="156"/>
      <c r="OUT129" s="156"/>
      <c r="OUU129" s="156"/>
      <c r="OUV129" s="156"/>
      <c r="OUW129" s="156"/>
      <c r="OUX129" s="156"/>
      <c r="OUY129" s="156"/>
      <c r="OUZ129" s="156"/>
      <c r="OVA129" s="156"/>
      <c r="OVB129" s="156"/>
      <c r="OVC129" s="156"/>
      <c r="OVD129" s="156"/>
      <c r="OVE129" s="156"/>
      <c r="OVF129" s="156"/>
      <c r="OVG129" s="156"/>
      <c r="OVH129" s="156"/>
      <c r="OVI129" s="156"/>
      <c r="OVJ129" s="156"/>
      <c r="OVK129" s="156"/>
      <c r="OVL129" s="156"/>
      <c r="OVM129" s="156"/>
      <c r="OVN129" s="156"/>
      <c r="OVO129" s="156"/>
      <c r="OVP129" s="156"/>
      <c r="OVQ129" s="156"/>
      <c r="OVR129" s="156"/>
      <c r="OVS129" s="156"/>
      <c r="OVT129" s="156"/>
      <c r="OVU129" s="156"/>
      <c r="OVV129" s="156"/>
      <c r="OVW129" s="156"/>
      <c r="OVX129" s="156"/>
      <c r="OVY129" s="156"/>
      <c r="OVZ129" s="156"/>
      <c r="OWA129" s="156"/>
      <c r="OWB129" s="156"/>
      <c r="OWC129" s="156"/>
      <c r="OWD129" s="156"/>
      <c r="OWE129" s="156"/>
      <c r="OWF129" s="156"/>
      <c r="OWG129" s="156"/>
      <c r="OWH129" s="156"/>
      <c r="OWI129" s="156"/>
      <c r="OWJ129" s="156"/>
      <c r="OWK129" s="156"/>
      <c r="OWL129" s="156"/>
      <c r="OWM129" s="156"/>
      <c r="OWN129" s="156"/>
      <c r="OWO129" s="156"/>
      <c r="OWP129" s="156"/>
      <c r="OWQ129" s="156"/>
      <c r="OWR129" s="156"/>
      <c r="OWS129" s="156"/>
      <c r="OWT129" s="156"/>
      <c r="OWU129" s="156"/>
      <c r="OWV129" s="156"/>
      <c r="OWW129" s="156"/>
      <c r="OWX129" s="156"/>
      <c r="OWY129" s="156"/>
      <c r="OWZ129" s="156"/>
      <c r="OXA129" s="156"/>
      <c r="OXB129" s="156"/>
      <c r="OXC129" s="156"/>
      <c r="OXD129" s="156"/>
      <c r="OXE129" s="156"/>
      <c r="OXF129" s="156"/>
      <c r="OXG129" s="156"/>
      <c r="OXH129" s="156"/>
      <c r="OXI129" s="156"/>
      <c r="OXJ129" s="156"/>
      <c r="OXK129" s="156"/>
      <c r="OXL129" s="156"/>
      <c r="OXM129" s="156"/>
      <c r="OXN129" s="156"/>
      <c r="OXO129" s="156"/>
      <c r="OXP129" s="156"/>
      <c r="OXQ129" s="156"/>
      <c r="OXR129" s="156"/>
      <c r="OXS129" s="156"/>
      <c r="OXT129" s="156"/>
      <c r="OXU129" s="156"/>
      <c r="OXV129" s="156"/>
      <c r="OXW129" s="156"/>
      <c r="OXX129" s="156"/>
      <c r="OXY129" s="156"/>
      <c r="OXZ129" s="156"/>
      <c r="OYA129" s="156"/>
      <c r="OYB129" s="156"/>
      <c r="OYC129" s="156"/>
      <c r="OYD129" s="156"/>
      <c r="OYE129" s="156"/>
      <c r="OYF129" s="156"/>
      <c r="OYG129" s="156"/>
      <c r="OYH129" s="156"/>
      <c r="OYI129" s="156"/>
      <c r="OYJ129" s="156"/>
      <c r="OYK129" s="156"/>
      <c r="OYL129" s="156"/>
      <c r="OYM129" s="156"/>
      <c r="OYN129" s="156"/>
      <c r="OYO129" s="156"/>
      <c r="OYP129" s="156"/>
      <c r="OYQ129" s="156"/>
      <c r="OYR129" s="156"/>
      <c r="OYS129" s="156"/>
      <c r="OYT129" s="156"/>
      <c r="OYU129" s="156"/>
      <c r="OYV129" s="156"/>
      <c r="OYW129" s="156"/>
      <c r="OYX129" s="156"/>
      <c r="OYY129" s="156"/>
      <c r="OYZ129" s="156"/>
      <c r="OZA129" s="156"/>
      <c r="OZB129" s="156"/>
      <c r="OZC129" s="156"/>
      <c r="OZD129" s="156"/>
      <c r="OZE129" s="156"/>
      <c r="OZF129" s="156"/>
      <c r="OZG129" s="156"/>
      <c r="OZH129" s="156"/>
      <c r="OZI129" s="156"/>
      <c r="OZJ129" s="156"/>
      <c r="OZK129" s="156"/>
      <c r="OZL129" s="156"/>
      <c r="OZM129" s="156"/>
      <c r="OZN129" s="156"/>
      <c r="OZO129" s="156"/>
      <c r="OZP129" s="156"/>
      <c r="OZQ129" s="156"/>
      <c r="OZR129" s="156"/>
      <c r="OZS129" s="156"/>
      <c r="OZT129" s="156"/>
      <c r="OZU129" s="156"/>
      <c r="OZV129" s="156"/>
      <c r="OZW129" s="156"/>
      <c r="OZX129" s="156"/>
      <c r="OZY129" s="156"/>
      <c r="OZZ129" s="156"/>
      <c r="PAA129" s="156"/>
      <c r="PAB129" s="156"/>
      <c r="PAC129" s="156"/>
      <c r="PAD129" s="156"/>
      <c r="PAE129" s="156"/>
      <c r="PAF129" s="156"/>
      <c r="PAG129" s="156"/>
      <c r="PAH129" s="156"/>
      <c r="PAI129" s="156"/>
      <c r="PAJ129" s="156"/>
      <c r="PAK129" s="156"/>
      <c r="PAL129" s="156"/>
      <c r="PAM129" s="156"/>
      <c r="PAN129" s="156"/>
      <c r="PAO129" s="156"/>
      <c r="PAP129" s="156"/>
      <c r="PAQ129" s="156"/>
      <c r="PAR129" s="156"/>
      <c r="PAS129" s="156"/>
      <c r="PAT129" s="156"/>
      <c r="PAU129" s="156"/>
      <c r="PAV129" s="156"/>
      <c r="PAW129" s="156"/>
      <c r="PAX129" s="156"/>
      <c r="PAY129" s="156"/>
      <c r="PAZ129" s="156"/>
      <c r="PBA129" s="156"/>
      <c r="PBB129" s="156"/>
      <c r="PBC129" s="156"/>
      <c r="PBD129" s="156"/>
      <c r="PBE129" s="156"/>
      <c r="PBF129" s="156"/>
      <c r="PBG129" s="156"/>
      <c r="PBH129" s="156"/>
      <c r="PBI129" s="156"/>
      <c r="PBJ129" s="156"/>
      <c r="PBK129" s="156"/>
      <c r="PBL129" s="156"/>
      <c r="PBM129" s="156"/>
      <c r="PBN129" s="156"/>
      <c r="PBO129" s="156"/>
      <c r="PBP129" s="156"/>
      <c r="PBQ129" s="156"/>
      <c r="PBR129" s="156"/>
      <c r="PBS129" s="156"/>
      <c r="PBT129" s="156"/>
      <c r="PBU129" s="156"/>
      <c r="PBV129" s="156"/>
      <c r="PBW129" s="156"/>
      <c r="PBX129" s="156"/>
      <c r="PBY129" s="156"/>
      <c r="PBZ129" s="156"/>
      <c r="PCA129" s="156"/>
      <c r="PCB129" s="156"/>
      <c r="PCC129" s="156"/>
      <c r="PCD129" s="156"/>
      <c r="PCE129" s="156"/>
      <c r="PCF129" s="156"/>
      <c r="PCG129" s="156"/>
      <c r="PCH129" s="156"/>
      <c r="PCI129" s="156"/>
      <c r="PCJ129" s="156"/>
      <c r="PCK129" s="156"/>
      <c r="PCL129" s="156"/>
      <c r="PCM129" s="156"/>
      <c r="PCN129" s="156"/>
      <c r="PCO129" s="156"/>
      <c r="PCP129" s="156"/>
      <c r="PCQ129" s="156"/>
      <c r="PCR129" s="156"/>
      <c r="PCS129" s="156"/>
      <c r="PCT129" s="156"/>
      <c r="PCU129" s="156"/>
      <c r="PCV129" s="156"/>
      <c r="PCW129" s="156"/>
      <c r="PCX129" s="156"/>
      <c r="PCY129" s="156"/>
      <c r="PCZ129" s="156"/>
      <c r="PDA129" s="156"/>
      <c r="PDB129" s="156"/>
      <c r="PDC129" s="156"/>
      <c r="PDD129" s="156"/>
      <c r="PDE129" s="156"/>
      <c r="PDF129" s="156"/>
      <c r="PDG129" s="156"/>
      <c r="PDH129" s="156"/>
      <c r="PDI129" s="156"/>
      <c r="PDJ129" s="156"/>
      <c r="PDK129" s="156"/>
      <c r="PDL129" s="156"/>
      <c r="PDM129" s="156"/>
      <c r="PDN129" s="156"/>
      <c r="PDO129" s="156"/>
      <c r="PDP129" s="156"/>
      <c r="PDQ129" s="156"/>
      <c r="PDR129" s="156"/>
      <c r="PDS129" s="156"/>
      <c r="PDT129" s="156"/>
      <c r="PDU129" s="156"/>
      <c r="PDV129" s="156"/>
      <c r="PDW129" s="156"/>
      <c r="PDX129" s="156"/>
      <c r="PDY129" s="156"/>
      <c r="PDZ129" s="156"/>
      <c r="PEA129" s="156"/>
      <c r="PEB129" s="156"/>
      <c r="PEC129" s="156"/>
      <c r="PED129" s="156"/>
      <c r="PEE129" s="156"/>
      <c r="PEF129" s="156"/>
      <c r="PEG129" s="156"/>
      <c r="PEH129" s="156"/>
      <c r="PEI129" s="156"/>
      <c r="PEJ129" s="156"/>
      <c r="PEK129" s="156"/>
      <c r="PEL129" s="156"/>
      <c r="PEM129" s="156"/>
      <c r="PEN129" s="156"/>
      <c r="PEO129" s="156"/>
      <c r="PEP129" s="156"/>
      <c r="PEQ129" s="156"/>
      <c r="PER129" s="156"/>
      <c r="PES129" s="156"/>
      <c r="PET129" s="156"/>
      <c r="PEU129" s="156"/>
      <c r="PEV129" s="156"/>
      <c r="PEW129" s="156"/>
      <c r="PEX129" s="156"/>
      <c r="PEY129" s="156"/>
      <c r="PEZ129" s="156"/>
      <c r="PFA129" s="156"/>
      <c r="PFB129" s="156"/>
      <c r="PFC129" s="156"/>
      <c r="PFD129" s="156"/>
      <c r="PFE129" s="156"/>
      <c r="PFF129" s="156"/>
      <c r="PFG129" s="156"/>
      <c r="PFH129" s="156"/>
      <c r="PFI129" s="156"/>
      <c r="PFJ129" s="156"/>
      <c r="PFK129" s="156"/>
      <c r="PFL129" s="156"/>
      <c r="PFM129" s="156"/>
      <c r="PFN129" s="156"/>
      <c r="PFO129" s="156"/>
      <c r="PFP129" s="156"/>
      <c r="PFQ129" s="156"/>
      <c r="PFR129" s="156"/>
      <c r="PFS129" s="156"/>
      <c r="PFT129" s="156"/>
      <c r="PFU129" s="156"/>
      <c r="PFV129" s="156"/>
      <c r="PFW129" s="156"/>
      <c r="PFX129" s="156"/>
      <c r="PFY129" s="156"/>
      <c r="PFZ129" s="156"/>
      <c r="PGA129" s="156"/>
      <c r="PGB129" s="156"/>
      <c r="PGC129" s="156"/>
      <c r="PGD129" s="156"/>
      <c r="PGE129" s="156"/>
      <c r="PGF129" s="156"/>
      <c r="PGG129" s="156"/>
      <c r="PGH129" s="156"/>
      <c r="PGI129" s="156"/>
      <c r="PGJ129" s="156"/>
      <c r="PGK129" s="156"/>
      <c r="PGL129" s="156"/>
      <c r="PGM129" s="156"/>
      <c r="PGN129" s="156"/>
      <c r="PGO129" s="156"/>
      <c r="PGP129" s="156"/>
      <c r="PGQ129" s="156"/>
      <c r="PGR129" s="156"/>
      <c r="PGS129" s="156"/>
      <c r="PGT129" s="156"/>
      <c r="PGU129" s="156"/>
      <c r="PGV129" s="156"/>
      <c r="PGW129" s="156"/>
      <c r="PGX129" s="156"/>
      <c r="PGY129" s="156"/>
      <c r="PGZ129" s="156"/>
      <c r="PHA129" s="156"/>
      <c r="PHB129" s="156"/>
      <c r="PHC129" s="156"/>
      <c r="PHD129" s="156"/>
      <c r="PHE129" s="156"/>
      <c r="PHF129" s="156"/>
      <c r="PHG129" s="156"/>
      <c r="PHH129" s="156"/>
      <c r="PHI129" s="156"/>
      <c r="PHJ129" s="156"/>
      <c r="PHK129" s="156"/>
      <c r="PHL129" s="156"/>
      <c r="PHM129" s="156"/>
      <c r="PHN129" s="156"/>
      <c r="PHO129" s="156"/>
      <c r="PHP129" s="156"/>
      <c r="PHQ129" s="156"/>
      <c r="PHR129" s="156"/>
      <c r="PHS129" s="156"/>
      <c r="PHT129" s="156"/>
      <c r="PHU129" s="156"/>
      <c r="PHV129" s="156"/>
      <c r="PHW129" s="156"/>
      <c r="PHX129" s="156"/>
      <c r="PHY129" s="156"/>
      <c r="PHZ129" s="156"/>
      <c r="PIA129" s="156"/>
      <c r="PIB129" s="156"/>
      <c r="PIC129" s="156"/>
      <c r="PID129" s="156"/>
      <c r="PIE129" s="156"/>
      <c r="PIF129" s="156"/>
      <c r="PIG129" s="156"/>
      <c r="PIH129" s="156"/>
      <c r="PII129" s="156"/>
      <c r="PIJ129" s="156"/>
      <c r="PIK129" s="156"/>
      <c r="PIL129" s="156"/>
      <c r="PIM129" s="156"/>
      <c r="PIN129" s="156"/>
      <c r="PIO129" s="156"/>
      <c r="PIP129" s="156"/>
      <c r="PIQ129" s="156"/>
      <c r="PIR129" s="156"/>
      <c r="PIS129" s="156"/>
      <c r="PIT129" s="156"/>
      <c r="PIU129" s="156"/>
      <c r="PIV129" s="156"/>
      <c r="PIW129" s="156"/>
      <c r="PIX129" s="156"/>
      <c r="PIY129" s="156"/>
      <c r="PIZ129" s="156"/>
      <c r="PJA129" s="156"/>
      <c r="PJB129" s="156"/>
      <c r="PJC129" s="156"/>
      <c r="PJD129" s="156"/>
      <c r="PJE129" s="156"/>
      <c r="PJF129" s="156"/>
      <c r="PJG129" s="156"/>
      <c r="PJH129" s="156"/>
      <c r="PJI129" s="156"/>
      <c r="PJJ129" s="156"/>
      <c r="PJK129" s="156"/>
      <c r="PJL129" s="156"/>
      <c r="PJM129" s="156"/>
      <c r="PJN129" s="156"/>
      <c r="PJO129" s="156"/>
      <c r="PJP129" s="156"/>
      <c r="PJQ129" s="156"/>
      <c r="PJR129" s="156"/>
      <c r="PJS129" s="156"/>
      <c r="PJT129" s="156"/>
      <c r="PJU129" s="156"/>
      <c r="PJV129" s="156"/>
      <c r="PJW129" s="156"/>
      <c r="PJX129" s="156"/>
      <c r="PJY129" s="156"/>
      <c r="PJZ129" s="156"/>
      <c r="PKA129" s="156"/>
      <c r="PKB129" s="156"/>
      <c r="PKC129" s="156"/>
      <c r="PKD129" s="156"/>
      <c r="PKE129" s="156"/>
      <c r="PKF129" s="156"/>
      <c r="PKG129" s="156"/>
      <c r="PKH129" s="156"/>
      <c r="PKI129" s="156"/>
      <c r="PKJ129" s="156"/>
      <c r="PKK129" s="156"/>
      <c r="PKL129" s="156"/>
      <c r="PKM129" s="156"/>
      <c r="PKN129" s="156"/>
      <c r="PKO129" s="156"/>
      <c r="PKP129" s="156"/>
      <c r="PKQ129" s="156"/>
      <c r="PKR129" s="156"/>
      <c r="PKS129" s="156"/>
      <c r="PKT129" s="156"/>
      <c r="PKU129" s="156"/>
      <c r="PKV129" s="156"/>
      <c r="PKW129" s="156"/>
      <c r="PKX129" s="156"/>
      <c r="PKY129" s="156"/>
      <c r="PKZ129" s="156"/>
      <c r="PLA129" s="156"/>
      <c r="PLB129" s="156"/>
      <c r="PLC129" s="156"/>
      <c r="PLD129" s="156"/>
      <c r="PLE129" s="156"/>
      <c r="PLF129" s="156"/>
      <c r="PLG129" s="156"/>
      <c r="PLH129" s="156"/>
      <c r="PLI129" s="156"/>
      <c r="PLJ129" s="156"/>
      <c r="PLK129" s="156"/>
      <c r="PLL129" s="156"/>
      <c r="PLM129" s="156"/>
      <c r="PLN129" s="156"/>
      <c r="PLO129" s="156"/>
      <c r="PLP129" s="156"/>
      <c r="PLQ129" s="156"/>
      <c r="PLR129" s="156"/>
      <c r="PLS129" s="156"/>
      <c r="PLT129" s="156"/>
      <c r="PLU129" s="156"/>
      <c r="PLV129" s="156"/>
      <c r="PLW129" s="156"/>
      <c r="PLX129" s="156"/>
      <c r="PLY129" s="156"/>
      <c r="PLZ129" s="156"/>
      <c r="PMA129" s="156"/>
      <c r="PMB129" s="156"/>
      <c r="PMC129" s="156"/>
      <c r="PMD129" s="156"/>
      <c r="PME129" s="156"/>
      <c r="PMF129" s="156"/>
      <c r="PMG129" s="156"/>
      <c r="PMH129" s="156"/>
      <c r="PMI129" s="156"/>
      <c r="PMJ129" s="156"/>
      <c r="PMK129" s="156"/>
      <c r="PML129" s="156"/>
      <c r="PMM129" s="156"/>
      <c r="PMN129" s="156"/>
      <c r="PMO129" s="156"/>
      <c r="PMP129" s="156"/>
      <c r="PMQ129" s="156"/>
      <c r="PMR129" s="156"/>
      <c r="PMS129" s="156"/>
      <c r="PMT129" s="156"/>
      <c r="PMU129" s="156"/>
      <c r="PMV129" s="156"/>
      <c r="PMW129" s="156"/>
      <c r="PMX129" s="156"/>
      <c r="PMY129" s="156"/>
      <c r="PMZ129" s="156"/>
      <c r="PNA129" s="156"/>
      <c r="PNB129" s="156"/>
      <c r="PNC129" s="156"/>
      <c r="PND129" s="156"/>
      <c r="PNE129" s="156"/>
      <c r="PNF129" s="156"/>
      <c r="PNG129" s="156"/>
      <c r="PNH129" s="156"/>
      <c r="PNI129" s="156"/>
      <c r="PNJ129" s="156"/>
      <c r="PNK129" s="156"/>
      <c r="PNL129" s="156"/>
      <c r="PNM129" s="156"/>
      <c r="PNN129" s="156"/>
      <c r="PNO129" s="156"/>
      <c r="PNP129" s="156"/>
      <c r="PNQ129" s="156"/>
      <c r="PNR129" s="156"/>
      <c r="PNS129" s="156"/>
      <c r="PNT129" s="156"/>
      <c r="PNU129" s="156"/>
      <c r="PNV129" s="156"/>
      <c r="PNW129" s="156"/>
      <c r="PNX129" s="156"/>
      <c r="PNY129" s="156"/>
      <c r="PNZ129" s="156"/>
      <c r="POA129" s="156"/>
      <c r="POB129" s="156"/>
      <c r="POC129" s="156"/>
      <c r="POD129" s="156"/>
      <c r="POE129" s="156"/>
      <c r="POF129" s="156"/>
      <c r="POG129" s="156"/>
      <c r="POH129" s="156"/>
      <c r="POI129" s="156"/>
      <c r="POJ129" s="156"/>
      <c r="POK129" s="156"/>
      <c r="POL129" s="156"/>
      <c r="POM129" s="156"/>
      <c r="PON129" s="156"/>
      <c r="POO129" s="156"/>
      <c r="POP129" s="156"/>
      <c r="POQ129" s="156"/>
      <c r="POR129" s="156"/>
      <c r="POS129" s="156"/>
      <c r="POT129" s="156"/>
      <c r="POU129" s="156"/>
      <c r="POV129" s="156"/>
      <c r="POW129" s="156"/>
      <c r="POX129" s="156"/>
      <c r="POY129" s="156"/>
      <c r="POZ129" s="156"/>
      <c r="PPA129" s="156"/>
      <c r="PPB129" s="156"/>
      <c r="PPC129" s="156"/>
      <c r="PPD129" s="156"/>
      <c r="PPE129" s="156"/>
      <c r="PPF129" s="156"/>
      <c r="PPG129" s="156"/>
      <c r="PPH129" s="156"/>
      <c r="PPI129" s="156"/>
      <c r="PPJ129" s="156"/>
      <c r="PPK129" s="156"/>
      <c r="PPL129" s="156"/>
      <c r="PPM129" s="156"/>
      <c r="PPN129" s="156"/>
      <c r="PPO129" s="156"/>
      <c r="PPP129" s="156"/>
      <c r="PPQ129" s="156"/>
      <c r="PPR129" s="156"/>
      <c r="PPS129" s="156"/>
      <c r="PPT129" s="156"/>
      <c r="PPU129" s="156"/>
      <c r="PPV129" s="156"/>
      <c r="PPW129" s="156"/>
      <c r="PPX129" s="156"/>
      <c r="PPY129" s="156"/>
      <c r="PPZ129" s="156"/>
      <c r="PQA129" s="156"/>
      <c r="PQB129" s="156"/>
      <c r="PQC129" s="156"/>
      <c r="PQD129" s="156"/>
      <c r="PQE129" s="156"/>
      <c r="PQF129" s="156"/>
      <c r="PQG129" s="156"/>
      <c r="PQH129" s="156"/>
      <c r="PQI129" s="156"/>
      <c r="PQJ129" s="156"/>
      <c r="PQK129" s="156"/>
      <c r="PQL129" s="156"/>
      <c r="PQM129" s="156"/>
      <c r="PQN129" s="156"/>
      <c r="PQO129" s="156"/>
      <c r="PQP129" s="156"/>
      <c r="PQQ129" s="156"/>
      <c r="PQR129" s="156"/>
      <c r="PQS129" s="156"/>
      <c r="PQT129" s="156"/>
      <c r="PQU129" s="156"/>
      <c r="PQV129" s="156"/>
      <c r="PQW129" s="156"/>
      <c r="PQX129" s="156"/>
      <c r="PQY129" s="156"/>
      <c r="PQZ129" s="156"/>
      <c r="PRA129" s="156"/>
      <c r="PRB129" s="156"/>
      <c r="PRC129" s="156"/>
      <c r="PRD129" s="156"/>
      <c r="PRE129" s="156"/>
      <c r="PRF129" s="156"/>
      <c r="PRG129" s="156"/>
      <c r="PRH129" s="156"/>
      <c r="PRI129" s="156"/>
      <c r="PRJ129" s="156"/>
      <c r="PRK129" s="156"/>
      <c r="PRL129" s="156"/>
      <c r="PRM129" s="156"/>
      <c r="PRN129" s="156"/>
      <c r="PRO129" s="156"/>
      <c r="PRP129" s="156"/>
      <c r="PRQ129" s="156"/>
      <c r="PRR129" s="156"/>
      <c r="PRS129" s="156"/>
      <c r="PRT129" s="156"/>
      <c r="PRU129" s="156"/>
      <c r="PRV129" s="156"/>
      <c r="PRW129" s="156"/>
      <c r="PRX129" s="156"/>
      <c r="PRY129" s="156"/>
      <c r="PRZ129" s="156"/>
      <c r="PSA129" s="156"/>
      <c r="PSB129" s="156"/>
      <c r="PSC129" s="156"/>
      <c r="PSD129" s="156"/>
      <c r="PSE129" s="156"/>
      <c r="PSF129" s="156"/>
      <c r="PSG129" s="156"/>
      <c r="PSH129" s="156"/>
      <c r="PSI129" s="156"/>
      <c r="PSJ129" s="156"/>
      <c r="PSK129" s="156"/>
      <c r="PSL129" s="156"/>
      <c r="PSM129" s="156"/>
      <c r="PSN129" s="156"/>
      <c r="PSO129" s="156"/>
      <c r="PSP129" s="156"/>
      <c r="PSQ129" s="156"/>
      <c r="PSR129" s="156"/>
      <c r="PSS129" s="156"/>
      <c r="PST129" s="156"/>
      <c r="PSU129" s="156"/>
      <c r="PSV129" s="156"/>
      <c r="PSW129" s="156"/>
      <c r="PSX129" s="156"/>
      <c r="PSY129" s="156"/>
      <c r="PSZ129" s="156"/>
      <c r="PTA129" s="156"/>
      <c r="PTB129" s="156"/>
      <c r="PTC129" s="156"/>
      <c r="PTD129" s="156"/>
      <c r="PTE129" s="156"/>
      <c r="PTF129" s="156"/>
      <c r="PTG129" s="156"/>
      <c r="PTH129" s="156"/>
      <c r="PTI129" s="156"/>
      <c r="PTJ129" s="156"/>
      <c r="PTK129" s="156"/>
      <c r="PTL129" s="156"/>
      <c r="PTM129" s="156"/>
      <c r="PTN129" s="156"/>
      <c r="PTO129" s="156"/>
      <c r="PTP129" s="156"/>
      <c r="PTQ129" s="156"/>
      <c r="PTR129" s="156"/>
      <c r="PTS129" s="156"/>
      <c r="PTT129" s="156"/>
      <c r="PTU129" s="156"/>
      <c r="PTV129" s="156"/>
      <c r="PTW129" s="156"/>
      <c r="PTX129" s="156"/>
      <c r="PTY129" s="156"/>
      <c r="PTZ129" s="156"/>
      <c r="PUA129" s="156"/>
      <c r="PUB129" s="156"/>
      <c r="PUC129" s="156"/>
      <c r="PUD129" s="156"/>
      <c r="PUE129" s="156"/>
      <c r="PUF129" s="156"/>
      <c r="PUG129" s="156"/>
      <c r="PUH129" s="156"/>
      <c r="PUI129" s="156"/>
      <c r="PUJ129" s="156"/>
      <c r="PUK129" s="156"/>
      <c r="PUL129" s="156"/>
      <c r="PUM129" s="156"/>
      <c r="PUN129" s="156"/>
      <c r="PUO129" s="156"/>
      <c r="PUP129" s="156"/>
      <c r="PUQ129" s="156"/>
      <c r="PUR129" s="156"/>
      <c r="PUS129" s="156"/>
      <c r="PUT129" s="156"/>
      <c r="PUU129" s="156"/>
      <c r="PUV129" s="156"/>
      <c r="PUW129" s="156"/>
      <c r="PUX129" s="156"/>
      <c r="PUY129" s="156"/>
      <c r="PUZ129" s="156"/>
      <c r="PVA129" s="156"/>
      <c r="PVB129" s="156"/>
      <c r="PVC129" s="156"/>
      <c r="PVD129" s="156"/>
      <c r="PVE129" s="156"/>
      <c r="PVF129" s="156"/>
      <c r="PVG129" s="156"/>
      <c r="PVH129" s="156"/>
      <c r="PVI129" s="156"/>
      <c r="PVJ129" s="156"/>
      <c r="PVK129" s="156"/>
      <c r="PVL129" s="156"/>
      <c r="PVM129" s="156"/>
      <c r="PVN129" s="156"/>
      <c r="PVO129" s="156"/>
      <c r="PVP129" s="156"/>
      <c r="PVQ129" s="156"/>
      <c r="PVR129" s="156"/>
      <c r="PVS129" s="156"/>
      <c r="PVT129" s="156"/>
      <c r="PVU129" s="156"/>
      <c r="PVV129" s="156"/>
      <c r="PVW129" s="156"/>
      <c r="PVX129" s="156"/>
      <c r="PVY129" s="156"/>
      <c r="PVZ129" s="156"/>
      <c r="PWA129" s="156"/>
      <c r="PWB129" s="156"/>
      <c r="PWC129" s="156"/>
      <c r="PWD129" s="156"/>
      <c r="PWE129" s="156"/>
      <c r="PWF129" s="156"/>
      <c r="PWG129" s="156"/>
      <c r="PWH129" s="156"/>
      <c r="PWI129" s="156"/>
      <c r="PWJ129" s="156"/>
      <c r="PWK129" s="156"/>
      <c r="PWL129" s="156"/>
      <c r="PWM129" s="156"/>
      <c r="PWN129" s="156"/>
      <c r="PWO129" s="156"/>
      <c r="PWP129" s="156"/>
      <c r="PWQ129" s="156"/>
      <c r="PWR129" s="156"/>
      <c r="PWS129" s="156"/>
      <c r="PWT129" s="156"/>
      <c r="PWU129" s="156"/>
      <c r="PWV129" s="156"/>
      <c r="PWW129" s="156"/>
      <c r="PWX129" s="156"/>
      <c r="PWY129" s="156"/>
      <c r="PWZ129" s="156"/>
      <c r="PXA129" s="156"/>
      <c r="PXB129" s="156"/>
      <c r="PXC129" s="156"/>
      <c r="PXD129" s="156"/>
      <c r="PXE129" s="156"/>
      <c r="PXF129" s="156"/>
      <c r="PXG129" s="156"/>
      <c r="PXH129" s="156"/>
      <c r="PXI129" s="156"/>
      <c r="PXJ129" s="156"/>
      <c r="PXK129" s="156"/>
      <c r="PXL129" s="156"/>
      <c r="PXM129" s="156"/>
      <c r="PXN129" s="156"/>
      <c r="PXO129" s="156"/>
      <c r="PXP129" s="156"/>
      <c r="PXQ129" s="156"/>
      <c r="PXR129" s="156"/>
      <c r="PXS129" s="156"/>
      <c r="PXT129" s="156"/>
      <c r="PXU129" s="156"/>
      <c r="PXV129" s="156"/>
      <c r="PXW129" s="156"/>
      <c r="PXX129" s="156"/>
      <c r="PXY129" s="156"/>
      <c r="PXZ129" s="156"/>
      <c r="PYA129" s="156"/>
      <c r="PYB129" s="156"/>
      <c r="PYC129" s="156"/>
      <c r="PYD129" s="156"/>
      <c r="PYE129" s="156"/>
      <c r="PYF129" s="156"/>
      <c r="PYG129" s="156"/>
      <c r="PYH129" s="156"/>
      <c r="PYI129" s="156"/>
      <c r="PYJ129" s="156"/>
      <c r="PYK129" s="156"/>
      <c r="PYL129" s="156"/>
      <c r="PYM129" s="156"/>
      <c r="PYN129" s="156"/>
      <c r="PYO129" s="156"/>
      <c r="PYP129" s="156"/>
      <c r="PYQ129" s="156"/>
      <c r="PYR129" s="156"/>
      <c r="PYS129" s="156"/>
      <c r="PYT129" s="156"/>
      <c r="PYU129" s="156"/>
      <c r="PYV129" s="156"/>
      <c r="PYW129" s="156"/>
      <c r="PYX129" s="156"/>
      <c r="PYY129" s="156"/>
      <c r="PYZ129" s="156"/>
      <c r="PZA129" s="156"/>
      <c r="PZB129" s="156"/>
      <c r="PZC129" s="156"/>
      <c r="PZD129" s="156"/>
      <c r="PZE129" s="156"/>
      <c r="PZF129" s="156"/>
      <c r="PZG129" s="156"/>
      <c r="PZH129" s="156"/>
      <c r="PZI129" s="156"/>
      <c r="PZJ129" s="156"/>
      <c r="PZK129" s="156"/>
      <c r="PZL129" s="156"/>
      <c r="PZM129" s="156"/>
      <c r="PZN129" s="156"/>
      <c r="PZO129" s="156"/>
      <c r="PZP129" s="156"/>
      <c r="PZQ129" s="156"/>
      <c r="PZR129" s="156"/>
      <c r="PZS129" s="156"/>
      <c r="PZT129" s="156"/>
      <c r="PZU129" s="156"/>
      <c r="PZV129" s="156"/>
      <c r="PZW129" s="156"/>
      <c r="PZX129" s="156"/>
      <c r="PZY129" s="156"/>
      <c r="PZZ129" s="156"/>
      <c r="QAA129" s="156"/>
      <c r="QAB129" s="156"/>
      <c r="QAC129" s="156"/>
      <c r="QAD129" s="156"/>
      <c r="QAE129" s="156"/>
      <c r="QAF129" s="156"/>
      <c r="QAG129" s="156"/>
      <c r="QAH129" s="156"/>
      <c r="QAI129" s="156"/>
      <c r="QAJ129" s="156"/>
      <c r="QAK129" s="156"/>
      <c r="QAL129" s="156"/>
      <c r="QAM129" s="156"/>
      <c r="QAN129" s="156"/>
      <c r="QAO129" s="156"/>
      <c r="QAP129" s="156"/>
      <c r="QAQ129" s="156"/>
      <c r="QAR129" s="156"/>
      <c r="QAS129" s="156"/>
      <c r="QAT129" s="156"/>
      <c r="QAU129" s="156"/>
      <c r="QAV129" s="156"/>
      <c r="QAW129" s="156"/>
      <c r="QAX129" s="156"/>
      <c r="QAY129" s="156"/>
      <c r="QAZ129" s="156"/>
      <c r="QBA129" s="156"/>
      <c r="QBB129" s="156"/>
      <c r="QBC129" s="156"/>
      <c r="QBD129" s="156"/>
      <c r="QBE129" s="156"/>
      <c r="QBF129" s="156"/>
      <c r="QBG129" s="156"/>
      <c r="QBH129" s="156"/>
      <c r="QBI129" s="156"/>
      <c r="QBJ129" s="156"/>
      <c r="QBK129" s="156"/>
      <c r="QBL129" s="156"/>
      <c r="QBM129" s="156"/>
      <c r="QBN129" s="156"/>
      <c r="QBO129" s="156"/>
      <c r="QBP129" s="156"/>
      <c r="QBQ129" s="156"/>
      <c r="QBR129" s="156"/>
      <c r="QBS129" s="156"/>
      <c r="QBT129" s="156"/>
      <c r="QBU129" s="156"/>
      <c r="QBV129" s="156"/>
      <c r="QBW129" s="156"/>
      <c r="QBX129" s="156"/>
      <c r="QBY129" s="156"/>
      <c r="QBZ129" s="156"/>
      <c r="QCA129" s="156"/>
      <c r="QCB129" s="156"/>
      <c r="QCC129" s="156"/>
      <c r="QCD129" s="156"/>
      <c r="QCE129" s="156"/>
      <c r="QCF129" s="156"/>
      <c r="QCG129" s="156"/>
      <c r="QCH129" s="156"/>
      <c r="QCI129" s="156"/>
      <c r="QCJ129" s="156"/>
      <c r="QCK129" s="156"/>
      <c r="QCL129" s="156"/>
      <c r="QCM129" s="156"/>
      <c r="QCN129" s="156"/>
      <c r="QCO129" s="156"/>
      <c r="QCP129" s="156"/>
      <c r="QCQ129" s="156"/>
      <c r="QCR129" s="156"/>
      <c r="QCS129" s="156"/>
      <c r="QCT129" s="156"/>
      <c r="QCU129" s="156"/>
      <c r="QCV129" s="156"/>
      <c r="QCW129" s="156"/>
      <c r="QCX129" s="156"/>
      <c r="QCY129" s="156"/>
      <c r="QCZ129" s="156"/>
      <c r="QDA129" s="156"/>
      <c r="QDB129" s="156"/>
      <c r="QDC129" s="156"/>
      <c r="QDD129" s="156"/>
      <c r="QDE129" s="156"/>
      <c r="QDF129" s="156"/>
      <c r="QDG129" s="156"/>
      <c r="QDH129" s="156"/>
      <c r="QDI129" s="156"/>
      <c r="QDJ129" s="156"/>
      <c r="QDK129" s="156"/>
      <c r="QDL129" s="156"/>
      <c r="QDM129" s="156"/>
      <c r="QDN129" s="156"/>
      <c r="QDO129" s="156"/>
      <c r="QDP129" s="156"/>
      <c r="QDQ129" s="156"/>
      <c r="QDR129" s="156"/>
      <c r="QDS129" s="156"/>
      <c r="QDT129" s="156"/>
      <c r="QDU129" s="156"/>
      <c r="QDV129" s="156"/>
      <c r="QDW129" s="156"/>
      <c r="QDX129" s="156"/>
      <c r="QDY129" s="156"/>
      <c r="QDZ129" s="156"/>
      <c r="QEA129" s="156"/>
      <c r="QEB129" s="156"/>
      <c r="QEC129" s="156"/>
      <c r="QED129" s="156"/>
      <c r="QEE129" s="156"/>
      <c r="QEF129" s="156"/>
      <c r="QEG129" s="156"/>
      <c r="QEH129" s="156"/>
      <c r="QEI129" s="156"/>
      <c r="QEJ129" s="156"/>
      <c r="QEK129" s="156"/>
      <c r="QEL129" s="156"/>
      <c r="QEM129" s="156"/>
      <c r="QEN129" s="156"/>
      <c r="QEO129" s="156"/>
      <c r="QEP129" s="156"/>
      <c r="QEQ129" s="156"/>
      <c r="QER129" s="156"/>
      <c r="QES129" s="156"/>
      <c r="QET129" s="156"/>
      <c r="QEU129" s="156"/>
      <c r="QEV129" s="156"/>
      <c r="QEW129" s="156"/>
      <c r="QEX129" s="156"/>
      <c r="QEY129" s="156"/>
      <c r="QEZ129" s="156"/>
      <c r="QFA129" s="156"/>
      <c r="QFB129" s="156"/>
      <c r="QFC129" s="156"/>
      <c r="QFD129" s="156"/>
      <c r="QFE129" s="156"/>
      <c r="QFF129" s="156"/>
      <c r="QFG129" s="156"/>
      <c r="QFH129" s="156"/>
      <c r="QFI129" s="156"/>
      <c r="QFJ129" s="156"/>
      <c r="QFK129" s="156"/>
      <c r="QFL129" s="156"/>
      <c r="QFM129" s="156"/>
      <c r="QFN129" s="156"/>
      <c r="QFO129" s="156"/>
      <c r="QFP129" s="156"/>
      <c r="QFQ129" s="156"/>
      <c r="QFR129" s="156"/>
      <c r="QFS129" s="156"/>
      <c r="QFT129" s="156"/>
      <c r="QFU129" s="156"/>
      <c r="QFV129" s="156"/>
      <c r="QFW129" s="156"/>
      <c r="QFX129" s="156"/>
      <c r="QFY129" s="156"/>
      <c r="QFZ129" s="156"/>
      <c r="QGA129" s="156"/>
      <c r="QGB129" s="156"/>
      <c r="QGC129" s="156"/>
      <c r="QGD129" s="156"/>
      <c r="QGE129" s="156"/>
      <c r="QGF129" s="156"/>
      <c r="QGG129" s="156"/>
      <c r="QGH129" s="156"/>
      <c r="QGI129" s="156"/>
      <c r="QGJ129" s="156"/>
      <c r="QGK129" s="156"/>
      <c r="QGL129" s="156"/>
      <c r="QGM129" s="156"/>
      <c r="QGN129" s="156"/>
      <c r="QGO129" s="156"/>
      <c r="QGP129" s="156"/>
      <c r="QGQ129" s="156"/>
      <c r="QGR129" s="156"/>
      <c r="QGS129" s="156"/>
      <c r="QGT129" s="156"/>
      <c r="QGU129" s="156"/>
      <c r="QGV129" s="156"/>
      <c r="QGW129" s="156"/>
      <c r="QGX129" s="156"/>
      <c r="QGY129" s="156"/>
      <c r="QGZ129" s="156"/>
      <c r="QHA129" s="156"/>
      <c r="QHB129" s="156"/>
      <c r="QHC129" s="156"/>
      <c r="QHD129" s="156"/>
      <c r="QHE129" s="156"/>
      <c r="QHF129" s="156"/>
      <c r="QHG129" s="156"/>
      <c r="QHH129" s="156"/>
      <c r="QHI129" s="156"/>
      <c r="QHJ129" s="156"/>
      <c r="QHK129" s="156"/>
      <c r="QHL129" s="156"/>
      <c r="QHM129" s="156"/>
      <c r="QHN129" s="156"/>
      <c r="QHO129" s="156"/>
      <c r="QHP129" s="156"/>
      <c r="QHQ129" s="156"/>
      <c r="QHR129" s="156"/>
      <c r="QHS129" s="156"/>
      <c r="QHT129" s="156"/>
      <c r="QHU129" s="156"/>
      <c r="QHV129" s="156"/>
      <c r="QHW129" s="156"/>
      <c r="QHX129" s="156"/>
      <c r="QHY129" s="156"/>
      <c r="QHZ129" s="156"/>
      <c r="QIA129" s="156"/>
      <c r="QIB129" s="156"/>
      <c r="QIC129" s="156"/>
      <c r="QID129" s="156"/>
      <c r="QIE129" s="156"/>
      <c r="QIF129" s="156"/>
      <c r="QIG129" s="156"/>
      <c r="QIH129" s="156"/>
      <c r="QII129" s="156"/>
      <c r="QIJ129" s="156"/>
      <c r="QIK129" s="156"/>
      <c r="QIL129" s="156"/>
      <c r="QIM129" s="156"/>
      <c r="QIN129" s="156"/>
      <c r="QIO129" s="156"/>
      <c r="QIP129" s="156"/>
      <c r="QIQ129" s="156"/>
      <c r="QIR129" s="156"/>
      <c r="QIS129" s="156"/>
      <c r="QIT129" s="156"/>
      <c r="QIU129" s="156"/>
      <c r="QIV129" s="156"/>
      <c r="QIW129" s="156"/>
      <c r="QIX129" s="156"/>
      <c r="QIY129" s="156"/>
      <c r="QIZ129" s="156"/>
      <c r="QJA129" s="156"/>
      <c r="QJB129" s="156"/>
      <c r="QJC129" s="156"/>
      <c r="QJD129" s="156"/>
      <c r="QJE129" s="156"/>
      <c r="QJF129" s="156"/>
      <c r="QJG129" s="156"/>
      <c r="QJH129" s="156"/>
      <c r="QJI129" s="156"/>
      <c r="QJJ129" s="156"/>
      <c r="QJK129" s="156"/>
      <c r="QJL129" s="156"/>
      <c r="QJM129" s="156"/>
      <c r="QJN129" s="156"/>
      <c r="QJO129" s="156"/>
      <c r="QJP129" s="156"/>
      <c r="QJQ129" s="156"/>
      <c r="QJR129" s="156"/>
      <c r="QJS129" s="156"/>
      <c r="QJT129" s="156"/>
      <c r="QJU129" s="156"/>
      <c r="QJV129" s="156"/>
      <c r="QJW129" s="156"/>
      <c r="QJX129" s="156"/>
      <c r="QJY129" s="156"/>
      <c r="QJZ129" s="156"/>
      <c r="QKA129" s="156"/>
      <c r="QKB129" s="156"/>
      <c r="QKC129" s="156"/>
      <c r="QKD129" s="156"/>
      <c r="QKE129" s="156"/>
      <c r="QKF129" s="156"/>
      <c r="QKG129" s="156"/>
      <c r="QKH129" s="156"/>
      <c r="QKI129" s="156"/>
      <c r="QKJ129" s="156"/>
      <c r="QKK129" s="156"/>
      <c r="QKL129" s="156"/>
      <c r="QKM129" s="156"/>
      <c r="QKN129" s="156"/>
      <c r="QKO129" s="156"/>
      <c r="QKP129" s="156"/>
      <c r="QKQ129" s="156"/>
      <c r="QKR129" s="156"/>
      <c r="QKS129" s="156"/>
      <c r="QKT129" s="156"/>
      <c r="QKU129" s="156"/>
      <c r="QKV129" s="156"/>
      <c r="QKW129" s="156"/>
      <c r="QKX129" s="156"/>
      <c r="QKY129" s="156"/>
      <c r="QKZ129" s="156"/>
      <c r="QLA129" s="156"/>
      <c r="QLB129" s="156"/>
      <c r="QLC129" s="156"/>
      <c r="QLD129" s="156"/>
      <c r="QLE129" s="156"/>
      <c r="QLF129" s="156"/>
      <c r="QLG129" s="156"/>
      <c r="QLH129" s="156"/>
      <c r="QLI129" s="156"/>
      <c r="QLJ129" s="156"/>
      <c r="QLK129" s="156"/>
      <c r="QLL129" s="156"/>
      <c r="QLM129" s="156"/>
      <c r="QLN129" s="156"/>
      <c r="QLO129" s="156"/>
      <c r="QLP129" s="156"/>
      <c r="QLQ129" s="156"/>
      <c r="QLR129" s="156"/>
      <c r="QLS129" s="156"/>
      <c r="QLT129" s="156"/>
      <c r="QLU129" s="156"/>
      <c r="QLV129" s="156"/>
      <c r="QLW129" s="156"/>
      <c r="QLX129" s="156"/>
      <c r="QLY129" s="156"/>
      <c r="QLZ129" s="156"/>
      <c r="QMA129" s="156"/>
      <c r="QMB129" s="156"/>
      <c r="QMC129" s="156"/>
      <c r="QMD129" s="156"/>
      <c r="QME129" s="156"/>
      <c r="QMF129" s="156"/>
      <c r="QMG129" s="156"/>
      <c r="QMH129" s="156"/>
      <c r="QMI129" s="156"/>
      <c r="QMJ129" s="156"/>
      <c r="QMK129" s="156"/>
      <c r="QML129" s="156"/>
      <c r="QMM129" s="156"/>
      <c r="QMN129" s="156"/>
      <c r="QMO129" s="156"/>
      <c r="QMP129" s="156"/>
      <c r="QMQ129" s="156"/>
      <c r="QMR129" s="156"/>
      <c r="QMS129" s="156"/>
      <c r="QMT129" s="156"/>
      <c r="QMU129" s="156"/>
      <c r="QMV129" s="156"/>
      <c r="QMW129" s="156"/>
      <c r="QMX129" s="156"/>
      <c r="QMY129" s="156"/>
      <c r="QMZ129" s="156"/>
      <c r="QNA129" s="156"/>
      <c r="QNB129" s="156"/>
      <c r="QNC129" s="156"/>
      <c r="QND129" s="156"/>
      <c r="QNE129" s="156"/>
      <c r="QNF129" s="156"/>
      <c r="QNG129" s="156"/>
      <c r="QNH129" s="156"/>
      <c r="QNI129" s="156"/>
      <c r="QNJ129" s="156"/>
      <c r="QNK129" s="156"/>
      <c r="QNL129" s="156"/>
      <c r="QNM129" s="156"/>
      <c r="QNN129" s="156"/>
      <c r="QNO129" s="156"/>
      <c r="QNP129" s="156"/>
      <c r="QNQ129" s="156"/>
      <c r="QNR129" s="156"/>
      <c r="QNS129" s="156"/>
      <c r="QNT129" s="156"/>
      <c r="QNU129" s="156"/>
      <c r="QNV129" s="156"/>
      <c r="QNW129" s="156"/>
      <c r="QNX129" s="156"/>
      <c r="QNY129" s="156"/>
      <c r="QNZ129" s="156"/>
      <c r="QOA129" s="156"/>
      <c r="QOB129" s="156"/>
      <c r="QOC129" s="156"/>
      <c r="QOD129" s="156"/>
      <c r="QOE129" s="156"/>
      <c r="QOF129" s="156"/>
      <c r="QOG129" s="156"/>
      <c r="QOH129" s="156"/>
      <c r="QOI129" s="156"/>
      <c r="QOJ129" s="156"/>
      <c r="QOK129" s="156"/>
      <c r="QOL129" s="156"/>
      <c r="QOM129" s="156"/>
      <c r="QON129" s="156"/>
      <c r="QOO129" s="156"/>
      <c r="QOP129" s="156"/>
      <c r="QOQ129" s="156"/>
      <c r="QOR129" s="156"/>
      <c r="QOS129" s="156"/>
      <c r="QOT129" s="156"/>
      <c r="QOU129" s="156"/>
      <c r="QOV129" s="156"/>
      <c r="QOW129" s="156"/>
      <c r="QOX129" s="156"/>
      <c r="QOY129" s="156"/>
      <c r="QOZ129" s="156"/>
      <c r="QPA129" s="156"/>
      <c r="QPB129" s="156"/>
      <c r="QPC129" s="156"/>
      <c r="QPD129" s="156"/>
      <c r="QPE129" s="156"/>
      <c r="QPF129" s="156"/>
      <c r="QPG129" s="156"/>
      <c r="QPH129" s="156"/>
      <c r="QPI129" s="156"/>
      <c r="QPJ129" s="156"/>
      <c r="QPK129" s="156"/>
      <c r="QPL129" s="156"/>
      <c r="QPM129" s="156"/>
      <c r="QPN129" s="156"/>
      <c r="QPO129" s="156"/>
      <c r="QPP129" s="156"/>
      <c r="QPQ129" s="156"/>
      <c r="QPR129" s="156"/>
      <c r="QPS129" s="156"/>
      <c r="QPT129" s="156"/>
      <c r="QPU129" s="156"/>
      <c r="QPV129" s="156"/>
      <c r="QPW129" s="156"/>
      <c r="QPX129" s="156"/>
      <c r="QPY129" s="156"/>
      <c r="QPZ129" s="156"/>
      <c r="QQA129" s="156"/>
      <c r="QQB129" s="156"/>
      <c r="QQC129" s="156"/>
      <c r="QQD129" s="156"/>
      <c r="QQE129" s="156"/>
      <c r="QQF129" s="156"/>
      <c r="QQG129" s="156"/>
      <c r="QQH129" s="156"/>
      <c r="QQI129" s="156"/>
      <c r="QQJ129" s="156"/>
      <c r="QQK129" s="156"/>
      <c r="QQL129" s="156"/>
      <c r="QQM129" s="156"/>
      <c r="QQN129" s="156"/>
      <c r="QQO129" s="156"/>
      <c r="QQP129" s="156"/>
      <c r="QQQ129" s="156"/>
      <c r="QQR129" s="156"/>
      <c r="QQS129" s="156"/>
      <c r="QQT129" s="156"/>
      <c r="QQU129" s="156"/>
      <c r="QQV129" s="156"/>
      <c r="QQW129" s="156"/>
      <c r="QQX129" s="156"/>
      <c r="QQY129" s="156"/>
      <c r="QQZ129" s="156"/>
      <c r="QRA129" s="156"/>
      <c r="QRB129" s="156"/>
      <c r="QRC129" s="156"/>
      <c r="QRD129" s="156"/>
      <c r="QRE129" s="156"/>
      <c r="QRF129" s="156"/>
      <c r="QRG129" s="156"/>
      <c r="QRH129" s="156"/>
      <c r="QRI129" s="156"/>
      <c r="QRJ129" s="156"/>
      <c r="QRK129" s="156"/>
      <c r="QRL129" s="156"/>
      <c r="QRM129" s="156"/>
      <c r="QRN129" s="156"/>
      <c r="QRO129" s="156"/>
      <c r="QRP129" s="156"/>
      <c r="QRQ129" s="156"/>
      <c r="QRR129" s="156"/>
      <c r="QRS129" s="156"/>
      <c r="QRT129" s="156"/>
      <c r="QRU129" s="156"/>
      <c r="QRV129" s="156"/>
      <c r="QRW129" s="156"/>
      <c r="QRX129" s="156"/>
      <c r="QRY129" s="156"/>
      <c r="QRZ129" s="156"/>
      <c r="QSA129" s="156"/>
      <c r="QSB129" s="156"/>
      <c r="QSC129" s="156"/>
      <c r="QSD129" s="156"/>
      <c r="QSE129" s="156"/>
      <c r="QSF129" s="156"/>
      <c r="QSG129" s="156"/>
      <c r="QSH129" s="156"/>
      <c r="QSI129" s="156"/>
      <c r="QSJ129" s="156"/>
      <c r="QSK129" s="156"/>
      <c r="QSL129" s="156"/>
      <c r="QSM129" s="156"/>
      <c r="QSN129" s="156"/>
      <c r="QSO129" s="156"/>
      <c r="QSP129" s="156"/>
      <c r="QSQ129" s="156"/>
      <c r="QSR129" s="156"/>
      <c r="QSS129" s="156"/>
      <c r="QST129" s="156"/>
      <c r="QSU129" s="156"/>
      <c r="QSV129" s="156"/>
      <c r="QSW129" s="156"/>
      <c r="QSX129" s="156"/>
      <c r="QSY129" s="156"/>
      <c r="QSZ129" s="156"/>
      <c r="QTA129" s="156"/>
      <c r="QTB129" s="156"/>
      <c r="QTC129" s="156"/>
      <c r="QTD129" s="156"/>
      <c r="QTE129" s="156"/>
      <c r="QTF129" s="156"/>
      <c r="QTG129" s="156"/>
      <c r="QTH129" s="156"/>
      <c r="QTI129" s="156"/>
      <c r="QTJ129" s="156"/>
      <c r="QTK129" s="156"/>
      <c r="QTL129" s="156"/>
      <c r="QTM129" s="156"/>
      <c r="QTN129" s="156"/>
      <c r="QTO129" s="156"/>
      <c r="QTP129" s="156"/>
      <c r="QTQ129" s="156"/>
      <c r="QTR129" s="156"/>
      <c r="QTS129" s="156"/>
      <c r="QTT129" s="156"/>
      <c r="QTU129" s="156"/>
      <c r="QTV129" s="156"/>
      <c r="QTW129" s="156"/>
      <c r="QTX129" s="156"/>
      <c r="QTY129" s="156"/>
      <c r="QTZ129" s="156"/>
      <c r="QUA129" s="156"/>
      <c r="QUB129" s="156"/>
      <c r="QUC129" s="156"/>
      <c r="QUD129" s="156"/>
      <c r="QUE129" s="156"/>
      <c r="QUF129" s="156"/>
      <c r="QUG129" s="156"/>
      <c r="QUH129" s="156"/>
      <c r="QUI129" s="156"/>
      <c r="QUJ129" s="156"/>
      <c r="QUK129" s="156"/>
      <c r="QUL129" s="156"/>
      <c r="QUM129" s="156"/>
      <c r="QUN129" s="156"/>
      <c r="QUO129" s="156"/>
      <c r="QUP129" s="156"/>
      <c r="QUQ129" s="156"/>
      <c r="QUR129" s="156"/>
      <c r="QUS129" s="156"/>
      <c r="QUT129" s="156"/>
      <c r="QUU129" s="156"/>
      <c r="QUV129" s="156"/>
      <c r="QUW129" s="156"/>
      <c r="QUX129" s="156"/>
      <c r="QUY129" s="156"/>
      <c r="QUZ129" s="156"/>
      <c r="QVA129" s="156"/>
      <c r="QVB129" s="156"/>
      <c r="QVC129" s="156"/>
      <c r="QVD129" s="156"/>
      <c r="QVE129" s="156"/>
      <c r="QVF129" s="156"/>
      <c r="QVG129" s="156"/>
      <c r="QVH129" s="156"/>
      <c r="QVI129" s="156"/>
      <c r="QVJ129" s="156"/>
      <c r="QVK129" s="156"/>
      <c r="QVL129" s="156"/>
      <c r="QVM129" s="156"/>
      <c r="QVN129" s="156"/>
      <c r="QVO129" s="156"/>
      <c r="QVP129" s="156"/>
      <c r="QVQ129" s="156"/>
      <c r="QVR129" s="156"/>
      <c r="QVS129" s="156"/>
      <c r="QVT129" s="156"/>
      <c r="QVU129" s="156"/>
      <c r="QVV129" s="156"/>
      <c r="QVW129" s="156"/>
      <c r="QVX129" s="156"/>
      <c r="QVY129" s="156"/>
      <c r="QVZ129" s="156"/>
      <c r="QWA129" s="156"/>
      <c r="QWB129" s="156"/>
      <c r="QWC129" s="156"/>
      <c r="QWD129" s="156"/>
      <c r="QWE129" s="156"/>
      <c r="QWF129" s="156"/>
      <c r="QWG129" s="156"/>
      <c r="QWH129" s="156"/>
      <c r="QWI129" s="156"/>
      <c r="QWJ129" s="156"/>
      <c r="QWK129" s="156"/>
      <c r="QWL129" s="156"/>
      <c r="QWM129" s="156"/>
      <c r="QWN129" s="156"/>
      <c r="QWO129" s="156"/>
      <c r="QWP129" s="156"/>
      <c r="QWQ129" s="156"/>
      <c r="QWR129" s="156"/>
      <c r="QWS129" s="156"/>
      <c r="QWT129" s="156"/>
      <c r="QWU129" s="156"/>
      <c r="QWV129" s="156"/>
      <c r="QWW129" s="156"/>
      <c r="QWX129" s="156"/>
      <c r="QWY129" s="156"/>
      <c r="QWZ129" s="156"/>
      <c r="QXA129" s="156"/>
      <c r="QXB129" s="156"/>
      <c r="QXC129" s="156"/>
      <c r="QXD129" s="156"/>
      <c r="QXE129" s="156"/>
      <c r="QXF129" s="156"/>
      <c r="QXG129" s="156"/>
      <c r="QXH129" s="156"/>
      <c r="QXI129" s="156"/>
      <c r="QXJ129" s="156"/>
      <c r="QXK129" s="156"/>
      <c r="QXL129" s="156"/>
      <c r="QXM129" s="156"/>
      <c r="QXN129" s="156"/>
      <c r="QXO129" s="156"/>
      <c r="QXP129" s="156"/>
      <c r="QXQ129" s="156"/>
      <c r="QXR129" s="156"/>
      <c r="QXS129" s="156"/>
      <c r="QXT129" s="156"/>
      <c r="QXU129" s="156"/>
      <c r="QXV129" s="156"/>
      <c r="QXW129" s="156"/>
      <c r="QXX129" s="156"/>
      <c r="QXY129" s="156"/>
      <c r="QXZ129" s="156"/>
      <c r="QYA129" s="156"/>
      <c r="QYB129" s="156"/>
      <c r="QYC129" s="156"/>
      <c r="QYD129" s="156"/>
      <c r="QYE129" s="156"/>
      <c r="QYF129" s="156"/>
      <c r="QYG129" s="156"/>
      <c r="QYH129" s="156"/>
      <c r="QYI129" s="156"/>
      <c r="QYJ129" s="156"/>
      <c r="QYK129" s="156"/>
      <c r="QYL129" s="156"/>
      <c r="QYM129" s="156"/>
      <c r="QYN129" s="156"/>
      <c r="QYO129" s="156"/>
      <c r="QYP129" s="156"/>
      <c r="QYQ129" s="156"/>
      <c r="QYR129" s="156"/>
      <c r="QYS129" s="156"/>
      <c r="QYT129" s="156"/>
      <c r="QYU129" s="156"/>
      <c r="QYV129" s="156"/>
      <c r="QYW129" s="156"/>
      <c r="QYX129" s="156"/>
      <c r="QYY129" s="156"/>
      <c r="QYZ129" s="156"/>
      <c r="QZA129" s="156"/>
      <c r="QZB129" s="156"/>
      <c r="QZC129" s="156"/>
      <c r="QZD129" s="156"/>
      <c r="QZE129" s="156"/>
      <c r="QZF129" s="156"/>
      <c r="QZG129" s="156"/>
      <c r="QZH129" s="156"/>
      <c r="QZI129" s="156"/>
      <c r="QZJ129" s="156"/>
      <c r="QZK129" s="156"/>
      <c r="QZL129" s="156"/>
      <c r="QZM129" s="156"/>
      <c r="QZN129" s="156"/>
      <c r="QZO129" s="156"/>
      <c r="QZP129" s="156"/>
      <c r="QZQ129" s="156"/>
      <c r="QZR129" s="156"/>
      <c r="QZS129" s="156"/>
      <c r="QZT129" s="156"/>
      <c r="QZU129" s="156"/>
      <c r="QZV129" s="156"/>
      <c r="QZW129" s="156"/>
      <c r="QZX129" s="156"/>
      <c r="QZY129" s="156"/>
      <c r="QZZ129" s="156"/>
      <c r="RAA129" s="156"/>
      <c r="RAB129" s="156"/>
      <c r="RAC129" s="156"/>
      <c r="RAD129" s="156"/>
      <c r="RAE129" s="156"/>
      <c r="RAF129" s="156"/>
      <c r="RAG129" s="156"/>
      <c r="RAH129" s="156"/>
      <c r="RAI129" s="156"/>
      <c r="RAJ129" s="156"/>
      <c r="RAK129" s="156"/>
      <c r="RAL129" s="156"/>
      <c r="RAM129" s="156"/>
      <c r="RAN129" s="156"/>
      <c r="RAO129" s="156"/>
      <c r="RAP129" s="156"/>
      <c r="RAQ129" s="156"/>
      <c r="RAR129" s="156"/>
      <c r="RAS129" s="156"/>
      <c r="RAT129" s="156"/>
      <c r="RAU129" s="156"/>
      <c r="RAV129" s="156"/>
      <c r="RAW129" s="156"/>
      <c r="RAX129" s="156"/>
      <c r="RAY129" s="156"/>
      <c r="RAZ129" s="156"/>
      <c r="RBA129" s="156"/>
      <c r="RBB129" s="156"/>
      <c r="RBC129" s="156"/>
      <c r="RBD129" s="156"/>
      <c r="RBE129" s="156"/>
      <c r="RBF129" s="156"/>
      <c r="RBG129" s="156"/>
      <c r="RBH129" s="156"/>
      <c r="RBI129" s="156"/>
      <c r="RBJ129" s="156"/>
      <c r="RBK129" s="156"/>
      <c r="RBL129" s="156"/>
      <c r="RBM129" s="156"/>
      <c r="RBN129" s="156"/>
      <c r="RBO129" s="156"/>
      <c r="RBP129" s="156"/>
      <c r="RBQ129" s="156"/>
      <c r="RBR129" s="156"/>
      <c r="RBS129" s="156"/>
      <c r="RBT129" s="156"/>
      <c r="RBU129" s="156"/>
      <c r="RBV129" s="156"/>
      <c r="RBW129" s="156"/>
      <c r="RBX129" s="156"/>
      <c r="RBY129" s="156"/>
      <c r="RBZ129" s="156"/>
      <c r="RCA129" s="156"/>
      <c r="RCB129" s="156"/>
      <c r="RCC129" s="156"/>
      <c r="RCD129" s="156"/>
      <c r="RCE129" s="156"/>
      <c r="RCF129" s="156"/>
      <c r="RCG129" s="156"/>
      <c r="RCH129" s="156"/>
      <c r="RCI129" s="156"/>
      <c r="RCJ129" s="156"/>
      <c r="RCK129" s="156"/>
      <c r="RCL129" s="156"/>
      <c r="RCM129" s="156"/>
      <c r="RCN129" s="156"/>
      <c r="RCO129" s="156"/>
      <c r="RCP129" s="156"/>
      <c r="RCQ129" s="156"/>
      <c r="RCR129" s="156"/>
      <c r="RCS129" s="156"/>
      <c r="RCT129" s="156"/>
      <c r="RCU129" s="156"/>
      <c r="RCV129" s="156"/>
      <c r="RCW129" s="156"/>
      <c r="RCX129" s="156"/>
      <c r="RCY129" s="156"/>
      <c r="RCZ129" s="156"/>
      <c r="RDA129" s="156"/>
      <c r="RDB129" s="156"/>
      <c r="RDC129" s="156"/>
      <c r="RDD129" s="156"/>
      <c r="RDE129" s="156"/>
      <c r="RDF129" s="156"/>
      <c r="RDG129" s="156"/>
      <c r="RDH129" s="156"/>
      <c r="RDI129" s="156"/>
      <c r="RDJ129" s="156"/>
      <c r="RDK129" s="156"/>
      <c r="RDL129" s="156"/>
      <c r="RDM129" s="156"/>
      <c r="RDN129" s="156"/>
      <c r="RDO129" s="156"/>
      <c r="RDP129" s="156"/>
      <c r="RDQ129" s="156"/>
      <c r="RDR129" s="156"/>
      <c r="RDS129" s="156"/>
      <c r="RDT129" s="156"/>
      <c r="RDU129" s="156"/>
      <c r="RDV129" s="156"/>
      <c r="RDW129" s="156"/>
      <c r="RDX129" s="156"/>
      <c r="RDY129" s="156"/>
      <c r="RDZ129" s="156"/>
      <c r="REA129" s="156"/>
      <c r="REB129" s="156"/>
      <c r="REC129" s="156"/>
      <c r="RED129" s="156"/>
      <c r="REE129" s="156"/>
      <c r="REF129" s="156"/>
      <c r="REG129" s="156"/>
      <c r="REH129" s="156"/>
      <c r="REI129" s="156"/>
      <c r="REJ129" s="156"/>
      <c r="REK129" s="156"/>
      <c r="REL129" s="156"/>
      <c r="REM129" s="156"/>
      <c r="REN129" s="156"/>
      <c r="REO129" s="156"/>
      <c r="REP129" s="156"/>
      <c r="REQ129" s="156"/>
      <c r="RER129" s="156"/>
      <c r="RES129" s="156"/>
      <c r="RET129" s="156"/>
      <c r="REU129" s="156"/>
      <c r="REV129" s="156"/>
      <c r="REW129" s="156"/>
      <c r="REX129" s="156"/>
      <c r="REY129" s="156"/>
      <c r="REZ129" s="156"/>
      <c r="RFA129" s="156"/>
      <c r="RFB129" s="156"/>
      <c r="RFC129" s="156"/>
      <c r="RFD129" s="156"/>
      <c r="RFE129" s="156"/>
      <c r="RFF129" s="156"/>
      <c r="RFG129" s="156"/>
      <c r="RFH129" s="156"/>
      <c r="RFI129" s="156"/>
      <c r="RFJ129" s="156"/>
      <c r="RFK129" s="156"/>
      <c r="RFL129" s="156"/>
      <c r="RFM129" s="156"/>
      <c r="RFN129" s="156"/>
      <c r="RFO129" s="156"/>
      <c r="RFP129" s="156"/>
      <c r="RFQ129" s="156"/>
      <c r="RFR129" s="156"/>
      <c r="RFS129" s="156"/>
      <c r="RFT129" s="156"/>
      <c r="RFU129" s="156"/>
      <c r="RFV129" s="156"/>
      <c r="RFW129" s="156"/>
      <c r="RFX129" s="156"/>
      <c r="RFY129" s="156"/>
      <c r="RFZ129" s="156"/>
      <c r="RGA129" s="156"/>
      <c r="RGB129" s="156"/>
      <c r="RGC129" s="156"/>
      <c r="RGD129" s="156"/>
      <c r="RGE129" s="156"/>
      <c r="RGF129" s="156"/>
      <c r="RGG129" s="156"/>
      <c r="RGH129" s="156"/>
      <c r="RGI129" s="156"/>
      <c r="RGJ129" s="156"/>
      <c r="RGK129" s="156"/>
      <c r="RGL129" s="156"/>
      <c r="RGM129" s="156"/>
      <c r="RGN129" s="156"/>
      <c r="RGO129" s="156"/>
      <c r="RGP129" s="156"/>
      <c r="RGQ129" s="156"/>
      <c r="RGR129" s="156"/>
      <c r="RGS129" s="156"/>
      <c r="RGT129" s="156"/>
      <c r="RGU129" s="156"/>
      <c r="RGV129" s="156"/>
      <c r="RGW129" s="156"/>
      <c r="RGX129" s="156"/>
      <c r="RGY129" s="156"/>
      <c r="RGZ129" s="156"/>
      <c r="RHA129" s="156"/>
      <c r="RHB129" s="156"/>
      <c r="RHC129" s="156"/>
      <c r="RHD129" s="156"/>
      <c r="RHE129" s="156"/>
      <c r="RHF129" s="156"/>
      <c r="RHG129" s="156"/>
      <c r="RHH129" s="156"/>
      <c r="RHI129" s="156"/>
      <c r="RHJ129" s="156"/>
      <c r="RHK129" s="156"/>
      <c r="RHL129" s="156"/>
      <c r="RHM129" s="156"/>
      <c r="RHN129" s="156"/>
      <c r="RHO129" s="156"/>
      <c r="RHP129" s="156"/>
      <c r="RHQ129" s="156"/>
      <c r="RHR129" s="156"/>
      <c r="RHS129" s="156"/>
      <c r="RHT129" s="156"/>
      <c r="RHU129" s="156"/>
      <c r="RHV129" s="156"/>
      <c r="RHW129" s="156"/>
      <c r="RHX129" s="156"/>
      <c r="RHY129" s="156"/>
      <c r="RHZ129" s="156"/>
      <c r="RIA129" s="156"/>
      <c r="RIB129" s="156"/>
      <c r="RIC129" s="156"/>
      <c r="RID129" s="156"/>
      <c r="RIE129" s="156"/>
      <c r="RIF129" s="156"/>
      <c r="RIG129" s="156"/>
      <c r="RIH129" s="156"/>
      <c r="RII129" s="156"/>
      <c r="RIJ129" s="156"/>
      <c r="RIK129" s="156"/>
      <c r="RIL129" s="156"/>
      <c r="RIM129" s="156"/>
      <c r="RIN129" s="156"/>
      <c r="RIO129" s="156"/>
      <c r="RIP129" s="156"/>
      <c r="RIQ129" s="156"/>
      <c r="RIR129" s="156"/>
      <c r="RIS129" s="156"/>
      <c r="RIT129" s="156"/>
      <c r="RIU129" s="156"/>
      <c r="RIV129" s="156"/>
      <c r="RIW129" s="156"/>
      <c r="RIX129" s="156"/>
      <c r="RIY129" s="156"/>
      <c r="RIZ129" s="156"/>
      <c r="RJA129" s="156"/>
      <c r="RJB129" s="156"/>
      <c r="RJC129" s="156"/>
      <c r="RJD129" s="156"/>
      <c r="RJE129" s="156"/>
      <c r="RJF129" s="156"/>
      <c r="RJG129" s="156"/>
      <c r="RJH129" s="156"/>
      <c r="RJI129" s="156"/>
      <c r="RJJ129" s="156"/>
      <c r="RJK129" s="156"/>
      <c r="RJL129" s="156"/>
      <c r="RJM129" s="156"/>
      <c r="RJN129" s="156"/>
      <c r="RJO129" s="156"/>
      <c r="RJP129" s="156"/>
      <c r="RJQ129" s="156"/>
      <c r="RJR129" s="156"/>
      <c r="RJS129" s="156"/>
      <c r="RJT129" s="156"/>
      <c r="RJU129" s="156"/>
      <c r="RJV129" s="156"/>
      <c r="RJW129" s="156"/>
      <c r="RJX129" s="156"/>
      <c r="RJY129" s="156"/>
      <c r="RJZ129" s="156"/>
      <c r="RKA129" s="156"/>
      <c r="RKB129" s="156"/>
      <c r="RKC129" s="156"/>
      <c r="RKD129" s="156"/>
      <c r="RKE129" s="156"/>
      <c r="RKF129" s="156"/>
      <c r="RKG129" s="156"/>
      <c r="RKH129" s="156"/>
      <c r="RKI129" s="156"/>
      <c r="RKJ129" s="156"/>
      <c r="RKK129" s="156"/>
      <c r="RKL129" s="156"/>
      <c r="RKM129" s="156"/>
      <c r="RKN129" s="156"/>
      <c r="RKO129" s="156"/>
      <c r="RKP129" s="156"/>
      <c r="RKQ129" s="156"/>
      <c r="RKR129" s="156"/>
      <c r="RKS129" s="156"/>
      <c r="RKT129" s="156"/>
      <c r="RKU129" s="156"/>
      <c r="RKV129" s="156"/>
      <c r="RKW129" s="156"/>
      <c r="RKX129" s="156"/>
      <c r="RKY129" s="156"/>
      <c r="RKZ129" s="156"/>
      <c r="RLA129" s="156"/>
      <c r="RLB129" s="156"/>
      <c r="RLC129" s="156"/>
      <c r="RLD129" s="156"/>
      <c r="RLE129" s="156"/>
      <c r="RLF129" s="156"/>
      <c r="RLG129" s="156"/>
      <c r="RLH129" s="156"/>
      <c r="RLI129" s="156"/>
      <c r="RLJ129" s="156"/>
      <c r="RLK129" s="156"/>
      <c r="RLL129" s="156"/>
      <c r="RLM129" s="156"/>
      <c r="RLN129" s="156"/>
      <c r="RLO129" s="156"/>
      <c r="RLP129" s="156"/>
      <c r="RLQ129" s="156"/>
      <c r="RLR129" s="156"/>
      <c r="RLS129" s="156"/>
      <c r="RLT129" s="156"/>
      <c r="RLU129" s="156"/>
      <c r="RLV129" s="156"/>
      <c r="RLW129" s="156"/>
      <c r="RLX129" s="156"/>
      <c r="RLY129" s="156"/>
      <c r="RLZ129" s="156"/>
      <c r="RMA129" s="156"/>
      <c r="RMB129" s="156"/>
      <c r="RMC129" s="156"/>
      <c r="RMD129" s="156"/>
      <c r="RME129" s="156"/>
      <c r="RMF129" s="156"/>
      <c r="RMG129" s="156"/>
      <c r="RMH129" s="156"/>
      <c r="RMI129" s="156"/>
      <c r="RMJ129" s="156"/>
      <c r="RMK129" s="156"/>
      <c r="RML129" s="156"/>
      <c r="RMM129" s="156"/>
      <c r="RMN129" s="156"/>
      <c r="RMO129" s="156"/>
      <c r="RMP129" s="156"/>
      <c r="RMQ129" s="156"/>
      <c r="RMR129" s="156"/>
      <c r="RMS129" s="156"/>
      <c r="RMT129" s="156"/>
      <c r="RMU129" s="156"/>
      <c r="RMV129" s="156"/>
      <c r="RMW129" s="156"/>
      <c r="RMX129" s="156"/>
      <c r="RMY129" s="156"/>
      <c r="RMZ129" s="156"/>
      <c r="RNA129" s="156"/>
      <c r="RNB129" s="156"/>
      <c r="RNC129" s="156"/>
      <c r="RND129" s="156"/>
      <c r="RNE129" s="156"/>
      <c r="RNF129" s="156"/>
      <c r="RNG129" s="156"/>
      <c r="RNH129" s="156"/>
      <c r="RNI129" s="156"/>
      <c r="RNJ129" s="156"/>
      <c r="RNK129" s="156"/>
      <c r="RNL129" s="156"/>
      <c r="RNM129" s="156"/>
      <c r="RNN129" s="156"/>
      <c r="RNO129" s="156"/>
      <c r="RNP129" s="156"/>
      <c r="RNQ129" s="156"/>
      <c r="RNR129" s="156"/>
      <c r="RNS129" s="156"/>
      <c r="RNT129" s="156"/>
      <c r="RNU129" s="156"/>
      <c r="RNV129" s="156"/>
      <c r="RNW129" s="156"/>
      <c r="RNX129" s="156"/>
      <c r="RNY129" s="156"/>
      <c r="RNZ129" s="156"/>
      <c r="ROA129" s="156"/>
      <c r="ROB129" s="156"/>
      <c r="ROC129" s="156"/>
      <c r="ROD129" s="156"/>
      <c r="ROE129" s="156"/>
      <c r="ROF129" s="156"/>
      <c r="ROG129" s="156"/>
      <c r="ROH129" s="156"/>
      <c r="ROI129" s="156"/>
      <c r="ROJ129" s="156"/>
      <c r="ROK129" s="156"/>
      <c r="ROL129" s="156"/>
      <c r="ROM129" s="156"/>
      <c r="RON129" s="156"/>
      <c r="ROO129" s="156"/>
      <c r="ROP129" s="156"/>
      <c r="ROQ129" s="156"/>
      <c r="ROR129" s="156"/>
      <c r="ROS129" s="156"/>
      <c r="ROT129" s="156"/>
      <c r="ROU129" s="156"/>
      <c r="ROV129" s="156"/>
      <c r="ROW129" s="156"/>
      <c r="ROX129" s="156"/>
      <c r="ROY129" s="156"/>
      <c r="ROZ129" s="156"/>
      <c r="RPA129" s="156"/>
      <c r="RPB129" s="156"/>
      <c r="RPC129" s="156"/>
      <c r="RPD129" s="156"/>
      <c r="RPE129" s="156"/>
      <c r="RPF129" s="156"/>
      <c r="RPG129" s="156"/>
      <c r="RPH129" s="156"/>
      <c r="RPI129" s="156"/>
      <c r="RPJ129" s="156"/>
      <c r="RPK129" s="156"/>
      <c r="RPL129" s="156"/>
      <c r="RPM129" s="156"/>
      <c r="RPN129" s="156"/>
      <c r="RPO129" s="156"/>
      <c r="RPP129" s="156"/>
      <c r="RPQ129" s="156"/>
      <c r="RPR129" s="156"/>
      <c r="RPS129" s="156"/>
      <c r="RPT129" s="156"/>
      <c r="RPU129" s="156"/>
      <c r="RPV129" s="156"/>
      <c r="RPW129" s="156"/>
      <c r="RPX129" s="156"/>
      <c r="RPY129" s="156"/>
      <c r="RPZ129" s="156"/>
      <c r="RQA129" s="156"/>
      <c r="RQB129" s="156"/>
      <c r="RQC129" s="156"/>
      <c r="RQD129" s="156"/>
      <c r="RQE129" s="156"/>
      <c r="RQF129" s="156"/>
      <c r="RQG129" s="156"/>
      <c r="RQH129" s="156"/>
      <c r="RQI129" s="156"/>
      <c r="RQJ129" s="156"/>
      <c r="RQK129" s="156"/>
      <c r="RQL129" s="156"/>
      <c r="RQM129" s="156"/>
      <c r="RQN129" s="156"/>
      <c r="RQO129" s="156"/>
      <c r="RQP129" s="156"/>
      <c r="RQQ129" s="156"/>
      <c r="RQR129" s="156"/>
      <c r="RQS129" s="156"/>
      <c r="RQT129" s="156"/>
      <c r="RQU129" s="156"/>
      <c r="RQV129" s="156"/>
      <c r="RQW129" s="156"/>
      <c r="RQX129" s="156"/>
      <c r="RQY129" s="156"/>
      <c r="RQZ129" s="156"/>
      <c r="RRA129" s="156"/>
      <c r="RRB129" s="156"/>
      <c r="RRC129" s="156"/>
      <c r="RRD129" s="156"/>
      <c r="RRE129" s="156"/>
      <c r="RRF129" s="156"/>
      <c r="RRG129" s="156"/>
      <c r="RRH129" s="156"/>
      <c r="RRI129" s="156"/>
      <c r="RRJ129" s="156"/>
      <c r="RRK129" s="156"/>
      <c r="RRL129" s="156"/>
      <c r="RRM129" s="156"/>
      <c r="RRN129" s="156"/>
      <c r="RRO129" s="156"/>
      <c r="RRP129" s="156"/>
      <c r="RRQ129" s="156"/>
      <c r="RRR129" s="156"/>
      <c r="RRS129" s="156"/>
      <c r="RRT129" s="156"/>
      <c r="RRU129" s="156"/>
      <c r="RRV129" s="156"/>
      <c r="RRW129" s="156"/>
      <c r="RRX129" s="156"/>
      <c r="RRY129" s="156"/>
      <c r="RRZ129" s="156"/>
      <c r="RSA129" s="156"/>
      <c r="RSB129" s="156"/>
      <c r="RSC129" s="156"/>
      <c r="RSD129" s="156"/>
      <c r="RSE129" s="156"/>
      <c r="RSF129" s="156"/>
      <c r="RSG129" s="156"/>
      <c r="RSH129" s="156"/>
      <c r="RSI129" s="156"/>
      <c r="RSJ129" s="156"/>
      <c r="RSK129" s="156"/>
      <c r="RSL129" s="156"/>
      <c r="RSM129" s="156"/>
      <c r="RSN129" s="156"/>
      <c r="RSO129" s="156"/>
      <c r="RSP129" s="156"/>
      <c r="RSQ129" s="156"/>
      <c r="RSR129" s="156"/>
      <c r="RSS129" s="156"/>
      <c r="RST129" s="156"/>
      <c r="RSU129" s="156"/>
      <c r="RSV129" s="156"/>
      <c r="RSW129" s="156"/>
      <c r="RSX129" s="156"/>
      <c r="RSY129" s="156"/>
      <c r="RSZ129" s="156"/>
      <c r="RTA129" s="156"/>
      <c r="RTB129" s="156"/>
      <c r="RTC129" s="156"/>
      <c r="RTD129" s="156"/>
      <c r="RTE129" s="156"/>
      <c r="RTF129" s="156"/>
      <c r="RTG129" s="156"/>
      <c r="RTH129" s="156"/>
      <c r="RTI129" s="156"/>
      <c r="RTJ129" s="156"/>
      <c r="RTK129" s="156"/>
      <c r="RTL129" s="156"/>
      <c r="RTM129" s="156"/>
      <c r="RTN129" s="156"/>
      <c r="RTO129" s="156"/>
      <c r="RTP129" s="156"/>
      <c r="RTQ129" s="156"/>
      <c r="RTR129" s="156"/>
      <c r="RTS129" s="156"/>
      <c r="RTT129" s="156"/>
      <c r="RTU129" s="156"/>
      <c r="RTV129" s="156"/>
      <c r="RTW129" s="156"/>
      <c r="RTX129" s="156"/>
      <c r="RTY129" s="156"/>
      <c r="RTZ129" s="156"/>
      <c r="RUA129" s="156"/>
      <c r="RUB129" s="156"/>
      <c r="RUC129" s="156"/>
      <c r="RUD129" s="156"/>
      <c r="RUE129" s="156"/>
      <c r="RUF129" s="156"/>
      <c r="RUG129" s="156"/>
      <c r="RUH129" s="156"/>
      <c r="RUI129" s="156"/>
      <c r="RUJ129" s="156"/>
      <c r="RUK129" s="156"/>
      <c r="RUL129" s="156"/>
      <c r="RUM129" s="156"/>
      <c r="RUN129" s="156"/>
      <c r="RUO129" s="156"/>
      <c r="RUP129" s="156"/>
      <c r="RUQ129" s="156"/>
      <c r="RUR129" s="156"/>
      <c r="RUS129" s="156"/>
      <c r="RUT129" s="156"/>
      <c r="RUU129" s="156"/>
      <c r="RUV129" s="156"/>
      <c r="RUW129" s="156"/>
      <c r="RUX129" s="156"/>
      <c r="RUY129" s="156"/>
      <c r="RUZ129" s="156"/>
      <c r="RVA129" s="156"/>
      <c r="RVB129" s="156"/>
      <c r="RVC129" s="156"/>
      <c r="RVD129" s="156"/>
      <c r="RVE129" s="156"/>
      <c r="RVF129" s="156"/>
      <c r="RVG129" s="156"/>
      <c r="RVH129" s="156"/>
      <c r="RVI129" s="156"/>
      <c r="RVJ129" s="156"/>
      <c r="RVK129" s="156"/>
      <c r="RVL129" s="156"/>
      <c r="RVM129" s="156"/>
      <c r="RVN129" s="156"/>
      <c r="RVO129" s="156"/>
      <c r="RVP129" s="156"/>
      <c r="RVQ129" s="156"/>
      <c r="RVR129" s="156"/>
      <c r="RVS129" s="156"/>
      <c r="RVT129" s="156"/>
      <c r="RVU129" s="156"/>
      <c r="RVV129" s="156"/>
      <c r="RVW129" s="156"/>
      <c r="RVX129" s="156"/>
      <c r="RVY129" s="156"/>
      <c r="RVZ129" s="156"/>
      <c r="RWA129" s="156"/>
      <c r="RWB129" s="156"/>
      <c r="RWC129" s="156"/>
      <c r="RWD129" s="156"/>
      <c r="RWE129" s="156"/>
      <c r="RWF129" s="156"/>
      <c r="RWG129" s="156"/>
      <c r="RWH129" s="156"/>
      <c r="RWI129" s="156"/>
      <c r="RWJ129" s="156"/>
      <c r="RWK129" s="156"/>
      <c r="RWL129" s="156"/>
      <c r="RWM129" s="156"/>
      <c r="RWN129" s="156"/>
      <c r="RWO129" s="156"/>
      <c r="RWP129" s="156"/>
      <c r="RWQ129" s="156"/>
      <c r="RWR129" s="156"/>
      <c r="RWS129" s="156"/>
      <c r="RWT129" s="156"/>
      <c r="RWU129" s="156"/>
      <c r="RWV129" s="156"/>
      <c r="RWW129" s="156"/>
      <c r="RWX129" s="156"/>
      <c r="RWY129" s="156"/>
      <c r="RWZ129" s="156"/>
      <c r="RXA129" s="156"/>
      <c r="RXB129" s="156"/>
      <c r="RXC129" s="156"/>
      <c r="RXD129" s="156"/>
      <c r="RXE129" s="156"/>
      <c r="RXF129" s="156"/>
      <c r="RXG129" s="156"/>
      <c r="RXH129" s="156"/>
      <c r="RXI129" s="156"/>
      <c r="RXJ129" s="156"/>
      <c r="RXK129" s="156"/>
      <c r="RXL129" s="156"/>
      <c r="RXM129" s="156"/>
      <c r="RXN129" s="156"/>
      <c r="RXO129" s="156"/>
      <c r="RXP129" s="156"/>
      <c r="RXQ129" s="156"/>
      <c r="RXR129" s="156"/>
      <c r="RXS129" s="156"/>
      <c r="RXT129" s="156"/>
      <c r="RXU129" s="156"/>
      <c r="RXV129" s="156"/>
      <c r="RXW129" s="156"/>
      <c r="RXX129" s="156"/>
      <c r="RXY129" s="156"/>
      <c r="RXZ129" s="156"/>
      <c r="RYA129" s="156"/>
      <c r="RYB129" s="156"/>
      <c r="RYC129" s="156"/>
      <c r="RYD129" s="156"/>
      <c r="RYE129" s="156"/>
      <c r="RYF129" s="156"/>
      <c r="RYG129" s="156"/>
      <c r="RYH129" s="156"/>
      <c r="RYI129" s="156"/>
      <c r="RYJ129" s="156"/>
      <c r="RYK129" s="156"/>
      <c r="RYL129" s="156"/>
      <c r="RYM129" s="156"/>
      <c r="RYN129" s="156"/>
      <c r="RYO129" s="156"/>
      <c r="RYP129" s="156"/>
      <c r="RYQ129" s="156"/>
      <c r="RYR129" s="156"/>
      <c r="RYS129" s="156"/>
      <c r="RYT129" s="156"/>
      <c r="RYU129" s="156"/>
      <c r="RYV129" s="156"/>
      <c r="RYW129" s="156"/>
      <c r="RYX129" s="156"/>
      <c r="RYY129" s="156"/>
      <c r="RYZ129" s="156"/>
      <c r="RZA129" s="156"/>
      <c r="RZB129" s="156"/>
      <c r="RZC129" s="156"/>
      <c r="RZD129" s="156"/>
      <c r="RZE129" s="156"/>
      <c r="RZF129" s="156"/>
      <c r="RZG129" s="156"/>
      <c r="RZH129" s="156"/>
      <c r="RZI129" s="156"/>
      <c r="RZJ129" s="156"/>
      <c r="RZK129" s="156"/>
      <c r="RZL129" s="156"/>
      <c r="RZM129" s="156"/>
      <c r="RZN129" s="156"/>
      <c r="RZO129" s="156"/>
      <c r="RZP129" s="156"/>
      <c r="RZQ129" s="156"/>
      <c r="RZR129" s="156"/>
      <c r="RZS129" s="156"/>
      <c r="RZT129" s="156"/>
      <c r="RZU129" s="156"/>
      <c r="RZV129" s="156"/>
      <c r="RZW129" s="156"/>
      <c r="RZX129" s="156"/>
      <c r="RZY129" s="156"/>
      <c r="RZZ129" s="156"/>
      <c r="SAA129" s="156"/>
      <c r="SAB129" s="156"/>
      <c r="SAC129" s="156"/>
      <c r="SAD129" s="156"/>
      <c r="SAE129" s="156"/>
      <c r="SAF129" s="156"/>
      <c r="SAG129" s="156"/>
      <c r="SAH129" s="156"/>
      <c r="SAI129" s="156"/>
      <c r="SAJ129" s="156"/>
      <c r="SAK129" s="156"/>
      <c r="SAL129" s="156"/>
      <c r="SAM129" s="156"/>
      <c r="SAN129" s="156"/>
      <c r="SAO129" s="156"/>
      <c r="SAP129" s="156"/>
      <c r="SAQ129" s="156"/>
      <c r="SAR129" s="156"/>
      <c r="SAS129" s="156"/>
      <c r="SAT129" s="156"/>
      <c r="SAU129" s="156"/>
      <c r="SAV129" s="156"/>
      <c r="SAW129" s="156"/>
      <c r="SAX129" s="156"/>
      <c r="SAY129" s="156"/>
      <c r="SAZ129" s="156"/>
      <c r="SBA129" s="156"/>
      <c r="SBB129" s="156"/>
      <c r="SBC129" s="156"/>
      <c r="SBD129" s="156"/>
      <c r="SBE129" s="156"/>
      <c r="SBF129" s="156"/>
      <c r="SBG129" s="156"/>
      <c r="SBH129" s="156"/>
      <c r="SBI129" s="156"/>
      <c r="SBJ129" s="156"/>
      <c r="SBK129" s="156"/>
      <c r="SBL129" s="156"/>
      <c r="SBM129" s="156"/>
      <c r="SBN129" s="156"/>
      <c r="SBO129" s="156"/>
      <c r="SBP129" s="156"/>
      <c r="SBQ129" s="156"/>
      <c r="SBR129" s="156"/>
      <c r="SBS129" s="156"/>
      <c r="SBT129" s="156"/>
      <c r="SBU129" s="156"/>
      <c r="SBV129" s="156"/>
      <c r="SBW129" s="156"/>
      <c r="SBX129" s="156"/>
      <c r="SBY129" s="156"/>
      <c r="SBZ129" s="156"/>
      <c r="SCA129" s="156"/>
      <c r="SCB129" s="156"/>
      <c r="SCC129" s="156"/>
      <c r="SCD129" s="156"/>
      <c r="SCE129" s="156"/>
      <c r="SCF129" s="156"/>
      <c r="SCG129" s="156"/>
      <c r="SCH129" s="156"/>
      <c r="SCI129" s="156"/>
      <c r="SCJ129" s="156"/>
      <c r="SCK129" s="156"/>
      <c r="SCL129" s="156"/>
      <c r="SCM129" s="156"/>
      <c r="SCN129" s="156"/>
      <c r="SCO129" s="156"/>
      <c r="SCP129" s="156"/>
      <c r="SCQ129" s="156"/>
      <c r="SCR129" s="156"/>
      <c r="SCS129" s="156"/>
      <c r="SCT129" s="156"/>
      <c r="SCU129" s="156"/>
      <c r="SCV129" s="156"/>
      <c r="SCW129" s="156"/>
      <c r="SCX129" s="156"/>
      <c r="SCY129" s="156"/>
      <c r="SCZ129" s="156"/>
      <c r="SDA129" s="156"/>
      <c r="SDB129" s="156"/>
      <c r="SDC129" s="156"/>
      <c r="SDD129" s="156"/>
      <c r="SDE129" s="156"/>
      <c r="SDF129" s="156"/>
      <c r="SDG129" s="156"/>
      <c r="SDH129" s="156"/>
      <c r="SDI129" s="156"/>
      <c r="SDJ129" s="156"/>
      <c r="SDK129" s="156"/>
      <c r="SDL129" s="156"/>
      <c r="SDM129" s="156"/>
      <c r="SDN129" s="156"/>
      <c r="SDO129" s="156"/>
      <c r="SDP129" s="156"/>
      <c r="SDQ129" s="156"/>
      <c r="SDR129" s="156"/>
      <c r="SDS129" s="156"/>
      <c r="SDT129" s="156"/>
      <c r="SDU129" s="156"/>
      <c r="SDV129" s="156"/>
      <c r="SDW129" s="156"/>
      <c r="SDX129" s="156"/>
      <c r="SDY129" s="156"/>
      <c r="SDZ129" s="156"/>
      <c r="SEA129" s="156"/>
      <c r="SEB129" s="156"/>
      <c r="SEC129" s="156"/>
      <c r="SED129" s="156"/>
      <c r="SEE129" s="156"/>
      <c r="SEF129" s="156"/>
      <c r="SEG129" s="156"/>
      <c r="SEH129" s="156"/>
      <c r="SEI129" s="156"/>
      <c r="SEJ129" s="156"/>
      <c r="SEK129" s="156"/>
      <c r="SEL129" s="156"/>
      <c r="SEM129" s="156"/>
      <c r="SEN129" s="156"/>
      <c r="SEO129" s="156"/>
      <c r="SEP129" s="156"/>
      <c r="SEQ129" s="156"/>
      <c r="SER129" s="156"/>
      <c r="SES129" s="156"/>
      <c r="SET129" s="156"/>
      <c r="SEU129" s="156"/>
      <c r="SEV129" s="156"/>
      <c r="SEW129" s="156"/>
      <c r="SEX129" s="156"/>
      <c r="SEY129" s="156"/>
      <c r="SEZ129" s="156"/>
      <c r="SFA129" s="156"/>
      <c r="SFB129" s="156"/>
      <c r="SFC129" s="156"/>
      <c r="SFD129" s="156"/>
      <c r="SFE129" s="156"/>
      <c r="SFF129" s="156"/>
      <c r="SFG129" s="156"/>
      <c r="SFH129" s="156"/>
      <c r="SFI129" s="156"/>
      <c r="SFJ129" s="156"/>
      <c r="SFK129" s="156"/>
      <c r="SFL129" s="156"/>
      <c r="SFM129" s="156"/>
      <c r="SFN129" s="156"/>
      <c r="SFO129" s="156"/>
      <c r="SFP129" s="156"/>
      <c r="SFQ129" s="156"/>
      <c r="SFR129" s="156"/>
      <c r="SFS129" s="156"/>
      <c r="SFT129" s="156"/>
      <c r="SFU129" s="156"/>
      <c r="SFV129" s="156"/>
      <c r="SFW129" s="156"/>
      <c r="SFX129" s="156"/>
      <c r="SFY129" s="156"/>
      <c r="SFZ129" s="156"/>
      <c r="SGA129" s="156"/>
      <c r="SGB129" s="156"/>
      <c r="SGC129" s="156"/>
      <c r="SGD129" s="156"/>
      <c r="SGE129" s="156"/>
      <c r="SGF129" s="156"/>
      <c r="SGG129" s="156"/>
      <c r="SGH129" s="156"/>
      <c r="SGI129" s="156"/>
      <c r="SGJ129" s="156"/>
      <c r="SGK129" s="156"/>
      <c r="SGL129" s="156"/>
      <c r="SGM129" s="156"/>
      <c r="SGN129" s="156"/>
      <c r="SGO129" s="156"/>
      <c r="SGP129" s="156"/>
      <c r="SGQ129" s="156"/>
      <c r="SGR129" s="156"/>
      <c r="SGS129" s="156"/>
      <c r="SGT129" s="156"/>
      <c r="SGU129" s="156"/>
      <c r="SGV129" s="156"/>
      <c r="SGW129" s="156"/>
      <c r="SGX129" s="156"/>
      <c r="SGY129" s="156"/>
      <c r="SGZ129" s="156"/>
      <c r="SHA129" s="156"/>
      <c r="SHB129" s="156"/>
      <c r="SHC129" s="156"/>
      <c r="SHD129" s="156"/>
      <c r="SHE129" s="156"/>
      <c r="SHF129" s="156"/>
      <c r="SHG129" s="156"/>
      <c r="SHH129" s="156"/>
      <c r="SHI129" s="156"/>
      <c r="SHJ129" s="156"/>
      <c r="SHK129" s="156"/>
      <c r="SHL129" s="156"/>
      <c r="SHM129" s="156"/>
      <c r="SHN129" s="156"/>
      <c r="SHO129" s="156"/>
      <c r="SHP129" s="156"/>
      <c r="SHQ129" s="156"/>
      <c r="SHR129" s="156"/>
      <c r="SHS129" s="156"/>
      <c r="SHT129" s="156"/>
      <c r="SHU129" s="156"/>
      <c r="SHV129" s="156"/>
      <c r="SHW129" s="156"/>
      <c r="SHX129" s="156"/>
      <c r="SHY129" s="156"/>
      <c r="SHZ129" s="156"/>
      <c r="SIA129" s="156"/>
      <c r="SIB129" s="156"/>
      <c r="SIC129" s="156"/>
      <c r="SID129" s="156"/>
      <c r="SIE129" s="156"/>
      <c r="SIF129" s="156"/>
      <c r="SIG129" s="156"/>
      <c r="SIH129" s="156"/>
      <c r="SII129" s="156"/>
      <c r="SIJ129" s="156"/>
      <c r="SIK129" s="156"/>
      <c r="SIL129" s="156"/>
      <c r="SIM129" s="156"/>
      <c r="SIN129" s="156"/>
      <c r="SIO129" s="156"/>
      <c r="SIP129" s="156"/>
      <c r="SIQ129" s="156"/>
      <c r="SIR129" s="156"/>
      <c r="SIS129" s="156"/>
      <c r="SIT129" s="156"/>
      <c r="SIU129" s="156"/>
      <c r="SIV129" s="156"/>
      <c r="SIW129" s="156"/>
      <c r="SIX129" s="156"/>
      <c r="SIY129" s="156"/>
      <c r="SIZ129" s="156"/>
      <c r="SJA129" s="156"/>
      <c r="SJB129" s="156"/>
      <c r="SJC129" s="156"/>
      <c r="SJD129" s="156"/>
      <c r="SJE129" s="156"/>
      <c r="SJF129" s="156"/>
      <c r="SJG129" s="156"/>
      <c r="SJH129" s="156"/>
      <c r="SJI129" s="156"/>
      <c r="SJJ129" s="156"/>
      <c r="SJK129" s="156"/>
      <c r="SJL129" s="156"/>
      <c r="SJM129" s="156"/>
      <c r="SJN129" s="156"/>
      <c r="SJO129" s="156"/>
      <c r="SJP129" s="156"/>
      <c r="SJQ129" s="156"/>
      <c r="SJR129" s="156"/>
      <c r="SJS129" s="156"/>
      <c r="SJT129" s="156"/>
      <c r="SJU129" s="156"/>
      <c r="SJV129" s="156"/>
      <c r="SJW129" s="156"/>
      <c r="SJX129" s="156"/>
      <c r="SJY129" s="156"/>
      <c r="SJZ129" s="156"/>
      <c r="SKA129" s="156"/>
      <c r="SKB129" s="156"/>
      <c r="SKC129" s="156"/>
      <c r="SKD129" s="156"/>
      <c r="SKE129" s="156"/>
      <c r="SKF129" s="156"/>
      <c r="SKG129" s="156"/>
      <c r="SKH129" s="156"/>
      <c r="SKI129" s="156"/>
      <c r="SKJ129" s="156"/>
      <c r="SKK129" s="156"/>
      <c r="SKL129" s="156"/>
      <c r="SKM129" s="156"/>
      <c r="SKN129" s="156"/>
      <c r="SKO129" s="156"/>
      <c r="SKP129" s="156"/>
      <c r="SKQ129" s="156"/>
      <c r="SKR129" s="156"/>
      <c r="SKS129" s="156"/>
      <c r="SKT129" s="156"/>
      <c r="SKU129" s="156"/>
      <c r="SKV129" s="156"/>
      <c r="SKW129" s="156"/>
      <c r="SKX129" s="156"/>
      <c r="SKY129" s="156"/>
      <c r="SKZ129" s="156"/>
      <c r="SLA129" s="156"/>
      <c r="SLB129" s="156"/>
      <c r="SLC129" s="156"/>
      <c r="SLD129" s="156"/>
      <c r="SLE129" s="156"/>
      <c r="SLF129" s="156"/>
      <c r="SLG129" s="156"/>
      <c r="SLH129" s="156"/>
      <c r="SLI129" s="156"/>
      <c r="SLJ129" s="156"/>
      <c r="SLK129" s="156"/>
      <c r="SLL129" s="156"/>
      <c r="SLM129" s="156"/>
      <c r="SLN129" s="156"/>
      <c r="SLO129" s="156"/>
      <c r="SLP129" s="156"/>
      <c r="SLQ129" s="156"/>
      <c r="SLR129" s="156"/>
      <c r="SLS129" s="156"/>
      <c r="SLT129" s="156"/>
      <c r="SLU129" s="156"/>
      <c r="SLV129" s="156"/>
      <c r="SLW129" s="156"/>
      <c r="SLX129" s="156"/>
      <c r="SLY129" s="156"/>
      <c r="SLZ129" s="156"/>
      <c r="SMA129" s="156"/>
      <c r="SMB129" s="156"/>
      <c r="SMC129" s="156"/>
      <c r="SMD129" s="156"/>
      <c r="SME129" s="156"/>
      <c r="SMF129" s="156"/>
      <c r="SMG129" s="156"/>
      <c r="SMH129" s="156"/>
      <c r="SMI129" s="156"/>
      <c r="SMJ129" s="156"/>
      <c r="SMK129" s="156"/>
      <c r="SML129" s="156"/>
      <c r="SMM129" s="156"/>
      <c r="SMN129" s="156"/>
      <c r="SMO129" s="156"/>
      <c r="SMP129" s="156"/>
      <c r="SMQ129" s="156"/>
      <c r="SMR129" s="156"/>
      <c r="SMS129" s="156"/>
      <c r="SMT129" s="156"/>
      <c r="SMU129" s="156"/>
      <c r="SMV129" s="156"/>
      <c r="SMW129" s="156"/>
      <c r="SMX129" s="156"/>
      <c r="SMY129" s="156"/>
      <c r="SMZ129" s="156"/>
      <c r="SNA129" s="156"/>
      <c r="SNB129" s="156"/>
      <c r="SNC129" s="156"/>
      <c r="SND129" s="156"/>
      <c r="SNE129" s="156"/>
      <c r="SNF129" s="156"/>
      <c r="SNG129" s="156"/>
      <c r="SNH129" s="156"/>
      <c r="SNI129" s="156"/>
      <c r="SNJ129" s="156"/>
      <c r="SNK129" s="156"/>
      <c r="SNL129" s="156"/>
      <c r="SNM129" s="156"/>
      <c r="SNN129" s="156"/>
      <c r="SNO129" s="156"/>
      <c r="SNP129" s="156"/>
      <c r="SNQ129" s="156"/>
      <c r="SNR129" s="156"/>
      <c r="SNS129" s="156"/>
      <c r="SNT129" s="156"/>
      <c r="SNU129" s="156"/>
      <c r="SNV129" s="156"/>
      <c r="SNW129" s="156"/>
      <c r="SNX129" s="156"/>
      <c r="SNY129" s="156"/>
      <c r="SNZ129" s="156"/>
      <c r="SOA129" s="156"/>
      <c r="SOB129" s="156"/>
      <c r="SOC129" s="156"/>
      <c r="SOD129" s="156"/>
      <c r="SOE129" s="156"/>
      <c r="SOF129" s="156"/>
      <c r="SOG129" s="156"/>
      <c r="SOH129" s="156"/>
      <c r="SOI129" s="156"/>
      <c r="SOJ129" s="156"/>
      <c r="SOK129" s="156"/>
      <c r="SOL129" s="156"/>
      <c r="SOM129" s="156"/>
      <c r="SON129" s="156"/>
      <c r="SOO129" s="156"/>
      <c r="SOP129" s="156"/>
      <c r="SOQ129" s="156"/>
      <c r="SOR129" s="156"/>
      <c r="SOS129" s="156"/>
      <c r="SOT129" s="156"/>
      <c r="SOU129" s="156"/>
      <c r="SOV129" s="156"/>
      <c r="SOW129" s="156"/>
      <c r="SOX129" s="156"/>
      <c r="SOY129" s="156"/>
      <c r="SOZ129" s="156"/>
      <c r="SPA129" s="156"/>
      <c r="SPB129" s="156"/>
      <c r="SPC129" s="156"/>
      <c r="SPD129" s="156"/>
      <c r="SPE129" s="156"/>
      <c r="SPF129" s="156"/>
      <c r="SPG129" s="156"/>
      <c r="SPH129" s="156"/>
      <c r="SPI129" s="156"/>
      <c r="SPJ129" s="156"/>
      <c r="SPK129" s="156"/>
      <c r="SPL129" s="156"/>
      <c r="SPM129" s="156"/>
      <c r="SPN129" s="156"/>
      <c r="SPO129" s="156"/>
      <c r="SPP129" s="156"/>
      <c r="SPQ129" s="156"/>
      <c r="SPR129" s="156"/>
      <c r="SPS129" s="156"/>
      <c r="SPT129" s="156"/>
      <c r="SPU129" s="156"/>
      <c r="SPV129" s="156"/>
      <c r="SPW129" s="156"/>
      <c r="SPX129" s="156"/>
      <c r="SPY129" s="156"/>
      <c r="SPZ129" s="156"/>
      <c r="SQA129" s="156"/>
      <c r="SQB129" s="156"/>
      <c r="SQC129" s="156"/>
      <c r="SQD129" s="156"/>
      <c r="SQE129" s="156"/>
      <c r="SQF129" s="156"/>
      <c r="SQG129" s="156"/>
      <c r="SQH129" s="156"/>
      <c r="SQI129" s="156"/>
      <c r="SQJ129" s="156"/>
      <c r="SQK129" s="156"/>
      <c r="SQL129" s="156"/>
      <c r="SQM129" s="156"/>
      <c r="SQN129" s="156"/>
      <c r="SQO129" s="156"/>
      <c r="SQP129" s="156"/>
      <c r="SQQ129" s="156"/>
      <c r="SQR129" s="156"/>
      <c r="SQS129" s="156"/>
      <c r="SQT129" s="156"/>
      <c r="SQU129" s="156"/>
      <c r="SQV129" s="156"/>
      <c r="SQW129" s="156"/>
      <c r="SQX129" s="156"/>
      <c r="SQY129" s="156"/>
      <c r="SQZ129" s="156"/>
      <c r="SRA129" s="156"/>
      <c r="SRB129" s="156"/>
      <c r="SRC129" s="156"/>
      <c r="SRD129" s="156"/>
      <c r="SRE129" s="156"/>
      <c r="SRF129" s="156"/>
      <c r="SRG129" s="156"/>
      <c r="SRH129" s="156"/>
      <c r="SRI129" s="156"/>
      <c r="SRJ129" s="156"/>
      <c r="SRK129" s="156"/>
      <c r="SRL129" s="156"/>
      <c r="SRM129" s="156"/>
      <c r="SRN129" s="156"/>
      <c r="SRO129" s="156"/>
      <c r="SRP129" s="156"/>
      <c r="SRQ129" s="156"/>
      <c r="SRR129" s="156"/>
      <c r="SRS129" s="156"/>
      <c r="SRT129" s="156"/>
      <c r="SRU129" s="156"/>
      <c r="SRV129" s="156"/>
      <c r="SRW129" s="156"/>
      <c r="SRX129" s="156"/>
      <c r="SRY129" s="156"/>
      <c r="SRZ129" s="156"/>
      <c r="SSA129" s="156"/>
      <c r="SSB129" s="156"/>
      <c r="SSC129" s="156"/>
      <c r="SSD129" s="156"/>
      <c r="SSE129" s="156"/>
      <c r="SSF129" s="156"/>
      <c r="SSG129" s="156"/>
      <c r="SSH129" s="156"/>
      <c r="SSI129" s="156"/>
      <c r="SSJ129" s="156"/>
      <c r="SSK129" s="156"/>
      <c r="SSL129" s="156"/>
      <c r="SSM129" s="156"/>
      <c r="SSN129" s="156"/>
      <c r="SSO129" s="156"/>
      <c r="SSP129" s="156"/>
      <c r="SSQ129" s="156"/>
      <c r="SSR129" s="156"/>
      <c r="SSS129" s="156"/>
      <c r="SST129" s="156"/>
      <c r="SSU129" s="156"/>
      <c r="SSV129" s="156"/>
      <c r="SSW129" s="156"/>
      <c r="SSX129" s="156"/>
      <c r="SSY129" s="156"/>
      <c r="SSZ129" s="156"/>
      <c r="STA129" s="156"/>
      <c r="STB129" s="156"/>
      <c r="STC129" s="156"/>
      <c r="STD129" s="156"/>
      <c r="STE129" s="156"/>
      <c r="STF129" s="156"/>
      <c r="STG129" s="156"/>
      <c r="STH129" s="156"/>
      <c r="STI129" s="156"/>
      <c r="STJ129" s="156"/>
      <c r="STK129" s="156"/>
      <c r="STL129" s="156"/>
      <c r="STM129" s="156"/>
      <c r="STN129" s="156"/>
      <c r="STO129" s="156"/>
      <c r="STP129" s="156"/>
      <c r="STQ129" s="156"/>
      <c r="STR129" s="156"/>
      <c r="STS129" s="156"/>
      <c r="STT129" s="156"/>
      <c r="STU129" s="156"/>
      <c r="STV129" s="156"/>
      <c r="STW129" s="156"/>
      <c r="STX129" s="156"/>
      <c r="STY129" s="156"/>
      <c r="STZ129" s="156"/>
      <c r="SUA129" s="156"/>
      <c r="SUB129" s="156"/>
      <c r="SUC129" s="156"/>
      <c r="SUD129" s="156"/>
      <c r="SUE129" s="156"/>
      <c r="SUF129" s="156"/>
      <c r="SUG129" s="156"/>
      <c r="SUH129" s="156"/>
      <c r="SUI129" s="156"/>
      <c r="SUJ129" s="156"/>
      <c r="SUK129" s="156"/>
      <c r="SUL129" s="156"/>
      <c r="SUM129" s="156"/>
      <c r="SUN129" s="156"/>
      <c r="SUO129" s="156"/>
      <c r="SUP129" s="156"/>
      <c r="SUQ129" s="156"/>
      <c r="SUR129" s="156"/>
      <c r="SUS129" s="156"/>
      <c r="SUT129" s="156"/>
      <c r="SUU129" s="156"/>
      <c r="SUV129" s="156"/>
      <c r="SUW129" s="156"/>
      <c r="SUX129" s="156"/>
      <c r="SUY129" s="156"/>
      <c r="SUZ129" s="156"/>
      <c r="SVA129" s="156"/>
      <c r="SVB129" s="156"/>
      <c r="SVC129" s="156"/>
      <c r="SVD129" s="156"/>
      <c r="SVE129" s="156"/>
      <c r="SVF129" s="156"/>
      <c r="SVG129" s="156"/>
      <c r="SVH129" s="156"/>
      <c r="SVI129" s="156"/>
      <c r="SVJ129" s="156"/>
      <c r="SVK129" s="156"/>
      <c r="SVL129" s="156"/>
      <c r="SVM129" s="156"/>
      <c r="SVN129" s="156"/>
      <c r="SVO129" s="156"/>
      <c r="SVP129" s="156"/>
      <c r="SVQ129" s="156"/>
      <c r="SVR129" s="156"/>
      <c r="SVS129" s="156"/>
      <c r="SVT129" s="156"/>
      <c r="SVU129" s="156"/>
      <c r="SVV129" s="156"/>
      <c r="SVW129" s="156"/>
      <c r="SVX129" s="156"/>
      <c r="SVY129" s="156"/>
      <c r="SVZ129" s="156"/>
      <c r="SWA129" s="156"/>
      <c r="SWB129" s="156"/>
      <c r="SWC129" s="156"/>
      <c r="SWD129" s="156"/>
      <c r="SWE129" s="156"/>
      <c r="SWF129" s="156"/>
      <c r="SWG129" s="156"/>
      <c r="SWH129" s="156"/>
      <c r="SWI129" s="156"/>
      <c r="SWJ129" s="156"/>
      <c r="SWK129" s="156"/>
      <c r="SWL129" s="156"/>
      <c r="SWM129" s="156"/>
      <c r="SWN129" s="156"/>
      <c r="SWO129" s="156"/>
      <c r="SWP129" s="156"/>
      <c r="SWQ129" s="156"/>
      <c r="SWR129" s="156"/>
      <c r="SWS129" s="156"/>
      <c r="SWT129" s="156"/>
      <c r="SWU129" s="156"/>
      <c r="SWV129" s="156"/>
      <c r="SWW129" s="156"/>
      <c r="SWX129" s="156"/>
      <c r="SWY129" s="156"/>
      <c r="SWZ129" s="156"/>
      <c r="SXA129" s="156"/>
      <c r="SXB129" s="156"/>
      <c r="SXC129" s="156"/>
      <c r="SXD129" s="156"/>
      <c r="SXE129" s="156"/>
      <c r="SXF129" s="156"/>
      <c r="SXG129" s="156"/>
      <c r="SXH129" s="156"/>
      <c r="SXI129" s="156"/>
      <c r="SXJ129" s="156"/>
      <c r="SXK129" s="156"/>
      <c r="SXL129" s="156"/>
      <c r="SXM129" s="156"/>
      <c r="SXN129" s="156"/>
      <c r="SXO129" s="156"/>
      <c r="SXP129" s="156"/>
      <c r="SXQ129" s="156"/>
      <c r="SXR129" s="156"/>
      <c r="SXS129" s="156"/>
      <c r="SXT129" s="156"/>
      <c r="SXU129" s="156"/>
      <c r="SXV129" s="156"/>
      <c r="SXW129" s="156"/>
      <c r="SXX129" s="156"/>
      <c r="SXY129" s="156"/>
      <c r="SXZ129" s="156"/>
      <c r="SYA129" s="156"/>
      <c r="SYB129" s="156"/>
      <c r="SYC129" s="156"/>
      <c r="SYD129" s="156"/>
      <c r="SYE129" s="156"/>
      <c r="SYF129" s="156"/>
      <c r="SYG129" s="156"/>
      <c r="SYH129" s="156"/>
      <c r="SYI129" s="156"/>
      <c r="SYJ129" s="156"/>
      <c r="SYK129" s="156"/>
      <c r="SYL129" s="156"/>
      <c r="SYM129" s="156"/>
      <c r="SYN129" s="156"/>
      <c r="SYO129" s="156"/>
      <c r="SYP129" s="156"/>
      <c r="SYQ129" s="156"/>
      <c r="SYR129" s="156"/>
      <c r="SYS129" s="156"/>
      <c r="SYT129" s="156"/>
      <c r="SYU129" s="156"/>
      <c r="SYV129" s="156"/>
      <c r="SYW129" s="156"/>
      <c r="SYX129" s="156"/>
      <c r="SYY129" s="156"/>
      <c r="SYZ129" s="156"/>
      <c r="SZA129" s="156"/>
      <c r="SZB129" s="156"/>
      <c r="SZC129" s="156"/>
      <c r="SZD129" s="156"/>
      <c r="SZE129" s="156"/>
      <c r="SZF129" s="156"/>
      <c r="SZG129" s="156"/>
      <c r="SZH129" s="156"/>
      <c r="SZI129" s="156"/>
      <c r="SZJ129" s="156"/>
      <c r="SZK129" s="156"/>
      <c r="SZL129" s="156"/>
      <c r="SZM129" s="156"/>
      <c r="SZN129" s="156"/>
      <c r="SZO129" s="156"/>
      <c r="SZP129" s="156"/>
      <c r="SZQ129" s="156"/>
      <c r="SZR129" s="156"/>
      <c r="SZS129" s="156"/>
      <c r="SZT129" s="156"/>
      <c r="SZU129" s="156"/>
      <c r="SZV129" s="156"/>
      <c r="SZW129" s="156"/>
      <c r="SZX129" s="156"/>
      <c r="SZY129" s="156"/>
      <c r="SZZ129" s="156"/>
      <c r="TAA129" s="156"/>
      <c r="TAB129" s="156"/>
      <c r="TAC129" s="156"/>
      <c r="TAD129" s="156"/>
      <c r="TAE129" s="156"/>
      <c r="TAF129" s="156"/>
      <c r="TAG129" s="156"/>
      <c r="TAH129" s="156"/>
      <c r="TAI129" s="156"/>
      <c r="TAJ129" s="156"/>
      <c r="TAK129" s="156"/>
      <c r="TAL129" s="156"/>
      <c r="TAM129" s="156"/>
      <c r="TAN129" s="156"/>
      <c r="TAO129" s="156"/>
      <c r="TAP129" s="156"/>
      <c r="TAQ129" s="156"/>
      <c r="TAR129" s="156"/>
      <c r="TAS129" s="156"/>
      <c r="TAT129" s="156"/>
      <c r="TAU129" s="156"/>
      <c r="TAV129" s="156"/>
      <c r="TAW129" s="156"/>
      <c r="TAX129" s="156"/>
      <c r="TAY129" s="156"/>
      <c r="TAZ129" s="156"/>
      <c r="TBA129" s="156"/>
      <c r="TBB129" s="156"/>
      <c r="TBC129" s="156"/>
      <c r="TBD129" s="156"/>
      <c r="TBE129" s="156"/>
      <c r="TBF129" s="156"/>
      <c r="TBG129" s="156"/>
      <c r="TBH129" s="156"/>
      <c r="TBI129" s="156"/>
      <c r="TBJ129" s="156"/>
      <c r="TBK129" s="156"/>
      <c r="TBL129" s="156"/>
      <c r="TBM129" s="156"/>
      <c r="TBN129" s="156"/>
      <c r="TBO129" s="156"/>
      <c r="TBP129" s="156"/>
      <c r="TBQ129" s="156"/>
      <c r="TBR129" s="156"/>
      <c r="TBS129" s="156"/>
      <c r="TBT129" s="156"/>
      <c r="TBU129" s="156"/>
      <c r="TBV129" s="156"/>
      <c r="TBW129" s="156"/>
      <c r="TBX129" s="156"/>
      <c r="TBY129" s="156"/>
      <c r="TBZ129" s="156"/>
      <c r="TCA129" s="156"/>
      <c r="TCB129" s="156"/>
      <c r="TCC129" s="156"/>
      <c r="TCD129" s="156"/>
      <c r="TCE129" s="156"/>
      <c r="TCF129" s="156"/>
      <c r="TCG129" s="156"/>
      <c r="TCH129" s="156"/>
      <c r="TCI129" s="156"/>
      <c r="TCJ129" s="156"/>
      <c r="TCK129" s="156"/>
      <c r="TCL129" s="156"/>
      <c r="TCM129" s="156"/>
      <c r="TCN129" s="156"/>
      <c r="TCO129" s="156"/>
      <c r="TCP129" s="156"/>
      <c r="TCQ129" s="156"/>
      <c r="TCR129" s="156"/>
      <c r="TCS129" s="156"/>
      <c r="TCT129" s="156"/>
      <c r="TCU129" s="156"/>
      <c r="TCV129" s="156"/>
      <c r="TCW129" s="156"/>
      <c r="TCX129" s="156"/>
      <c r="TCY129" s="156"/>
      <c r="TCZ129" s="156"/>
      <c r="TDA129" s="156"/>
      <c r="TDB129" s="156"/>
      <c r="TDC129" s="156"/>
      <c r="TDD129" s="156"/>
      <c r="TDE129" s="156"/>
      <c r="TDF129" s="156"/>
      <c r="TDG129" s="156"/>
      <c r="TDH129" s="156"/>
      <c r="TDI129" s="156"/>
      <c r="TDJ129" s="156"/>
      <c r="TDK129" s="156"/>
      <c r="TDL129" s="156"/>
      <c r="TDM129" s="156"/>
      <c r="TDN129" s="156"/>
      <c r="TDO129" s="156"/>
      <c r="TDP129" s="156"/>
      <c r="TDQ129" s="156"/>
      <c r="TDR129" s="156"/>
      <c r="TDS129" s="156"/>
      <c r="TDT129" s="156"/>
      <c r="TDU129" s="156"/>
      <c r="TDV129" s="156"/>
      <c r="TDW129" s="156"/>
      <c r="TDX129" s="156"/>
      <c r="TDY129" s="156"/>
      <c r="TDZ129" s="156"/>
      <c r="TEA129" s="156"/>
      <c r="TEB129" s="156"/>
      <c r="TEC129" s="156"/>
      <c r="TED129" s="156"/>
      <c r="TEE129" s="156"/>
      <c r="TEF129" s="156"/>
      <c r="TEG129" s="156"/>
      <c r="TEH129" s="156"/>
      <c r="TEI129" s="156"/>
      <c r="TEJ129" s="156"/>
      <c r="TEK129" s="156"/>
      <c r="TEL129" s="156"/>
      <c r="TEM129" s="156"/>
      <c r="TEN129" s="156"/>
      <c r="TEO129" s="156"/>
      <c r="TEP129" s="156"/>
      <c r="TEQ129" s="156"/>
      <c r="TER129" s="156"/>
      <c r="TES129" s="156"/>
      <c r="TET129" s="156"/>
      <c r="TEU129" s="156"/>
      <c r="TEV129" s="156"/>
      <c r="TEW129" s="156"/>
      <c r="TEX129" s="156"/>
      <c r="TEY129" s="156"/>
      <c r="TEZ129" s="156"/>
      <c r="TFA129" s="156"/>
      <c r="TFB129" s="156"/>
      <c r="TFC129" s="156"/>
      <c r="TFD129" s="156"/>
      <c r="TFE129" s="156"/>
      <c r="TFF129" s="156"/>
      <c r="TFG129" s="156"/>
      <c r="TFH129" s="156"/>
      <c r="TFI129" s="156"/>
      <c r="TFJ129" s="156"/>
      <c r="TFK129" s="156"/>
      <c r="TFL129" s="156"/>
      <c r="TFM129" s="156"/>
      <c r="TFN129" s="156"/>
      <c r="TFO129" s="156"/>
      <c r="TFP129" s="156"/>
      <c r="TFQ129" s="156"/>
      <c r="TFR129" s="156"/>
      <c r="TFS129" s="156"/>
      <c r="TFT129" s="156"/>
      <c r="TFU129" s="156"/>
      <c r="TFV129" s="156"/>
      <c r="TFW129" s="156"/>
      <c r="TFX129" s="156"/>
      <c r="TFY129" s="156"/>
      <c r="TFZ129" s="156"/>
      <c r="TGA129" s="156"/>
      <c r="TGB129" s="156"/>
      <c r="TGC129" s="156"/>
      <c r="TGD129" s="156"/>
      <c r="TGE129" s="156"/>
      <c r="TGF129" s="156"/>
      <c r="TGG129" s="156"/>
      <c r="TGH129" s="156"/>
      <c r="TGI129" s="156"/>
      <c r="TGJ129" s="156"/>
      <c r="TGK129" s="156"/>
      <c r="TGL129" s="156"/>
      <c r="TGM129" s="156"/>
      <c r="TGN129" s="156"/>
      <c r="TGO129" s="156"/>
      <c r="TGP129" s="156"/>
      <c r="TGQ129" s="156"/>
      <c r="TGR129" s="156"/>
      <c r="TGS129" s="156"/>
      <c r="TGT129" s="156"/>
      <c r="TGU129" s="156"/>
      <c r="TGV129" s="156"/>
      <c r="TGW129" s="156"/>
      <c r="TGX129" s="156"/>
      <c r="TGY129" s="156"/>
      <c r="TGZ129" s="156"/>
      <c r="THA129" s="156"/>
      <c r="THB129" s="156"/>
      <c r="THC129" s="156"/>
      <c r="THD129" s="156"/>
      <c r="THE129" s="156"/>
      <c r="THF129" s="156"/>
      <c r="THG129" s="156"/>
      <c r="THH129" s="156"/>
      <c r="THI129" s="156"/>
      <c r="THJ129" s="156"/>
      <c r="THK129" s="156"/>
      <c r="THL129" s="156"/>
      <c r="THM129" s="156"/>
      <c r="THN129" s="156"/>
      <c r="THO129" s="156"/>
      <c r="THP129" s="156"/>
      <c r="THQ129" s="156"/>
      <c r="THR129" s="156"/>
      <c r="THS129" s="156"/>
      <c r="THT129" s="156"/>
      <c r="THU129" s="156"/>
      <c r="THV129" s="156"/>
      <c r="THW129" s="156"/>
      <c r="THX129" s="156"/>
      <c r="THY129" s="156"/>
      <c r="THZ129" s="156"/>
      <c r="TIA129" s="156"/>
      <c r="TIB129" s="156"/>
      <c r="TIC129" s="156"/>
      <c r="TID129" s="156"/>
      <c r="TIE129" s="156"/>
      <c r="TIF129" s="156"/>
      <c r="TIG129" s="156"/>
      <c r="TIH129" s="156"/>
      <c r="TII129" s="156"/>
      <c r="TIJ129" s="156"/>
      <c r="TIK129" s="156"/>
      <c r="TIL129" s="156"/>
      <c r="TIM129" s="156"/>
      <c r="TIN129" s="156"/>
      <c r="TIO129" s="156"/>
      <c r="TIP129" s="156"/>
      <c r="TIQ129" s="156"/>
      <c r="TIR129" s="156"/>
      <c r="TIS129" s="156"/>
      <c r="TIT129" s="156"/>
      <c r="TIU129" s="156"/>
      <c r="TIV129" s="156"/>
      <c r="TIW129" s="156"/>
      <c r="TIX129" s="156"/>
      <c r="TIY129" s="156"/>
      <c r="TIZ129" s="156"/>
      <c r="TJA129" s="156"/>
      <c r="TJB129" s="156"/>
      <c r="TJC129" s="156"/>
      <c r="TJD129" s="156"/>
      <c r="TJE129" s="156"/>
      <c r="TJF129" s="156"/>
      <c r="TJG129" s="156"/>
      <c r="TJH129" s="156"/>
      <c r="TJI129" s="156"/>
      <c r="TJJ129" s="156"/>
      <c r="TJK129" s="156"/>
      <c r="TJL129" s="156"/>
      <c r="TJM129" s="156"/>
      <c r="TJN129" s="156"/>
      <c r="TJO129" s="156"/>
      <c r="TJP129" s="156"/>
      <c r="TJQ129" s="156"/>
      <c r="TJR129" s="156"/>
      <c r="TJS129" s="156"/>
      <c r="TJT129" s="156"/>
      <c r="TJU129" s="156"/>
      <c r="TJV129" s="156"/>
      <c r="TJW129" s="156"/>
      <c r="TJX129" s="156"/>
      <c r="TJY129" s="156"/>
      <c r="TJZ129" s="156"/>
      <c r="TKA129" s="156"/>
      <c r="TKB129" s="156"/>
      <c r="TKC129" s="156"/>
      <c r="TKD129" s="156"/>
      <c r="TKE129" s="156"/>
      <c r="TKF129" s="156"/>
      <c r="TKG129" s="156"/>
      <c r="TKH129" s="156"/>
      <c r="TKI129" s="156"/>
      <c r="TKJ129" s="156"/>
      <c r="TKK129" s="156"/>
      <c r="TKL129" s="156"/>
      <c r="TKM129" s="156"/>
      <c r="TKN129" s="156"/>
      <c r="TKO129" s="156"/>
      <c r="TKP129" s="156"/>
      <c r="TKQ129" s="156"/>
      <c r="TKR129" s="156"/>
      <c r="TKS129" s="156"/>
      <c r="TKT129" s="156"/>
      <c r="TKU129" s="156"/>
      <c r="TKV129" s="156"/>
      <c r="TKW129" s="156"/>
      <c r="TKX129" s="156"/>
      <c r="TKY129" s="156"/>
      <c r="TKZ129" s="156"/>
      <c r="TLA129" s="156"/>
      <c r="TLB129" s="156"/>
      <c r="TLC129" s="156"/>
      <c r="TLD129" s="156"/>
      <c r="TLE129" s="156"/>
      <c r="TLF129" s="156"/>
      <c r="TLG129" s="156"/>
      <c r="TLH129" s="156"/>
      <c r="TLI129" s="156"/>
      <c r="TLJ129" s="156"/>
      <c r="TLK129" s="156"/>
      <c r="TLL129" s="156"/>
      <c r="TLM129" s="156"/>
      <c r="TLN129" s="156"/>
      <c r="TLO129" s="156"/>
      <c r="TLP129" s="156"/>
      <c r="TLQ129" s="156"/>
      <c r="TLR129" s="156"/>
      <c r="TLS129" s="156"/>
      <c r="TLT129" s="156"/>
      <c r="TLU129" s="156"/>
      <c r="TLV129" s="156"/>
      <c r="TLW129" s="156"/>
      <c r="TLX129" s="156"/>
      <c r="TLY129" s="156"/>
      <c r="TLZ129" s="156"/>
      <c r="TMA129" s="156"/>
      <c r="TMB129" s="156"/>
      <c r="TMC129" s="156"/>
      <c r="TMD129" s="156"/>
      <c r="TME129" s="156"/>
      <c r="TMF129" s="156"/>
      <c r="TMG129" s="156"/>
      <c r="TMH129" s="156"/>
      <c r="TMI129" s="156"/>
      <c r="TMJ129" s="156"/>
      <c r="TMK129" s="156"/>
      <c r="TML129" s="156"/>
      <c r="TMM129" s="156"/>
      <c r="TMN129" s="156"/>
      <c r="TMO129" s="156"/>
      <c r="TMP129" s="156"/>
      <c r="TMQ129" s="156"/>
      <c r="TMR129" s="156"/>
      <c r="TMS129" s="156"/>
      <c r="TMT129" s="156"/>
      <c r="TMU129" s="156"/>
      <c r="TMV129" s="156"/>
      <c r="TMW129" s="156"/>
      <c r="TMX129" s="156"/>
      <c r="TMY129" s="156"/>
      <c r="TMZ129" s="156"/>
      <c r="TNA129" s="156"/>
      <c r="TNB129" s="156"/>
      <c r="TNC129" s="156"/>
      <c r="TND129" s="156"/>
      <c r="TNE129" s="156"/>
      <c r="TNF129" s="156"/>
      <c r="TNG129" s="156"/>
      <c r="TNH129" s="156"/>
      <c r="TNI129" s="156"/>
      <c r="TNJ129" s="156"/>
      <c r="TNK129" s="156"/>
      <c r="TNL129" s="156"/>
      <c r="TNM129" s="156"/>
      <c r="TNN129" s="156"/>
      <c r="TNO129" s="156"/>
      <c r="TNP129" s="156"/>
      <c r="TNQ129" s="156"/>
      <c r="TNR129" s="156"/>
      <c r="TNS129" s="156"/>
      <c r="TNT129" s="156"/>
      <c r="TNU129" s="156"/>
      <c r="TNV129" s="156"/>
      <c r="TNW129" s="156"/>
      <c r="TNX129" s="156"/>
      <c r="TNY129" s="156"/>
      <c r="TNZ129" s="156"/>
      <c r="TOA129" s="156"/>
      <c r="TOB129" s="156"/>
      <c r="TOC129" s="156"/>
      <c r="TOD129" s="156"/>
      <c r="TOE129" s="156"/>
      <c r="TOF129" s="156"/>
      <c r="TOG129" s="156"/>
      <c r="TOH129" s="156"/>
      <c r="TOI129" s="156"/>
      <c r="TOJ129" s="156"/>
      <c r="TOK129" s="156"/>
      <c r="TOL129" s="156"/>
      <c r="TOM129" s="156"/>
      <c r="TON129" s="156"/>
      <c r="TOO129" s="156"/>
      <c r="TOP129" s="156"/>
      <c r="TOQ129" s="156"/>
      <c r="TOR129" s="156"/>
      <c r="TOS129" s="156"/>
      <c r="TOT129" s="156"/>
      <c r="TOU129" s="156"/>
      <c r="TOV129" s="156"/>
      <c r="TOW129" s="156"/>
      <c r="TOX129" s="156"/>
      <c r="TOY129" s="156"/>
      <c r="TOZ129" s="156"/>
      <c r="TPA129" s="156"/>
      <c r="TPB129" s="156"/>
      <c r="TPC129" s="156"/>
      <c r="TPD129" s="156"/>
      <c r="TPE129" s="156"/>
      <c r="TPF129" s="156"/>
      <c r="TPG129" s="156"/>
      <c r="TPH129" s="156"/>
      <c r="TPI129" s="156"/>
      <c r="TPJ129" s="156"/>
      <c r="TPK129" s="156"/>
      <c r="TPL129" s="156"/>
      <c r="TPM129" s="156"/>
      <c r="TPN129" s="156"/>
      <c r="TPO129" s="156"/>
      <c r="TPP129" s="156"/>
      <c r="TPQ129" s="156"/>
      <c r="TPR129" s="156"/>
      <c r="TPS129" s="156"/>
      <c r="TPT129" s="156"/>
      <c r="TPU129" s="156"/>
      <c r="TPV129" s="156"/>
      <c r="TPW129" s="156"/>
      <c r="TPX129" s="156"/>
      <c r="TPY129" s="156"/>
      <c r="TPZ129" s="156"/>
      <c r="TQA129" s="156"/>
      <c r="TQB129" s="156"/>
      <c r="TQC129" s="156"/>
      <c r="TQD129" s="156"/>
      <c r="TQE129" s="156"/>
      <c r="TQF129" s="156"/>
      <c r="TQG129" s="156"/>
      <c r="TQH129" s="156"/>
      <c r="TQI129" s="156"/>
      <c r="TQJ129" s="156"/>
      <c r="TQK129" s="156"/>
      <c r="TQL129" s="156"/>
      <c r="TQM129" s="156"/>
      <c r="TQN129" s="156"/>
      <c r="TQO129" s="156"/>
      <c r="TQP129" s="156"/>
      <c r="TQQ129" s="156"/>
      <c r="TQR129" s="156"/>
      <c r="TQS129" s="156"/>
      <c r="TQT129" s="156"/>
      <c r="TQU129" s="156"/>
      <c r="TQV129" s="156"/>
      <c r="TQW129" s="156"/>
      <c r="TQX129" s="156"/>
      <c r="TQY129" s="156"/>
      <c r="TQZ129" s="156"/>
      <c r="TRA129" s="156"/>
      <c r="TRB129" s="156"/>
      <c r="TRC129" s="156"/>
      <c r="TRD129" s="156"/>
      <c r="TRE129" s="156"/>
      <c r="TRF129" s="156"/>
      <c r="TRG129" s="156"/>
      <c r="TRH129" s="156"/>
      <c r="TRI129" s="156"/>
      <c r="TRJ129" s="156"/>
      <c r="TRK129" s="156"/>
      <c r="TRL129" s="156"/>
      <c r="TRM129" s="156"/>
      <c r="TRN129" s="156"/>
      <c r="TRO129" s="156"/>
      <c r="TRP129" s="156"/>
      <c r="TRQ129" s="156"/>
      <c r="TRR129" s="156"/>
      <c r="TRS129" s="156"/>
      <c r="TRT129" s="156"/>
      <c r="TRU129" s="156"/>
      <c r="TRV129" s="156"/>
      <c r="TRW129" s="156"/>
      <c r="TRX129" s="156"/>
      <c r="TRY129" s="156"/>
      <c r="TRZ129" s="156"/>
      <c r="TSA129" s="156"/>
      <c r="TSB129" s="156"/>
      <c r="TSC129" s="156"/>
      <c r="TSD129" s="156"/>
      <c r="TSE129" s="156"/>
      <c r="TSF129" s="156"/>
      <c r="TSG129" s="156"/>
      <c r="TSH129" s="156"/>
      <c r="TSI129" s="156"/>
      <c r="TSJ129" s="156"/>
      <c r="TSK129" s="156"/>
      <c r="TSL129" s="156"/>
      <c r="TSM129" s="156"/>
      <c r="TSN129" s="156"/>
      <c r="TSO129" s="156"/>
      <c r="TSP129" s="156"/>
      <c r="TSQ129" s="156"/>
      <c r="TSR129" s="156"/>
      <c r="TSS129" s="156"/>
      <c r="TST129" s="156"/>
      <c r="TSU129" s="156"/>
      <c r="TSV129" s="156"/>
      <c r="TSW129" s="156"/>
      <c r="TSX129" s="156"/>
      <c r="TSY129" s="156"/>
      <c r="TSZ129" s="156"/>
      <c r="TTA129" s="156"/>
      <c r="TTB129" s="156"/>
      <c r="TTC129" s="156"/>
      <c r="TTD129" s="156"/>
      <c r="TTE129" s="156"/>
      <c r="TTF129" s="156"/>
      <c r="TTG129" s="156"/>
      <c r="TTH129" s="156"/>
      <c r="TTI129" s="156"/>
      <c r="TTJ129" s="156"/>
      <c r="TTK129" s="156"/>
      <c r="TTL129" s="156"/>
      <c r="TTM129" s="156"/>
      <c r="TTN129" s="156"/>
      <c r="TTO129" s="156"/>
      <c r="TTP129" s="156"/>
      <c r="TTQ129" s="156"/>
      <c r="TTR129" s="156"/>
      <c r="TTS129" s="156"/>
      <c r="TTT129" s="156"/>
      <c r="TTU129" s="156"/>
      <c r="TTV129" s="156"/>
      <c r="TTW129" s="156"/>
      <c r="TTX129" s="156"/>
      <c r="TTY129" s="156"/>
      <c r="TTZ129" s="156"/>
      <c r="TUA129" s="156"/>
      <c r="TUB129" s="156"/>
      <c r="TUC129" s="156"/>
      <c r="TUD129" s="156"/>
      <c r="TUE129" s="156"/>
      <c r="TUF129" s="156"/>
      <c r="TUG129" s="156"/>
      <c r="TUH129" s="156"/>
      <c r="TUI129" s="156"/>
      <c r="TUJ129" s="156"/>
      <c r="TUK129" s="156"/>
      <c r="TUL129" s="156"/>
      <c r="TUM129" s="156"/>
      <c r="TUN129" s="156"/>
      <c r="TUO129" s="156"/>
      <c r="TUP129" s="156"/>
      <c r="TUQ129" s="156"/>
      <c r="TUR129" s="156"/>
      <c r="TUS129" s="156"/>
      <c r="TUT129" s="156"/>
      <c r="TUU129" s="156"/>
      <c r="TUV129" s="156"/>
      <c r="TUW129" s="156"/>
      <c r="TUX129" s="156"/>
      <c r="TUY129" s="156"/>
      <c r="TUZ129" s="156"/>
      <c r="TVA129" s="156"/>
      <c r="TVB129" s="156"/>
      <c r="TVC129" s="156"/>
      <c r="TVD129" s="156"/>
      <c r="TVE129" s="156"/>
      <c r="TVF129" s="156"/>
      <c r="TVG129" s="156"/>
      <c r="TVH129" s="156"/>
      <c r="TVI129" s="156"/>
      <c r="TVJ129" s="156"/>
      <c r="TVK129" s="156"/>
      <c r="TVL129" s="156"/>
      <c r="TVM129" s="156"/>
      <c r="TVN129" s="156"/>
      <c r="TVO129" s="156"/>
      <c r="TVP129" s="156"/>
      <c r="TVQ129" s="156"/>
      <c r="TVR129" s="156"/>
      <c r="TVS129" s="156"/>
      <c r="TVT129" s="156"/>
      <c r="TVU129" s="156"/>
      <c r="TVV129" s="156"/>
      <c r="TVW129" s="156"/>
      <c r="TVX129" s="156"/>
      <c r="TVY129" s="156"/>
      <c r="TVZ129" s="156"/>
      <c r="TWA129" s="156"/>
      <c r="TWB129" s="156"/>
      <c r="TWC129" s="156"/>
      <c r="TWD129" s="156"/>
      <c r="TWE129" s="156"/>
      <c r="TWF129" s="156"/>
      <c r="TWG129" s="156"/>
      <c r="TWH129" s="156"/>
      <c r="TWI129" s="156"/>
      <c r="TWJ129" s="156"/>
      <c r="TWK129" s="156"/>
      <c r="TWL129" s="156"/>
      <c r="TWM129" s="156"/>
      <c r="TWN129" s="156"/>
      <c r="TWO129" s="156"/>
      <c r="TWP129" s="156"/>
      <c r="TWQ129" s="156"/>
      <c r="TWR129" s="156"/>
      <c r="TWS129" s="156"/>
      <c r="TWT129" s="156"/>
      <c r="TWU129" s="156"/>
      <c r="TWV129" s="156"/>
      <c r="TWW129" s="156"/>
      <c r="TWX129" s="156"/>
      <c r="TWY129" s="156"/>
      <c r="TWZ129" s="156"/>
      <c r="TXA129" s="156"/>
      <c r="TXB129" s="156"/>
      <c r="TXC129" s="156"/>
      <c r="TXD129" s="156"/>
      <c r="TXE129" s="156"/>
      <c r="TXF129" s="156"/>
      <c r="TXG129" s="156"/>
      <c r="TXH129" s="156"/>
      <c r="TXI129" s="156"/>
      <c r="TXJ129" s="156"/>
      <c r="TXK129" s="156"/>
      <c r="TXL129" s="156"/>
      <c r="TXM129" s="156"/>
      <c r="TXN129" s="156"/>
      <c r="TXO129" s="156"/>
      <c r="TXP129" s="156"/>
      <c r="TXQ129" s="156"/>
      <c r="TXR129" s="156"/>
      <c r="TXS129" s="156"/>
      <c r="TXT129" s="156"/>
      <c r="TXU129" s="156"/>
      <c r="TXV129" s="156"/>
      <c r="TXW129" s="156"/>
      <c r="TXX129" s="156"/>
      <c r="TXY129" s="156"/>
      <c r="TXZ129" s="156"/>
      <c r="TYA129" s="156"/>
      <c r="TYB129" s="156"/>
      <c r="TYC129" s="156"/>
      <c r="TYD129" s="156"/>
      <c r="TYE129" s="156"/>
      <c r="TYF129" s="156"/>
      <c r="TYG129" s="156"/>
      <c r="TYH129" s="156"/>
      <c r="TYI129" s="156"/>
      <c r="TYJ129" s="156"/>
      <c r="TYK129" s="156"/>
      <c r="TYL129" s="156"/>
      <c r="TYM129" s="156"/>
      <c r="TYN129" s="156"/>
      <c r="TYO129" s="156"/>
      <c r="TYP129" s="156"/>
      <c r="TYQ129" s="156"/>
      <c r="TYR129" s="156"/>
      <c r="TYS129" s="156"/>
      <c r="TYT129" s="156"/>
      <c r="TYU129" s="156"/>
      <c r="TYV129" s="156"/>
      <c r="TYW129" s="156"/>
      <c r="TYX129" s="156"/>
      <c r="TYY129" s="156"/>
      <c r="TYZ129" s="156"/>
      <c r="TZA129" s="156"/>
      <c r="TZB129" s="156"/>
      <c r="TZC129" s="156"/>
      <c r="TZD129" s="156"/>
      <c r="TZE129" s="156"/>
      <c r="TZF129" s="156"/>
      <c r="TZG129" s="156"/>
      <c r="TZH129" s="156"/>
      <c r="TZI129" s="156"/>
      <c r="TZJ129" s="156"/>
      <c r="TZK129" s="156"/>
      <c r="TZL129" s="156"/>
      <c r="TZM129" s="156"/>
      <c r="TZN129" s="156"/>
      <c r="TZO129" s="156"/>
      <c r="TZP129" s="156"/>
      <c r="TZQ129" s="156"/>
      <c r="TZR129" s="156"/>
      <c r="TZS129" s="156"/>
      <c r="TZT129" s="156"/>
      <c r="TZU129" s="156"/>
      <c r="TZV129" s="156"/>
      <c r="TZW129" s="156"/>
      <c r="TZX129" s="156"/>
      <c r="TZY129" s="156"/>
      <c r="TZZ129" s="156"/>
      <c r="UAA129" s="156"/>
      <c r="UAB129" s="156"/>
      <c r="UAC129" s="156"/>
      <c r="UAD129" s="156"/>
      <c r="UAE129" s="156"/>
      <c r="UAF129" s="156"/>
      <c r="UAG129" s="156"/>
      <c r="UAH129" s="156"/>
      <c r="UAI129" s="156"/>
      <c r="UAJ129" s="156"/>
      <c r="UAK129" s="156"/>
      <c r="UAL129" s="156"/>
      <c r="UAM129" s="156"/>
      <c r="UAN129" s="156"/>
      <c r="UAO129" s="156"/>
      <c r="UAP129" s="156"/>
      <c r="UAQ129" s="156"/>
      <c r="UAR129" s="156"/>
      <c r="UAS129" s="156"/>
      <c r="UAT129" s="156"/>
      <c r="UAU129" s="156"/>
      <c r="UAV129" s="156"/>
      <c r="UAW129" s="156"/>
      <c r="UAX129" s="156"/>
      <c r="UAY129" s="156"/>
      <c r="UAZ129" s="156"/>
      <c r="UBA129" s="156"/>
      <c r="UBB129" s="156"/>
      <c r="UBC129" s="156"/>
      <c r="UBD129" s="156"/>
      <c r="UBE129" s="156"/>
      <c r="UBF129" s="156"/>
      <c r="UBG129" s="156"/>
      <c r="UBH129" s="156"/>
      <c r="UBI129" s="156"/>
      <c r="UBJ129" s="156"/>
      <c r="UBK129" s="156"/>
      <c r="UBL129" s="156"/>
      <c r="UBM129" s="156"/>
      <c r="UBN129" s="156"/>
      <c r="UBO129" s="156"/>
      <c r="UBP129" s="156"/>
      <c r="UBQ129" s="156"/>
      <c r="UBR129" s="156"/>
      <c r="UBS129" s="156"/>
      <c r="UBT129" s="156"/>
      <c r="UBU129" s="156"/>
      <c r="UBV129" s="156"/>
      <c r="UBW129" s="156"/>
      <c r="UBX129" s="156"/>
      <c r="UBY129" s="156"/>
      <c r="UBZ129" s="156"/>
      <c r="UCA129" s="156"/>
      <c r="UCB129" s="156"/>
      <c r="UCC129" s="156"/>
      <c r="UCD129" s="156"/>
      <c r="UCE129" s="156"/>
      <c r="UCF129" s="156"/>
      <c r="UCG129" s="156"/>
      <c r="UCH129" s="156"/>
      <c r="UCI129" s="156"/>
      <c r="UCJ129" s="156"/>
      <c r="UCK129" s="156"/>
      <c r="UCL129" s="156"/>
      <c r="UCM129" s="156"/>
      <c r="UCN129" s="156"/>
      <c r="UCO129" s="156"/>
      <c r="UCP129" s="156"/>
      <c r="UCQ129" s="156"/>
      <c r="UCR129" s="156"/>
      <c r="UCS129" s="156"/>
      <c r="UCT129" s="156"/>
      <c r="UCU129" s="156"/>
      <c r="UCV129" s="156"/>
      <c r="UCW129" s="156"/>
      <c r="UCX129" s="156"/>
      <c r="UCY129" s="156"/>
      <c r="UCZ129" s="156"/>
      <c r="UDA129" s="156"/>
      <c r="UDB129" s="156"/>
      <c r="UDC129" s="156"/>
      <c r="UDD129" s="156"/>
      <c r="UDE129" s="156"/>
      <c r="UDF129" s="156"/>
      <c r="UDG129" s="156"/>
      <c r="UDH129" s="156"/>
      <c r="UDI129" s="156"/>
      <c r="UDJ129" s="156"/>
      <c r="UDK129" s="156"/>
      <c r="UDL129" s="156"/>
      <c r="UDM129" s="156"/>
      <c r="UDN129" s="156"/>
      <c r="UDO129" s="156"/>
      <c r="UDP129" s="156"/>
      <c r="UDQ129" s="156"/>
      <c r="UDR129" s="156"/>
      <c r="UDS129" s="156"/>
      <c r="UDT129" s="156"/>
      <c r="UDU129" s="156"/>
      <c r="UDV129" s="156"/>
      <c r="UDW129" s="156"/>
      <c r="UDX129" s="156"/>
      <c r="UDY129" s="156"/>
      <c r="UDZ129" s="156"/>
      <c r="UEA129" s="156"/>
      <c r="UEB129" s="156"/>
      <c r="UEC129" s="156"/>
      <c r="UED129" s="156"/>
      <c r="UEE129" s="156"/>
      <c r="UEF129" s="156"/>
      <c r="UEG129" s="156"/>
      <c r="UEH129" s="156"/>
      <c r="UEI129" s="156"/>
      <c r="UEJ129" s="156"/>
      <c r="UEK129" s="156"/>
      <c r="UEL129" s="156"/>
      <c r="UEM129" s="156"/>
      <c r="UEN129" s="156"/>
      <c r="UEO129" s="156"/>
      <c r="UEP129" s="156"/>
      <c r="UEQ129" s="156"/>
      <c r="UER129" s="156"/>
      <c r="UES129" s="156"/>
      <c r="UET129" s="156"/>
      <c r="UEU129" s="156"/>
      <c r="UEV129" s="156"/>
      <c r="UEW129" s="156"/>
      <c r="UEX129" s="156"/>
      <c r="UEY129" s="156"/>
      <c r="UEZ129" s="156"/>
      <c r="UFA129" s="156"/>
      <c r="UFB129" s="156"/>
      <c r="UFC129" s="156"/>
      <c r="UFD129" s="156"/>
      <c r="UFE129" s="156"/>
      <c r="UFF129" s="156"/>
      <c r="UFG129" s="156"/>
      <c r="UFH129" s="156"/>
      <c r="UFI129" s="156"/>
      <c r="UFJ129" s="156"/>
      <c r="UFK129" s="156"/>
      <c r="UFL129" s="156"/>
      <c r="UFM129" s="156"/>
      <c r="UFN129" s="156"/>
      <c r="UFO129" s="156"/>
      <c r="UFP129" s="156"/>
      <c r="UFQ129" s="156"/>
      <c r="UFR129" s="156"/>
      <c r="UFS129" s="156"/>
      <c r="UFT129" s="156"/>
      <c r="UFU129" s="156"/>
      <c r="UFV129" s="156"/>
      <c r="UFW129" s="156"/>
      <c r="UFX129" s="156"/>
      <c r="UFY129" s="156"/>
      <c r="UFZ129" s="156"/>
      <c r="UGA129" s="156"/>
      <c r="UGB129" s="156"/>
      <c r="UGC129" s="156"/>
      <c r="UGD129" s="156"/>
      <c r="UGE129" s="156"/>
      <c r="UGF129" s="156"/>
      <c r="UGG129" s="156"/>
      <c r="UGH129" s="156"/>
      <c r="UGI129" s="156"/>
      <c r="UGJ129" s="156"/>
      <c r="UGK129" s="156"/>
      <c r="UGL129" s="156"/>
      <c r="UGM129" s="156"/>
      <c r="UGN129" s="156"/>
      <c r="UGO129" s="156"/>
      <c r="UGP129" s="156"/>
      <c r="UGQ129" s="156"/>
      <c r="UGR129" s="156"/>
      <c r="UGS129" s="156"/>
      <c r="UGT129" s="156"/>
      <c r="UGU129" s="156"/>
      <c r="UGV129" s="156"/>
      <c r="UGW129" s="156"/>
      <c r="UGX129" s="156"/>
      <c r="UGY129" s="156"/>
      <c r="UGZ129" s="156"/>
      <c r="UHA129" s="156"/>
      <c r="UHB129" s="156"/>
      <c r="UHC129" s="156"/>
      <c r="UHD129" s="156"/>
      <c r="UHE129" s="156"/>
      <c r="UHF129" s="156"/>
      <c r="UHG129" s="156"/>
      <c r="UHH129" s="156"/>
      <c r="UHI129" s="156"/>
      <c r="UHJ129" s="156"/>
      <c r="UHK129" s="156"/>
      <c r="UHL129" s="156"/>
      <c r="UHM129" s="156"/>
      <c r="UHN129" s="156"/>
      <c r="UHO129" s="156"/>
      <c r="UHP129" s="156"/>
      <c r="UHQ129" s="156"/>
      <c r="UHR129" s="156"/>
      <c r="UHS129" s="156"/>
      <c r="UHT129" s="156"/>
      <c r="UHU129" s="156"/>
      <c r="UHV129" s="156"/>
      <c r="UHW129" s="156"/>
      <c r="UHX129" s="156"/>
      <c r="UHY129" s="156"/>
      <c r="UHZ129" s="156"/>
      <c r="UIA129" s="156"/>
      <c r="UIB129" s="156"/>
      <c r="UIC129" s="156"/>
      <c r="UID129" s="156"/>
      <c r="UIE129" s="156"/>
      <c r="UIF129" s="156"/>
      <c r="UIG129" s="156"/>
      <c r="UIH129" s="156"/>
      <c r="UII129" s="156"/>
      <c r="UIJ129" s="156"/>
      <c r="UIK129" s="156"/>
      <c r="UIL129" s="156"/>
      <c r="UIM129" s="156"/>
      <c r="UIN129" s="156"/>
      <c r="UIO129" s="156"/>
      <c r="UIP129" s="156"/>
      <c r="UIQ129" s="156"/>
      <c r="UIR129" s="156"/>
      <c r="UIS129" s="156"/>
      <c r="UIT129" s="156"/>
      <c r="UIU129" s="156"/>
      <c r="UIV129" s="156"/>
      <c r="UIW129" s="156"/>
      <c r="UIX129" s="156"/>
      <c r="UIY129" s="156"/>
      <c r="UIZ129" s="156"/>
      <c r="UJA129" s="156"/>
      <c r="UJB129" s="156"/>
      <c r="UJC129" s="156"/>
      <c r="UJD129" s="156"/>
      <c r="UJE129" s="156"/>
      <c r="UJF129" s="156"/>
      <c r="UJG129" s="156"/>
      <c r="UJH129" s="156"/>
      <c r="UJI129" s="156"/>
      <c r="UJJ129" s="156"/>
      <c r="UJK129" s="156"/>
      <c r="UJL129" s="156"/>
      <c r="UJM129" s="156"/>
      <c r="UJN129" s="156"/>
      <c r="UJO129" s="156"/>
      <c r="UJP129" s="156"/>
      <c r="UJQ129" s="156"/>
      <c r="UJR129" s="156"/>
      <c r="UJS129" s="156"/>
      <c r="UJT129" s="156"/>
      <c r="UJU129" s="156"/>
      <c r="UJV129" s="156"/>
      <c r="UJW129" s="156"/>
      <c r="UJX129" s="156"/>
      <c r="UJY129" s="156"/>
      <c r="UJZ129" s="156"/>
      <c r="UKA129" s="156"/>
      <c r="UKB129" s="156"/>
      <c r="UKC129" s="156"/>
      <c r="UKD129" s="156"/>
      <c r="UKE129" s="156"/>
      <c r="UKF129" s="156"/>
      <c r="UKG129" s="156"/>
      <c r="UKH129" s="156"/>
      <c r="UKI129" s="156"/>
      <c r="UKJ129" s="156"/>
      <c r="UKK129" s="156"/>
      <c r="UKL129" s="156"/>
      <c r="UKM129" s="156"/>
      <c r="UKN129" s="156"/>
      <c r="UKO129" s="156"/>
      <c r="UKP129" s="156"/>
      <c r="UKQ129" s="156"/>
      <c r="UKR129" s="156"/>
      <c r="UKS129" s="156"/>
      <c r="UKT129" s="156"/>
      <c r="UKU129" s="156"/>
      <c r="UKV129" s="156"/>
      <c r="UKW129" s="156"/>
      <c r="UKX129" s="156"/>
      <c r="UKY129" s="156"/>
      <c r="UKZ129" s="156"/>
      <c r="ULA129" s="156"/>
      <c r="ULB129" s="156"/>
      <c r="ULC129" s="156"/>
      <c r="ULD129" s="156"/>
      <c r="ULE129" s="156"/>
      <c r="ULF129" s="156"/>
      <c r="ULG129" s="156"/>
      <c r="ULH129" s="156"/>
      <c r="ULI129" s="156"/>
      <c r="ULJ129" s="156"/>
      <c r="ULK129" s="156"/>
      <c r="ULL129" s="156"/>
      <c r="ULM129" s="156"/>
      <c r="ULN129" s="156"/>
      <c r="ULO129" s="156"/>
      <c r="ULP129" s="156"/>
      <c r="ULQ129" s="156"/>
      <c r="ULR129" s="156"/>
      <c r="ULS129" s="156"/>
      <c r="ULT129" s="156"/>
      <c r="ULU129" s="156"/>
      <c r="ULV129" s="156"/>
      <c r="ULW129" s="156"/>
      <c r="ULX129" s="156"/>
      <c r="ULY129" s="156"/>
      <c r="ULZ129" s="156"/>
      <c r="UMA129" s="156"/>
      <c r="UMB129" s="156"/>
      <c r="UMC129" s="156"/>
      <c r="UMD129" s="156"/>
      <c r="UME129" s="156"/>
      <c r="UMF129" s="156"/>
      <c r="UMG129" s="156"/>
      <c r="UMH129" s="156"/>
      <c r="UMI129" s="156"/>
      <c r="UMJ129" s="156"/>
      <c r="UMK129" s="156"/>
      <c r="UML129" s="156"/>
      <c r="UMM129" s="156"/>
      <c r="UMN129" s="156"/>
      <c r="UMO129" s="156"/>
      <c r="UMP129" s="156"/>
      <c r="UMQ129" s="156"/>
      <c r="UMR129" s="156"/>
      <c r="UMS129" s="156"/>
      <c r="UMT129" s="156"/>
      <c r="UMU129" s="156"/>
      <c r="UMV129" s="156"/>
      <c r="UMW129" s="156"/>
      <c r="UMX129" s="156"/>
      <c r="UMY129" s="156"/>
      <c r="UMZ129" s="156"/>
      <c r="UNA129" s="156"/>
      <c r="UNB129" s="156"/>
      <c r="UNC129" s="156"/>
      <c r="UND129" s="156"/>
      <c r="UNE129" s="156"/>
      <c r="UNF129" s="156"/>
      <c r="UNG129" s="156"/>
      <c r="UNH129" s="156"/>
      <c r="UNI129" s="156"/>
      <c r="UNJ129" s="156"/>
      <c r="UNK129" s="156"/>
      <c r="UNL129" s="156"/>
      <c r="UNM129" s="156"/>
      <c r="UNN129" s="156"/>
      <c r="UNO129" s="156"/>
      <c r="UNP129" s="156"/>
      <c r="UNQ129" s="156"/>
      <c r="UNR129" s="156"/>
      <c r="UNS129" s="156"/>
      <c r="UNT129" s="156"/>
      <c r="UNU129" s="156"/>
      <c r="UNV129" s="156"/>
      <c r="UNW129" s="156"/>
      <c r="UNX129" s="156"/>
      <c r="UNY129" s="156"/>
      <c r="UNZ129" s="156"/>
      <c r="UOA129" s="156"/>
      <c r="UOB129" s="156"/>
      <c r="UOC129" s="156"/>
      <c r="UOD129" s="156"/>
      <c r="UOE129" s="156"/>
      <c r="UOF129" s="156"/>
      <c r="UOG129" s="156"/>
      <c r="UOH129" s="156"/>
      <c r="UOI129" s="156"/>
      <c r="UOJ129" s="156"/>
      <c r="UOK129" s="156"/>
      <c r="UOL129" s="156"/>
      <c r="UOM129" s="156"/>
      <c r="UON129" s="156"/>
      <c r="UOO129" s="156"/>
      <c r="UOP129" s="156"/>
      <c r="UOQ129" s="156"/>
      <c r="UOR129" s="156"/>
      <c r="UOS129" s="156"/>
      <c r="UOT129" s="156"/>
      <c r="UOU129" s="156"/>
      <c r="UOV129" s="156"/>
      <c r="UOW129" s="156"/>
      <c r="UOX129" s="156"/>
      <c r="UOY129" s="156"/>
      <c r="UOZ129" s="156"/>
      <c r="UPA129" s="156"/>
      <c r="UPB129" s="156"/>
      <c r="UPC129" s="156"/>
      <c r="UPD129" s="156"/>
      <c r="UPE129" s="156"/>
      <c r="UPF129" s="156"/>
      <c r="UPG129" s="156"/>
      <c r="UPH129" s="156"/>
      <c r="UPI129" s="156"/>
      <c r="UPJ129" s="156"/>
      <c r="UPK129" s="156"/>
      <c r="UPL129" s="156"/>
      <c r="UPM129" s="156"/>
      <c r="UPN129" s="156"/>
      <c r="UPO129" s="156"/>
      <c r="UPP129" s="156"/>
      <c r="UPQ129" s="156"/>
      <c r="UPR129" s="156"/>
      <c r="UPS129" s="156"/>
      <c r="UPT129" s="156"/>
      <c r="UPU129" s="156"/>
      <c r="UPV129" s="156"/>
      <c r="UPW129" s="156"/>
      <c r="UPX129" s="156"/>
      <c r="UPY129" s="156"/>
      <c r="UPZ129" s="156"/>
      <c r="UQA129" s="156"/>
      <c r="UQB129" s="156"/>
      <c r="UQC129" s="156"/>
      <c r="UQD129" s="156"/>
      <c r="UQE129" s="156"/>
      <c r="UQF129" s="156"/>
      <c r="UQG129" s="156"/>
      <c r="UQH129" s="156"/>
      <c r="UQI129" s="156"/>
      <c r="UQJ129" s="156"/>
      <c r="UQK129" s="156"/>
      <c r="UQL129" s="156"/>
      <c r="UQM129" s="156"/>
      <c r="UQN129" s="156"/>
      <c r="UQO129" s="156"/>
      <c r="UQP129" s="156"/>
      <c r="UQQ129" s="156"/>
      <c r="UQR129" s="156"/>
      <c r="UQS129" s="156"/>
      <c r="UQT129" s="156"/>
      <c r="UQU129" s="156"/>
      <c r="UQV129" s="156"/>
      <c r="UQW129" s="156"/>
      <c r="UQX129" s="156"/>
      <c r="UQY129" s="156"/>
      <c r="UQZ129" s="156"/>
      <c r="URA129" s="156"/>
      <c r="URB129" s="156"/>
      <c r="URC129" s="156"/>
      <c r="URD129" s="156"/>
      <c r="URE129" s="156"/>
      <c r="URF129" s="156"/>
      <c r="URG129" s="156"/>
      <c r="URH129" s="156"/>
      <c r="URI129" s="156"/>
      <c r="URJ129" s="156"/>
      <c r="URK129" s="156"/>
      <c r="URL129" s="156"/>
      <c r="URM129" s="156"/>
      <c r="URN129" s="156"/>
      <c r="URO129" s="156"/>
      <c r="URP129" s="156"/>
      <c r="URQ129" s="156"/>
      <c r="URR129" s="156"/>
      <c r="URS129" s="156"/>
      <c r="URT129" s="156"/>
      <c r="URU129" s="156"/>
      <c r="URV129" s="156"/>
      <c r="URW129" s="156"/>
      <c r="URX129" s="156"/>
      <c r="URY129" s="156"/>
      <c r="URZ129" s="156"/>
      <c r="USA129" s="156"/>
      <c r="USB129" s="156"/>
      <c r="USC129" s="156"/>
      <c r="USD129" s="156"/>
      <c r="USE129" s="156"/>
      <c r="USF129" s="156"/>
      <c r="USG129" s="156"/>
      <c r="USH129" s="156"/>
      <c r="USI129" s="156"/>
      <c r="USJ129" s="156"/>
      <c r="USK129" s="156"/>
      <c r="USL129" s="156"/>
      <c r="USM129" s="156"/>
      <c r="USN129" s="156"/>
      <c r="USO129" s="156"/>
      <c r="USP129" s="156"/>
      <c r="USQ129" s="156"/>
      <c r="USR129" s="156"/>
      <c r="USS129" s="156"/>
      <c r="UST129" s="156"/>
      <c r="USU129" s="156"/>
      <c r="USV129" s="156"/>
      <c r="USW129" s="156"/>
      <c r="USX129" s="156"/>
      <c r="USY129" s="156"/>
      <c r="USZ129" s="156"/>
      <c r="UTA129" s="156"/>
      <c r="UTB129" s="156"/>
      <c r="UTC129" s="156"/>
      <c r="UTD129" s="156"/>
      <c r="UTE129" s="156"/>
      <c r="UTF129" s="156"/>
      <c r="UTG129" s="156"/>
      <c r="UTH129" s="156"/>
      <c r="UTI129" s="156"/>
      <c r="UTJ129" s="156"/>
      <c r="UTK129" s="156"/>
      <c r="UTL129" s="156"/>
      <c r="UTM129" s="156"/>
      <c r="UTN129" s="156"/>
      <c r="UTO129" s="156"/>
      <c r="UTP129" s="156"/>
      <c r="UTQ129" s="156"/>
      <c r="UTR129" s="156"/>
      <c r="UTS129" s="156"/>
      <c r="UTT129" s="156"/>
      <c r="UTU129" s="156"/>
      <c r="UTV129" s="156"/>
      <c r="UTW129" s="156"/>
      <c r="UTX129" s="156"/>
      <c r="UTY129" s="156"/>
      <c r="UTZ129" s="156"/>
      <c r="UUA129" s="156"/>
      <c r="UUB129" s="156"/>
      <c r="UUC129" s="156"/>
      <c r="UUD129" s="156"/>
      <c r="UUE129" s="156"/>
      <c r="UUF129" s="156"/>
      <c r="UUG129" s="156"/>
      <c r="UUH129" s="156"/>
      <c r="UUI129" s="156"/>
      <c r="UUJ129" s="156"/>
      <c r="UUK129" s="156"/>
      <c r="UUL129" s="156"/>
      <c r="UUM129" s="156"/>
      <c r="UUN129" s="156"/>
      <c r="UUO129" s="156"/>
      <c r="UUP129" s="156"/>
      <c r="UUQ129" s="156"/>
      <c r="UUR129" s="156"/>
      <c r="UUS129" s="156"/>
      <c r="UUT129" s="156"/>
      <c r="UUU129" s="156"/>
      <c r="UUV129" s="156"/>
      <c r="UUW129" s="156"/>
      <c r="UUX129" s="156"/>
      <c r="UUY129" s="156"/>
      <c r="UUZ129" s="156"/>
      <c r="UVA129" s="156"/>
      <c r="UVB129" s="156"/>
      <c r="UVC129" s="156"/>
      <c r="UVD129" s="156"/>
      <c r="UVE129" s="156"/>
      <c r="UVF129" s="156"/>
      <c r="UVG129" s="156"/>
      <c r="UVH129" s="156"/>
      <c r="UVI129" s="156"/>
      <c r="UVJ129" s="156"/>
      <c r="UVK129" s="156"/>
      <c r="UVL129" s="156"/>
      <c r="UVM129" s="156"/>
      <c r="UVN129" s="156"/>
      <c r="UVO129" s="156"/>
      <c r="UVP129" s="156"/>
      <c r="UVQ129" s="156"/>
      <c r="UVR129" s="156"/>
      <c r="UVS129" s="156"/>
      <c r="UVT129" s="156"/>
      <c r="UVU129" s="156"/>
      <c r="UVV129" s="156"/>
      <c r="UVW129" s="156"/>
      <c r="UVX129" s="156"/>
      <c r="UVY129" s="156"/>
      <c r="UVZ129" s="156"/>
      <c r="UWA129" s="156"/>
      <c r="UWB129" s="156"/>
      <c r="UWC129" s="156"/>
      <c r="UWD129" s="156"/>
      <c r="UWE129" s="156"/>
      <c r="UWF129" s="156"/>
      <c r="UWG129" s="156"/>
      <c r="UWH129" s="156"/>
      <c r="UWI129" s="156"/>
      <c r="UWJ129" s="156"/>
      <c r="UWK129" s="156"/>
      <c r="UWL129" s="156"/>
      <c r="UWM129" s="156"/>
      <c r="UWN129" s="156"/>
      <c r="UWO129" s="156"/>
      <c r="UWP129" s="156"/>
      <c r="UWQ129" s="156"/>
      <c r="UWR129" s="156"/>
      <c r="UWS129" s="156"/>
      <c r="UWT129" s="156"/>
      <c r="UWU129" s="156"/>
      <c r="UWV129" s="156"/>
      <c r="UWW129" s="156"/>
      <c r="UWX129" s="156"/>
      <c r="UWY129" s="156"/>
      <c r="UWZ129" s="156"/>
      <c r="UXA129" s="156"/>
      <c r="UXB129" s="156"/>
      <c r="UXC129" s="156"/>
      <c r="UXD129" s="156"/>
      <c r="UXE129" s="156"/>
      <c r="UXF129" s="156"/>
      <c r="UXG129" s="156"/>
      <c r="UXH129" s="156"/>
      <c r="UXI129" s="156"/>
      <c r="UXJ129" s="156"/>
      <c r="UXK129" s="156"/>
      <c r="UXL129" s="156"/>
      <c r="UXM129" s="156"/>
      <c r="UXN129" s="156"/>
      <c r="UXO129" s="156"/>
      <c r="UXP129" s="156"/>
      <c r="UXQ129" s="156"/>
      <c r="UXR129" s="156"/>
      <c r="UXS129" s="156"/>
      <c r="UXT129" s="156"/>
      <c r="UXU129" s="156"/>
      <c r="UXV129" s="156"/>
      <c r="UXW129" s="156"/>
      <c r="UXX129" s="156"/>
      <c r="UXY129" s="156"/>
      <c r="UXZ129" s="156"/>
      <c r="UYA129" s="156"/>
      <c r="UYB129" s="156"/>
      <c r="UYC129" s="156"/>
      <c r="UYD129" s="156"/>
      <c r="UYE129" s="156"/>
      <c r="UYF129" s="156"/>
      <c r="UYG129" s="156"/>
      <c r="UYH129" s="156"/>
      <c r="UYI129" s="156"/>
      <c r="UYJ129" s="156"/>
      <c r="UYK129" s="156"/>
      <c r="UYL129" s="156"/>
      <c r="UYM129" s="156"/>
      <c r="UYN129" s="156"/>
      <c r="UYO129" s="156"/>
      <c r="UYP129" s="156"/>
      <c r="UYQ129" s="156"/>
      <c r="UYR129" s="156"/>
      <c r="UYS129" s="156"/>
      <c r="UYT129" s="156"/>
      <c r="UYU129" s="156"/>
      <c r="UYV129" s="156"/>
      <c r="UYW129" s="156"/>
      <c r="UYX129" s="156"/>
      <c r="UYY129" s="156"/>
      <c r="UYZ129" s="156"/>
      <c r="UZA129" s="156"/>
      <c r="UZB129" s="156"/>
      <c r="UZC129" s="156"/>
      <c r="UZD129" s="156"/>
      <c r="UZE129" s="156"/>
      <c r="UZF129" s="156"/>
      <c r="UZG129" s="156"/>
      <c r="UZH129" s="156"/>
      <c r="UZI129" s="156"/>
      <c r="UZJ129" s="156"/>
      <c r="UZK129" s="156"/>
      <c r="UZL129" s="156"/>
      <c r="UZM129" s="156"/>
      <c r="UZN129" s="156"/>
      <c r="UZO129" s="156"/>
      <c r="UZP129" s="156"/>
      <c r="UZQ129" s="156"/>
      <c r="UZR129" s="156"/>
      <c r="UZS129" s="156"/>
      <c r="UZT129" s="156"/>
      <c r="UZU129" s="156"/>
      <c r="UZV129" s="156"/>
      <c r="UZW129" s="156"/>
      <c r="UZX129" s="156"/>
      <c r="UZY129" s="156"/>
      <c r="UZZ129" s="156"/>
      <c r="VAA129" s="156"/>
      <c r="VAB129" s="156"/>
      <c r="VAC129" s="156"/>
      <c r="VAD129" s="156"/>
      <c r="VAE129" s="156"/>
      <c r="VAF129" s="156"/>
      <c r="VAG129" s="156"/>
      <c r="VAH129" s="156"/>
      <c r="VAI129" s="156"/>
      <c r="VAJ129" s="156"/>
      <c r="VAK129" s="156"/>
      <c r="VAL129" s="156"/>
      <c r="VAM129" s="156"/>
      <c r="VAN129" s="156"/>
      <c r="VAO129" s="156"/>
      <c r="VAP129" s="156"/>
      <c r="VAQ129" s="156"/>
      <c r="VAR129" s="156"/>
      <c r="VAS129" s="156"/>
      <c r="VAT129" s="156"/>
      <c r="VAU129" s="156"/>
      <c r="VAV129" s="156"/>
      <c r="VAW129" s="156"/>
      <c r="VAX129" s="156"/>
      <c r="VAY129" s="156"/>
      <c r="VAZ129" s="156"/>
      <c r="VBA129" s="156"/>
      <c r="VBB129" s="156"/>
      <c r="VBC129" s="156"/>
      <c r="VBD129" s="156"/>
      <c r="VBE129" s="156"/>
      <c r="VBF129" s="156"/>
      <c r="VBG129" s="156"/>
      <c r="VBH129" s="156"/>
      <c r="VBI129" s="156"/>
      <c r="VBJ129" s="156"/>
      <c r="VBK129" s="156"/>
      <c r="VBL129" s="156"/>
      <c r="VBM129" s="156"/>
      <c r="VBN129" s="156"/>
      <c r="VBO129" s="156"/>
      <c r="VBP129" s="156"/>
      <c r="VBQ129" s="156"/>
      <c r="VBR129" s="156"/>
      <c r="VBS129" s="156"/>
      <c r="VBT129" s="156"/>
      <c r="VBU129" s="156"/>
      <c r="VBV129" s="156"/>
      <c r="VBW129" s="156"/>
      <c r="VBX129" s="156"/>
      <c r="VBY129" s="156"/>
      <c r="VBZ129" s="156"/>
      <c r="VCA129" s="156"/>
      <c r="VCB129" s="156"/>
      <c r="VCC129" s="156"/>
      <c r="VCD129" s="156"/>
      <c r="VCE129" s="156"/>
      <c r="VCF129" s="156"/>
      <c r="VCG129" s="156"/>
      <c r="VCH129" s="156"/>
      <c r="VCI129" s="156"/>
      <c r="VCJ129" s="156"/>
      <c r="VCK129" s="156"/>
      <c r="VCL129" s="156"/>
      <c r="VCM129" s="156"/>
      <c r="VCN129" s="156"/>
      <c r="VCO129" s="156"/>
      <c r="VCP129" s="156"/>
      <c r="VCQ129" s="156"/>
      <c r="VCR129" s="156"/>
      <c r="VCS129" s="156"/>
      <c r="VCT129" s="156"/>
      <c r="VCU129" s="156"/>
      <c r="VCV129" s="156"/>
      <c r="VCW129" s="156"/>
      <c r="VCX129" s="156"/>
      <c r="VCY129" s="156"/>
      <c r="VCZ129" s="156"/>
      <c r="VDA129" s="156"/>
      <c r="VDB129" s="156"/>
      <c r="VDC129" s="156"/>
      <c r="VDD129" s="156"/>
      <c r="VDE129" s="156"/>
      <c r="VDF129" s="156"/>
      <c r="VDG129" s="156"/>
      <c r="VDH129" s="156"/>
      <c r="VDI129" s="156"/>
      <c r="VDJ129" s="156"/>
      <c r="VDK129" s="156"/>
      <c r="VDL129" s="156"/>
      <c r="VDM129" s="156"/>
      <c r="VDN129" s="156"/>
      <c r="VDO129" s="156"/>
      <c r="VDP129" s="156"/>
      <c r="VDQ129" s="156"/>
      <c r="VDR129" s="156"/>
      <c r="VDS129" s="156"/>
      <c r="VDT129" s="156"/>
      <c r="VDU129" s="156"/>
      <c r="VDV129" s="156"/>
      <c r="VDW129" s="156"/>
      <c r="VDX129" s="156"/>
      <c r="VDY129" s="156"/>
      <c r="VDZ129" s="156"/>
      <c r="VEA129" s="156"/>
      <c r="VEB129" s="156"/>
      <c r="VEC129" s="156"/>
      <c r="VED129" s="156"/>
      <c r="VEE129" s="156"/>
      <c r="VEF129" s="156"/>
      <c r="VEG129" s="156"/>
      <c r="VEH129" s="156"/>
      <c r="VEI129" s="156"/>
      <c r="VEJ129" s="156"/>
      <c r="VEK129" s="156"/>
      <c r="VEL129" s="156"/>
      <c r="VEM129" s="156"/>
      <c r="VEN129" s="156"/>
      <c r="VEO129" s="156"/>
      <c r="VEP129" s="156"/>
      <c r="VEQ129" s="156"/>
      <c r="VER129" s="156"/>
      <c r="VES129" s="156"/>
      <c r="VET129" s="156"/>
      <c r="VEU129" s="156"/>
      <c r="VEV129" s="156"/>
      <c r="VEW129" s="156"/>
      <c r="VEX129" s="156"/>
      <c r="VEY129" s="156"/>
      <c r="VEZ129" s="156"/>
      <c r="VFA129" s="156"/>
      <c r="VFB129" s="156"/>
      <c r="VFC129" s="156"/>
      <c r="VFD129" s="156"/>
      <c r="VFE129" s="156"/>
      <c r="VFF129" s="156"/>
      <c r="VFG129" s="156"/>
      <c r="VFH129" s="156"/>
      <c r="VFI129" s="156"/>
      <c r="VFJ129" s="156"/>
      <c r="VFK129" s="156"/>
      <c r="VFL129" s="156"/>
      <c r="VFM129" s="156"/>
      <c r="VFN129" s="156"/>
      <c r="VFO129" s="156"/>
      <c r="VFP129" s="156"/>
      <c r="VFQ129" s="156"/>
      <c r="VFR129" s="156"/>
      <c r="VFS129" s="156"/>
      <c r="VFT129" s="156"/>
      <c r="VFU129" s="156"/>
      <c r="VFV129" s="156"/>
      <c r="VFW129" s="156"/>
      <c r="VFX129" s="156"/>
      <c r="VFY129" s="156"/>
      <c r="VFZ129" s="156"/>
      <c r="VGA129" s="156"/>
      <c r="VGB129" s="156"/>
      <c r="VGC129" s="156"/>
      <c r="VGD129" s="156"/>
      <c r="VGE129" s="156"/>
      <c r="VGF129" s="156"/>
      <c r="VGG129" s="156"/>
      <c r="VGH129" s="156"/>
      <c r="VGI129" s="156"/>
      <c r="VGJ129" s="156"/>
      <c r="VGK129" s="156"/>
      <c r="VGL129" s="156"/>
      <c r="VGM129" s="156"/>
      <c r="VGN129" s="156"/>
      <c r="VGO129" s="156"/>
      <c r="VGP129" s="156"/>
      <c r="VGQ129" s="156"/>
      <c r="VGR129" s="156"/>
      <c r="VGS129" s="156"/>
      <c r="VGT129" s="156"/>
      <c r="VGU129" s="156"/>
      <c r="VGV129" s="156"/>
      <c r="VGW129" s="156"/>
      <c r="VGX129" s="156"/>
      <c r="VGY129" s="156"/>
      <c r="VGZ129" s="156"/>
      <c r="VHA129" s="156"/>
      <c r="VHB129" s="156"/>
      <c r="VHC129" s="156"/>
      <c r="VHD129" s="156"/>
      <c r="VHE129" s="156"/>
      <c r="VHF129" s="156"/>
      <c r="VHG129" s="156"/>
      <c r="VHH129" s="156"/>
      <c r="VHI129" s="156"/>
      <c r="VHJ129" s="156"/>
      <c r="VHK129" s="156"/>
      <c r="VHL129" s="156"/>
      <c r="VHM129" s="156"/>
      <c r="VHN129" s="156"/>
      <c r="VHO129" s="156"/>
      <c r="VHP129" s="156"/>
      <c r="VHQ129" s="156"/>
      <c r="VHR129" s="156"/>
      <c r="VHS129" s="156"/>
      <c r="VHT129" s="156"/>
      <c r="VHU129" s="156"/>
      <c r="VHV129" s="156"/>
      <c r="VHW129" s="156"/>
      <c r="VHX129" s="156"/>
      <c r="VHY129" s="156"/>
      <c r="VHZ129" s="156"/>
      <c r="VIA129" s="156"/>
      <c r="VIB129" s="156"/>
      <c r="VIC129" s="156"/>
      <c r="VID129" s="156"/>
      <c r="VIE129" s="156"/>
      <c r="VIF129" s="156"/>
      <c r="VIG129" s="156"/>
      <c r="VIH129" s="156"/>
      <c r="VII129" s="156"/>
      <c r="VIJ129" s="156"/>
      <c r="VIK129" s="156"/>
      <c r="VIL129" s="156"/>
      <c r="VIM129" s="156"/>
      <c r="VIN129" s="156"/>
      <c r="VIO129" s="156"/>
      <c r="VIP129" s="156"/>
      <c r="VIQ129" s="156"/>
      <c r="VIR129" s="156"/>
      <c r="VIS129" s="156"/>
      <c r="VIT129" s="156"/>
      <c r="VIU129" s="156"/>
      <c r="VIV129" s="156"/>
      <c r="VIW129" s="156"/>
      <c r="VIX129" s="156"/>
      <c r="VIY129" s="156"/>
      <c r="VIZ129" s="156"/>
      <c r="VJA129" s="156"/>
      <c r="VJB129" s="156"/>
      <c r="VJC129" s="156"/>
      <c r="VJD129" s="156"/>
      <c r="VJE129" s="156"/>
      <c r="VJF129" s="156"/>
      <c r="VJG129" s="156"/>
      <c r="VJH129" s="156"/>
      <c r="VJI129" s="156"/>
      <c r="VJJ129" s="156"/>
      <c r="VJK129" s="156"/>
      <c r="VJL129" s="156"/>
      <c r="VJM129" s="156"/>
      <c r="VJN129" s="156"/>
      <c r="VJO129" s="156"/>
      <c r="VJP129" s="156"/>
      <c r="VJQ129" s="156"/>
      <c r="VJR129" s="156"/>
      <c r="VJS129" s="156"/>
      <c r="VJT129" s="156"/>
      <c r="VJU129" s="156"/>
      <c r="VJV129" s="156"/>
      <c r="VJW129" s="156"/>
      <c r="VJX129" s="156"/>
      <c r="VJY129" s="156"/>
      <c r="VJZ129" s="156"/>
      <c r="VKA129" s="156"/>
      <c r="VKB129" s="156"/>
      <c r="VKC129" s="156"/>
      <c r="VKD129" s="156"/>
      <c r="VKE129" s="156"/>
      <c r="VKF129" s="156"/>
      <c r="VKG129" s="156"/>
      <c r="VKH129" s="156"/>
      <c r="VKI129" s="156"/>
      <c r="VKJ129" s="156"/>
      <c r="VKK129" s="156"/>
      <c r="VKL129" s="156"/>
      <c r="VKM129" s="156"/>
      <c r="VKN129" s="156"/>
      <c r="VKO129" s="156"/>
      <c r="VKP129" s="156"/>
      <c r="VKQ129" s="156"/>
      <c r="VKR129" s="156"/>
      <c r="VKS129" s="156"/>
      <c r="VKT129" s="156"/>
      <c r="VKU129" s="156"/>
      <c r="VKV129" s="156"/>
      <c r="VKW129" s="156"/>
      <c r="VKX129" s="156"/>
      <c r="VKY129" s="156"/>
      <c r="VKZ129" s="156"/>
      <c r="VLA129" s="156"/>
      <c r="VLB129" s="156"/>
      <c r="VLC129" s="156"/>
      <c r="VLD129" s="156"/>
      <c r="VLE129" s="156"/>
      <c r="VLF129" s="156"/>
      <c r="VLG129" s="156"/>
      <c r="VLH129" s="156"/>
      <c r="VLI129" s="156"/>
      <c r="VLJ129" s="156"/>
      <c r="VLK129" s="156"/>
      <c r="VLL129" s="156"/>
      <c r="VLM129" s="156"/>
      <c r="VLN129" s="156"/>
      <c r="VLO129" s="156"/>
      <c r="VLP129" s="156"/>
      <c r="VLQ129" s="156"/>
      <c r="VLR129" s="156"/>
      <c r="VLS129" s="156"/>
      <c r="VLT129" s="156"/>
      <c r="VLU129" s="156"/>
      <c r="VLV129" s="156"/>
      <c r="VLW129" s="156"/>
      <c r="VLX129" s="156"/>
      <c r="VLY129" s="156"/>
      <c r="VLZ129" s="156"/>
      <c r="VMA129" s="156"/>
      <c r="VMB129" s="156"/>
      <c r="VMC129" s="156"/>
      <c r="VMD129" s="156"/>
      <c r="VME129" s="156"/>
      <c r="VMF129" s="156"/>
      <c r="VMG129" s="156"/>
      <c r="VMH129" s="156"/>
      <c r="VMI129" s="156"/>
      <c r="VMJ129" s="156"/>
      <c r="VMK129" s="156"/>
      <c r="VML129" s="156"/>
      <c r="VMM129" s="156"/>
      <c r="VMN129" s="156"/>
      <c r="VMO129" s="156"/>
      <c r="VMP129" s="156"/>
      <c r="VMQ129" s="156"/>
      <c r="VMR129" s="156"/>
      <c r="VMS129" s="156"/>
      <c r="VMT129" s="156"/>
      <c r="VMU129" s="156"/>
      <c r="VMV129" s="156"/>
      <c r="VMW129" s="156"/>
      <c r="VMX129" s="156"/>
      <c r="VMY129" s="156"/>
      <c r="VMZ129" s="156"/>
      <c r="VNA129" s="156"/>
      <c r="VNB129" s="156"/>
      <c r="VNC129" s="156"/>
      <c r="VND129" s="156"/>
      <c r="VNE129" s="156"/>
      <c r="VNF129" s="156"/>
      <c r="VNG129" s="156"/>
      <c r="VNH129" s="156"/>
      <c r="VNI129" s="156"/>
      <c r="VNJ129" s="156"/>
      <c r="VNK129" s="156"/>
      <c r="VNL129" s="156"/>
      <c r="VNM129" s="156"/>
      <c r="VNN129" s="156"/>
      <c r="VNO129" s="156"/>
      <c r="VNP129" s="156"/>
      <c r="VNQ129" s="156"/>
      <c r="VNR129" s="156"/>
      <c r="VNS129" s="156"/>
      <c r="VNT129" s="156"/>
      <c r="VNU129" s="156"/>
      <c r="VNV129" s="156"/>
      <c r="VNW129" s="156"/>
      <c r="VNX129" s="156"/>
      <c r="VNY129" s="156"/>
      <c r="VNZ129" s="156"/>
      <c r="VOA129" s="156"/>
      <c r="VOB129" s="156"/>
      <c r="VOC129" s="156"/>
      <c r="VOD129" s="156"/>
      <c r="VOE129" s="156"/>
      <c r="VOF129" s="156"/>
      <c r="VOG129" s="156"/>
      <c r="VOH129" s="156"/>
      <c r="VOI129" s="156"/>
      <c r="VOJ129" s="156"/>
      <c r="VOK129" s="156"/>
      <c r="VOL129" s="156"/>
      <c r="VOM129" s="156"/>
      <c r="VON129" s="156"/>
      <c r="VOO129" s="156"/>
      <c r="VOP129" s="156"/>
      <c r="VOQ129" s="156"/>
      <c r="VOR129" s="156"/>
      <c r="VOS129" s="156"/>
      <c r="VOT129" s="156"/>
      <c r="VOU129" s="156"/>
      <c r="VOV129" s="156"/>
      <c r="VOW129" s="156"/>
      <c r="VOX129" s="156"/>
      <c r="VOY129" s="156"/>
      <c r="VOZ129" s="156"/>
      <c r="VPA129" s="156"/>
      <c r="VPB129" s="156"/>
      <c r="VPC129" s="156"/>
      <c r="VPD129" s="156"/>
      <c r="VPE129" s="156"/>
      <c r="VPF129" s="156"/>
      <c r="VPG129" s="156"/>
      <c r="VPH129" s="156"/>
      <c r="VPI129" s="156"/>
      <c r="VPJ129" s="156"/>
      <c r="VPK129" s="156"/>
      <c r="VPL129" s="156"/>
      <c r="VPM129" s="156"/>
      <c r="VPN129" s="156"/>
      <c r="VPO129" s="156"/>
      <c r="VPP129" s="156"/>
      <c r="VPQ129" s="156"/>
      <c r="VPR129" s="156"/>
      <c r="VPS129" s="156"/>
      <c r="VPT129" s="156"/>
      <c r="VPU129" s="156"/>
      <c r="VPV129" s="156"/>
      <c r="VPW129" s="156"/>
      <c r="VPX129" s="156"/>
      <c r="VPY129" s="156"/>
      <c r="VPZ129" s="156"/>
      <c r="VQA129" s="156"/>
      <c r="VQB129" s="156"/>
      <c r="VQC129" s="156"/>
      <c r="VQD129" s="156"/>
      <c r="VQE129" s="156"/>
      <c r="VQF129" s="156"/>
      <c r="VQG129" s="156"/>
      <c r="VQH129" s="156"/>
      <c r="VQI129" s="156"/>
      <c r="VQJ129" s="156"/>
      <c r="VQK129" s="156"/>
      <c r="VQL129" s="156"/>
      <c r="VQM129" s="156"/>
      <c r="VQN129" s="156"/>
      <c r="VQO129" s="156"/>
      <c r="VQP129" s="156"/>
      <c r="VQQ129" s="156"/>
      <c r="VQR129" s="156"/>
      <c r="VQS129" s="156"/>
      <c r="VQT129" s="156"/>
      <c r="VQU129" s="156"/>
      <c r="VQV129" s="156"/>
      <c r="VQW129" s="156"/>
      <c r="VQX129" s="156"/>
      <c r="VQY129" s="156"/>
      <c r="VQZ129" s="156"/>
      <c r="VRA129" s="156"/>
      <c r="VRB129" s="156"/>
      <c r="VRC129" s="156"/>
      <c r="VRD129" s="156"/>
      <c r="VRE129" s="156"/>
      <c r="VRF129" s="156"/>
      <c r="VRG129" s="156"/>
      <c r="VRH129" s="156"/>
      <c r="VRI129" s="156"/>
      <c r="VRJ129" s="156"/>
      <c r="VRK129" s="156"/>
      <c r="VRL129" s="156"/>
      <c r="VRM129" s="156"/>
      <c r="VRN129" s="156"/>
      <c r="VRO129" s="156"/>
      <c r="VRP129" s="156"/>
      <c r="VRQ129" s="156"/>
      <c r="VRR129" s="156"/>
      <c r="VRS129" s="156"/>
      <c r="VRT129" s="156"/>
      <c r="VRU129" s="156"/>
      <c r="VRV129" s="156"/>
      <c r="VRW129" s="156"/>
      <c r="VRX129" s="156"/>
      <c r="VRY129" s="156"/>
      <c r="VRZ129" s="156"/>
      <c r="VSA129" s="156"/>
      <c r="VSB129" s="156"/>
      <c r="VSC129" s="156"/>
      <c r="VSD129" s="156"/>
      <c r="VSE129" s="156"/>
      <c r="VSF129" s="156"/>
      <c r="VSG129" s="156"/>
      <c r="VSH129" s="156"/>
      <c r="VSI129" s="156"/>
      <c r="VSJ129" s="156"/>
      <c r="VSK129" s="156"/>
      <c r="VSL129" s="156"/>
      <c r="VSM129" s="156"/>
      <c r="VSN129" s="156"/>
      <c r="VSO129" s="156"/>
      <c r="VSP129" s="156"/>
      <c r="VSQ129" s="156"/>
      <c r="VSR129" s="156"/>
      <c r="VSS129" s="156"/>
      <c r="VST129" s="156"/>
      <c r="VSU129" s="156"/>
      <c r="VSV129" s="156"/>
      <c r="VSW129" s="156"/>
      <c r="VSX129" s="156"/>
      <c r="VSY129" s="156"/>
      <c r="VSZ129" s="156"/>
      <c r="VTA129" s="156"/>
      <c r="VTB129" s="156"/>
      <c r="VTC129" s="156"/>
      <c r="VTD129" s="156"/>
      <c r="VTE129" s="156"/>
      <c r="VTF129" s="156"/>
      <c r="VTG129" s="156"/>
      <c r="VTH129" s="156"/>
      <c r="VTI129" s="156"/>
      <c r="VTJ129" s="156"/>
      <c r="VTK129" s="156"/>
      <c r="VTL129" s="156"/>
      <c r="VTM129" s="156"/>
      <c r="VTN129" s="156"/>
      <c r="VTO129" s="156"/>
      <c r="VTP129" s="156"/>
      <c r="VTQ129" s="156"/>
      <c r="VTR129" s="156"/>
      <c r="VTS129" s="156"/>
      <c r="VTT129" s="156"/>
      <c r="VTU129" s="156"/>
      <c r="VTV129" s="156"/>
      <c r="VTW129" s="156"/>
      <c r="VTX129" s="156"/>
      <c r="VTY129" s="156"/>
      <c r="VTZ129" s="156"/>
      <c r="VUA129" s="156"/>
      <c r="VUB129" s="156"/>
      <c r="VUC129" s="156"/>
      <c r="VUD129" s="156"/>
      <c r="VUE129" s="156"/>
      <c r="VUF129" s="156"/>
      <c r="VUG129" s="156"/>
      <c r="VUH129" s="156"/>
      <c r="VUI129" s="156"/>
      <c r="VUJ129" s="156"/>
      <c r="VUK129" s="156"/>
      <c r="VUL129" s="156"/>
      <c r="VUM129" s="156"/>
      <c r="VUN129" s="156"/>
      <c r="VUO129" s="156"/>
      <c r="VUP129" s="156"/>
      <c r="VUQ129" s="156"/>
      <c r="VUR129" s="156"/>
      <c r="VUS129" s="156"/>
      <c r="VUT129" s="156"/>
      <c r="VUU129" s="156"/>
      <c r="VUV129" s="156"/>
      <c r="VUW129" s="156"/>
      <c r="VUX129" s="156"/>
      <c r="VUY129" s="156"/>
      <c r="VUZ129" s="156"/>
      <c r="VVA129" s="156"/>
      <c r="VVB129" s="156"/>
      <c r="VVC129" s="156"/>
      <c r="VVD129" s="156"/>
      <c r="VVE129" s="156"/>
      <c r="VVF129" s="156"/>
      <c r="VVG129" s="156"/>
      <c r="VVH129" s="156"/>
      <c r="VVI129" s="156"/>
      <c r="VVJ129" s="156"/>
      <c r="VVK129" s="156"/>
      <c r="VVL129" s="156"/>
      <c r="VVM129" s="156"/>
      <c r="VVN129" s="156"/>
      <c r="VVO129" s="156"/>
      <c r="VVP129" s="156"/>
      <c r="VVQ129" s="156"/>
      <c r="VVR129" s="156"/>
      <c r="VVS129" s="156"/>
      <c r="VVT129" s="156"/>
      <c r="VVU129" s="156"/>
      <c r="VVV129" s="156"/>
      <c r="VVW129" s="156"/>
      <c r="VVX129" s="156"/>
      <c r="VVY129" s="156"/>
      <c r="VVZ129" s="156"/>
      <c r="VWA129" s="156"/>
      <c r="VWB129" s="156"/>
      <c r="VWC129" s="156"/>
      <c r="VWD129" s="156"/>
      <c r="VWE129" s="156"/>
      <c r="VWF129" s="156"/>
      <c r="VWG129" s="156"/>
      <c r="VWH129" s="156"/>
      <c r="VWI129" s="156"/>
      <c r="VWJ129" s="156"/>
      <c r="VWK129" s="156"/>
      <c r="VWL129" s="156"/>
      <c r="VWM129" s="156"/>
      <c r="VWN129" s="156"/>
      <c r="VWO129" s="156"/>
      <c r="VWP129" s="156"/>
      <c r="VWQ129" s="156"/>
      <c r="VWR129" s="156"/>
      <c r="VWS129" s="156"/>
      <c r="VWT129" s="156"/>
      <c r="VWU129" s="156"/>
      <c r="VWV129" s="156"/>
      <c r="VWW129" s="156"/>
      <c r="VWX129" s="156"/>
      <c r="VWY129" s="156"/>
      <c r="VWZ129" s="156"/>
      <c r="VXA129" s="156"/>
      <c r="VXB129" s="156"/>
      <c r="VXC129" s="156"/>
      <c r="VXD129" s="156"/>
      <c r="VXE129" s="156"/>
      <c r="VXF129" s="156"/>
      <c r="VXG129" s="156"/>
      <c r="VXH129" s="156"/>
      <c r="VXI129" s="156"/>
      <c r="VXJ129" s="156"/>
      <c r="VXK129" s="156"/>
      <c r="VXL129" s="156"/>
      <c r="VXM129" s="156"/>
      <c r="VXN129" s="156"/>
      <c r="VXO129" s="156"/>
      <c r="VXP129" s="156"/>
      <c r="VXQ129" s="156"/>
      <c r="VXR129" s="156"/>
      <c r="VXS129" s="156"/>
      <c r="VXT129" s="156"/>
      <c r="VXU129" s="156"/>
      <c r="VXV129" s="156"/>
      <c r="VXW129" s="156"/>
      <c r="VXX129" s="156"/>
      <c r="VXY129" s="156"/>
      <c r="VXZ129" s="156"/>
      <c r="VYA129" s="156"/>
      <c r="VYB129" s="156"/>
      <c r="VYC129" s="156"/>
      <c r="VYD129" s="156"/>
      <c r="VYE129" s="156"/>
      <c r="VYF129" s="156"/>
      <c r="VYG129" s="156"/>
      <c r="VYH129" s="156"/>
      <c r="VYI129" s="156"/>
      <c r="VYJ129" s="156"/>
      <c r="VYK129" s="156"/>
      <c r="VYL129" s="156"/>
      <c r="VYM129" s="156"/>
      <c r="VYN129" s="156"/>
      <c r="VYO129" s="156"/>
      <c r="VYP129" s="156"/>
      <c r="VYQ129" s="156"/>
      <c r="VYR129" s="156"/>
      <c r="VYS129" s="156"/>
      <c r="VYT129" s="156"/>
      <c r="VYU129" s="156"/>
      <c r="VYV129" s="156"/>
      <c r="VYW129" s="156"/>
      <c r="VYX129" s="156"/>
      <c r="VYY129" s="156"/>
      <c r="VYZ129" s="156"/>
      <c r="VZA129" s="156"/>
      <c r="VZB129" s="156"/>
      <c r="VZC129" s="156"/>
      <c r="VZD129" s="156"/>
      <c r="VZE129" s="156"/>
      <c r="VZF129" s="156"/>
      <c r="VZG129" s="156"/>
      <c r="VZH129" s="156"/>
      <c r="VZI129" s="156"/>
      <c r="VZJ129" s="156"/>
      <c r="VZK129" s="156"/>
      <c r="VZL129" s="156"/>
      <c r="VZM129" s="156"/>
      <c r="VZN129" s="156"/>
      <c r="VZO129" s="156"/>
      <c r="VZP129" s="156"/>
      <c r="VZQ129" s="156"/>
      <c r="VZR129" s="156"/>
      <c r="VZS129" s="156"/>
      <c r="VZT129" s="156"/>
      <c r="VZU129" s="156"/>
      <c r="VZV129" s="156"/>
      <c r="VZW129" s="156"/>
      <c r="VZX129" s="156"/>
      <c r="VZY129" s="156"/>
      <c r="VZZ129" s="156"/>
      <c r="WAA129" s="156"/>
      <c r="WAB129" s="156"/>
      <c r="WAC129" s="156"/>
      <c r="WAD129" s="156"/>
      <c r="WAE129" s="156"/>
      <c r="WAF129" s="156"/>
      <c r="WAG129" s="156"/>
      <c r="WAH129" s="156"/>
      <c r="WAI129" s="156"/>
      <c r="WAJ129" s="156"/>
      <c r="WAK129" s="156"/>
      <c r="WAL129" s="156"/>
      <c r="WAM129" s="156"/>
      <c r="WAN129" s="156"/>
      <c r="WAO129" s="156"/>
      <c r="WAP129" s="156"/>
      <c r="WAQ129" s="156"/>
      <c r="WAR129" s="156"/>
      <c r="WAS129" s="156"/>
      <c r="WAT129" s="156"/>
      <c r="WAU129" s="156"/>
      <c r="WAV129" s="156"/>
      <c r="WAW129" s="156"/>
      <c r="WAX129" s="156"/>
      <c r="WAY129" s="156"/>
      <c r="WAZ129" s="156"/>
      <c r="WBA129" s="156"/>
      <c r="WBB129" s="156"/>
      <c r="WBC129" s="156"/>
      <c r="WBD129" s="156"/>
      <c r="WBE129" s="156"/>
      <c r="WBF129" s="156"/>
      <c r="WBG129" s="156"/>
      <c r="WBH129" s="156"/>
      <c r="WBI129" s="156"/>
      <c r="WBJ129" s="156"/>
      <c r="WBK129" s="156"/>
      <c r="WBL129" s="156"/>
      <c r="WBM129" s="156"/>
      <c r="WBN129" s="156"/>
      <c r="WBO129" s="156"/>
      <c r="WBP129" s="156"/>
      <c r="WBQ129" s="156"/>
      <c r="WBR129" s="156"/>
      <c r="WBS129" s="156"/>
      <c r="WBT129" s="156"/>
      <c r="WBU129" s="156"/>
      <c r="WBV129" s="156"/>
      <c r="WBW129" s="156"/>
      <c r="WBX129" s="156"/>
      <c r="WBY129" s="156"/>
      <c r="WBZ129" s="156"/>
      <c r="WCA129" s="156"/>
      <c r="WCB129" s="156"/>
      <c r="WCC129" s="156"/>
      <c r="WCD129" s="156"/>
      <c r="WCE129" s="156"/>
      <c r="WCF129" s="156"/>
      <c r="WCG129" s="156"/>
      <c r="WCH129" s="156"/>
      <c r="WCI129" s="156"/>
      <c r="WCJ129" s="156"/>
      <c r="WCK129" s="156"/>
      <c r="WCL129" s="156"/>
      <c r="WCM129" s="156"/>
      <c r="WCN129" s="156"/>
      <c r="WCO129" s="156"/>
      <c r="WCP129" s="156"/>
      <c r="WCQ129" s="156"/>
      <c r="WCR129" s="156"/>
      <c r="WCS129" s="156"/>
      <c r="WCT129" s="156"/>
      <c r="WCU129" s="156"/>
      <c r="WCV129" s="156"/>
      <c r="WCW129" s="156"/>
      <c r="WCX129" s="156"/>
      <c r="WCY129" s="156"/>
      <c r="WCZ129" s="156"/>
      <c r="WDA129" s="156"/>
      <c r="WDB129" s="156"/>
      <c r="WDC129" s="156"/>
      <c r="WDD129" s="156"/>
      <c r="WDE129" s="156"/>
      <c r="WDF129" s="156"/>
      <c r="WDG129" s="156"/>
      <c r="WDH129" s="156"/>
      <c r="WDI129" s="156"/>
      <c r="WDJ129" s="156"/>
      <c r="WDK129" s="156"/>
      <c r="WDL129" s="156"/>
      <c r="WDM129" s="156"/>
      <c r="WDN129" s="156"/>
      <c r="WDO129" s="156"/>
      <c r="WDP129" s="156"/>
      <c r="WDQ129" s="156"/>
      <c r="WDR129" s="156"/>
      <c r="WDS129" s="156"/>
      <c r="WDT129" s="156"/>
      <c r="WDU129" s="156"/>
      <c r="WDV129" s="156"/>
      <c r="WDW129" s="156"/>
      <c r="WDX129" s="156"/>
      <c r="WDY129" s="156"/>
      <c r="WDZ129" s="156"/>
      <c r="WEA129" s="156"/>
      <c r="WEB129" s="156"/>
      <c r="WEC129" s="156"/>
      <c r="WED129" s="156"/>
      <c r="WEE129" s="156"/>
      <c r="WEF129" s="156"/>
      <c r="WEG129" s="156"/>
      <c r="WEH129" s="156"/>
      <c r="WEI129" s="156"/>
      <c r="WEJ129" s="156"/>
      <c r="WEK129" s="156"/>
      <c r="WEL129" s="156"/>
      <c r="WEM129" s="156"/>
      <c r="WEN129" s="156"/>
      <c r="WEO129" s="156"/>
      <c r="WEP129" s="156"/>
      <c r="WEQ129" s="156"/>
      <c r="WER129" s="156"/>
      <c r="WES129" s="156"/>
      <c r="WET129" s="156"/>
      <c r="WEU129" s="156"/>
      <c r="WEV129" s="156"/>
      <c r="WEW129" s="156"/>
      <c r="WEX129" s="156"/>
      <c r="WEY129" s="156"/>
      <c r="WEZ129" s="156"/>
      <c r="WFA129" s="156"/>
      <c r="WFB129" s="156"/>
      <c r="WFC129" s="156"/>
      <c r="WFD129" s="156"/>
      <c r="WFE129" s="156"/>
      <c r="WFF129" s="156"/>
      <c r="WFG129" s="156"/>
      <c r="WFH129" s="156"/>
      <c r="WFI129" s="156"/>
      <c r="WFJ129" s="156"/>
      <c r="WFK129" s="156"/>
      <c r="WFL129" s="156"/>
      <c r="WFM129" s="156"/>
      <c r="WFN129" s="156"/>
      <c r="WFO129" s="156"/>
      <c r="WFP129" s="156"/>
      <c r="WFQ129" s="156"/>
      <c r="WFR129" s="156"/>
      <c r="WFS129" s="156"/>
      <c r="WFT129" s="156"/>
      <c r="WFU129" s="156"/>
      <c r="WFV129" s="156"/>
      <c r="WFW129" s="156"/>
      <c r="WFX129" s="156"/>
      <c r="WFY129" s="156"/>
      <c r="WFZ129" s="156"/>
      <c r="WGA129" s="156"/>
      <c r="WGB129" s="156"/>
      <c r="WGC129" s="156"/>
      <c r="WGD129" s="156"/>
      <c r="WGE129" s="156"/>
      <c r="WGF129" s="156"/>
      <c r="WGG129" s="156"/>
      <c r="WGH129" s="156"/>
      <c r="WGI129" s="156"/>
      <c r="WGJ129" s="156"/>
      <c r="WGK129" s="156"/>
      <c r="WGL129" s="156"/>
      <c r="WGM129" s="156"/>
      <c r="WGN129" s="156"/>
      <c r="WGO129" s="156"/>
      <c r="WGP129" s="156"/>
      <c r="WGQ129" s="156"/>
      <c r="WGR129" s="156"/>
      <c r="WGS129" s="156"/>
      <c r="WGT129" s="156"/>
      <c r="WGU129" s="156"/>
      <c r="WGV129" s="156"/>
      <c r="WGW129" s="156"/>
      <c r="WGX129" s="156"/>
      <c r="WGY129" s="156"/>
      <c r="WGZ129" s="156"/>
      <c r="WHA129" s="156"/>
      <c r="WHB129" s="156"/>
      <c r="WHC129" s="156"/>
      <c r="WHD129" s="156"/>
      <c r="WHE129" s="156"/>
      <c r="WHF129" s="156"/>
      <c r="WHG129" s="156"/>
      <c r="WHH129" s="156"/>
      <c r="WHI129" s="156"/>
      <c r="WHJ129" s="156"/>
      <c r="WHK129" s="156"/>
      <c r="WHL129" s="156"/>
      <c r="WHM129" s="156"/>
      <c r="WHN129" s="156"/>
      <c r="WHO129" s="156"/>
      <c r="WHP129" s="156"/>
      <c r="WHQ129" s="156"/>
      <c r="WHR129" s="156"/>
      <c r="WHS129" s="156"/>
      <c r="WHT129" s="156"/>
      <c r="WHU129" s="156"/>
      <c r="WHV129" s="156"/>
      <c r="WHW129" s="156"/>
      <c r="WHX129" s="156"/>
      <c r="WHY129" s="156"/>
      <c r="WHZ129" s="156"/>
      <c r="WIA129" s="156"/>
      <c r="WIB129" s="156"/>
      <c r="WIC129" s="156"/>
      <c r="WID129" s="156"/>
      <c r="WIE129" s="156"/>
      <c r="WIF129" s="156"/>
      <c r="WIG129" s="156"/>
      <c r="WIH129" s="156"/>
      <c r="WII129" s="156"/>
      <c r="WIJ129" s="156"/>
      <c r="WIK129" s="156"/>
      <c r="WIL129" s="156"/>
      <c r="WIM129" s="156"/>
      <c r="WIN129" s="156"/>
      <c r="WIO129" s="156"/>
      <c r="WIP129" s="156"/>
      <c r="WIQ129" s="156"/>
      <c r="WIR129" s="156"/>
      <c r="WIS129" s="156"/>
      <c r="WIT129" s="156"/>
      <c r="WIU129" s="156"/>
      <c r="WIV129" s="156"/>
      <c r="WIW129" s="156"/>
      <c r="WIX129" s="156"/>
      <c r="WIY129" s="156"/>
      <c r="WIZ129" s="156"/>
      <c r="WJA129" s="156"/>
      <c r="WJB129" s="156"/>
      <c r="WJC129" s="156"/>
      <c r="WJD129" s="156"/>
      <c r="WJE129" s="156"/>
      <c r="WJF129" s="156"/>
      <c r="WJG129" s="156"/>
      <c r="WJH129" s="156"/>
      <c r="WJI129" s="156"/>
      <c r="WJJ129" s="156"/>
      <c r="WJK129" s="156"/>
      <c r="WJL129" s="156"/>
      <c r="WJM129" s="156"/>
      <c r="WJN129" s="156"/>
      <c r="WJO129" s="156"/>
      <c r="WJP129" s="156"/>
      <c r="WJQ129" s="156"/>
      <c r="WJR129" s="156"/>
      <c r="WJS129" s="156"/>
      <c r="WJT129" s="156"/>
      <c r="WJU129" s="156"/>
      <c r="WJV129" s="156"/>
      <c r="WJW129" s="156"/>
      <c r="WJX129" s="156"/>
      <c r="WJY129" s="156"/>
      <c r="WJZ129" s="156"/>
      <c r="WKA129" s="156"/>
      <c r="WKB129" s="156"/>
      <c r="WKC129" s="156"/>
      <c r="WKD129" s="156"/>
      <c r="WKE129" s="156"/>
      <c r="WKF129" s="156"/>
      <c r="WKG129" s="156"/>
      <c r="WKH129" s="156"/>
      <c r="WKI129" s="156"/>
      <c r="WKJ129" s="156"/>
      <c r="WKK129" s="156"/>
      <c r="WKL129" s="156"/>
      <c r="WKM129" s="156"/>
      <c r="WKN129" s="156"/>
      <c r="WKO129" s="156"/>
      <c r="WKP129" s="156"/>
      <c r="WKQ129" s="156"/>
      <c r="WKR129" s="156"/>
      <c r="WKS129" s="156"/>
      <c r="WKT129" s="156"/>
      <c r="WKU129" s="156"/>
      <c r="WKV129" s="156"/>
      <c r="WKW129" s="156"/>
      <c r="WKX129" s="156"/>
      <c r="WKY129" s="156"/>
      <c r="WKZ129" s="156"/>
      <c r="WLA129" s="156"/>
      <c r="WLB129" s="156"/>
      <c r="WLC129" s="156"/>
      <c r="WLD129" s="156"/>
      <c r="WLE129" s="156"/>
      <c r="WLF129" s="156"/>
      <c r="WLG129" s="156"/>
      <c r="WLH129" s="156"/>
      <c r="WLI129" s="156"/>
      <c r="WLJ129" s="156"/>
      <c r="WLK129" s="156"/>
      <c r="WLL129" s="156"/>
      <c r="WLM129" s="156"/>
      <c r="WLN129" s="156"/>
      <c r="WLO129" s="156"/>
      <c r="WLP129" s="156"/>
      <c r="WLQ129" s="156"/>
      <c r="WLR129" s="156"/>
      <c r="WLS129" s="156"/>
      <c r="WLT129" s="156"/>
      <c r="WLU129" s="156"/>
      <c r="WLV129" s="156"/>
      <c r="WLW129" s="156"/>
      <c r="WLX129" s="156"/>
      <c r="WLY129" s="156"/>
      <c r="WLZ129" s="156"/>
      <c r="WMA129" s="156"/>
      <c r="WMB129" s="156"/>
      <c r="WMC129" s="156"/>
      <c r="WMD129" s="156"/>
      <c r="WME129" s="156"/>
      <c r="WMF129" s="156"/>
      <c r="WMG129" s="156"/>
      <c r="WMH129" s="156"/>
      <c r="WMI129" s="156"/>
      <c r="WMJ129" s="156"/>
      <c r="WMK129" s="156"/>
      <c r="WML129" s="156"/>
      <c r="WMM129" s="156"/>
      <c r="WMN129" s="156"/>
      <c r="WMO129" s="156"/>
      <c r="WMP129" s="156"/>
      <c r="WMQ129" s="156"/>
      <c r="WMR129" s="156"/>
      <c r="WMS129" s="156"/>
      <c r="WMT129" s="156"/>
      <c r="WMU129" s="156"/>
      <c r="WMV129" s="156"/>
      <c r="WMW129" s="156"/>
      <c r="WMX129" s="156"/>
      <c r="WMY129" s="156"/>
      <c r="WMZ129" s="156"/>
      <c r="WNA129" s="156"/>
      <c r="WNB129" s="156"/>
      <c r="WNC129" s="156"/>
      <c r="WND129" s="156"/>
      <c r="WNE129" s="156"/>
      <c r="WNF129" s="156"/>
      <c r="WNG129" s="156"/>
      <c r="WNH129" s="156"/>
      <c r="WNI129" s="156"/>
      <c r="WNJ129" s="156"/>
      <c r="WNK129" s="156"/>
      <c r="WNL129" s="156"/>
      <c r="WNM129" s="156"/>
      <c r="WNN129" s="156"/>
      <c r="WNO129" s="156"/>
      <c r="WNP129" s="156"/>
      <c r="WNQ129" s="156"/>
      <c r="WNR129" s="156"/>
      <c r="WNS129" s="156"/>
      <c r="WNT129" s="156"/>
      <c r="WNU129" s="156"/>
      <c r="WNV129" s="156"/>
      <c r="WNW129" s="156"/>
      <c r="WNX129" s="156"/>
      <c r="WNY129" s="156"/>
      <c r="WNZ129" s="156"/>
      <c r="WOA129" s="156"/>
      <c r="WOB129" s="156"/>
      <c r="WOC129" s="156"/>
      <c r="WOD129" s="156"/>
      <c r="WOE129" s="156"/>
      <c r="WOF129" s="156"/>
      <c r="WOG129" s="156"/>
      <c r="WOH129" s="156"/>
      <c r="WOI129" s="156"/>
      <c r="WOJ129" s="156"/>
      <c r="WOK129" s="156"/>
      <c r="WOL129" s="156"/>
      <c r="WOM129" s="156"/>
      <c r="WON129" s="156"/>
      <c r="WOO129" s="156"/>
      <c r="WOP129" s="156"/>
      <c r="WOQ129" s="156"/>
      <c r="WOR129" s="156"/>
      <c r="WOS129" s="156"/>
      <c r="WOT129" s="156"/>
      <c r="WOU129" s="156"/>
      <c r="WOV129" s="156"/>
      <c r="WOW129" s="156"/>
      <c r="WOX129" s="156"/>
      <c r="WOY129" s="156"/>
      <c r="WOZ129" s="156"/>
      <c r="WPA129" s="156"/>
      <c r="WPB129" s="156"/>
      <c r="WPC129" s="156"/>
      <c r="WPD129" s="156"/>
      <c r="WPE129" s="156"/>
      <c r="WPF129" s="156"/>
      <c r="WPG129" s="156"/>
      <c r="WPH129" s="156"/>
      <c r="WPI129" s="156"/>
      <c r="WPJ129" s="156"/>
      <c r="WPK129" s="156"/>
      <c r="WPL129" s="156"/>
      <c r="WPM129" s="156"/>
      <c r="WPN129" s="156"/>
      <c r="WPO129" s="156"/>
      <c r="WPP129" s="156"/>
      <c r="WPQ129" s="156"/>
      <c r="WPR129" s="156"/>
      <c r="WPS129" s="156"/>
      <c r="WPT129" s="156"/>
      <c r="WPU129" s="156"/>
      <c r="WPV129" s="156"/>
      <c r="WPW129" s="156"/>
      <c r="WPX129" s="156"/>
      <c r="WPY129" s="156"/>
      <c r="WPZ129" s="156"/>
      <c r="WQA129" s="156"/>
      <c r="WQB129" s="156"/>
      <c r="WQC129" s="156"/>
      <c r="WQD129" s="156"/>
      <c r="WQE129" s="156"/>
      <c r="WQF129" s="156"/>
      <c r="WQG129" s="156"/>
      <c r="WQH129" s="156"/>
      <c r="WQI129" s="156"/>
      <c r="WQJ129" s="156"/>
      <c r="WQK129" s="156"/>
      <c r="WQL129" s="156"/>
      <c r="WQM129" s="156"/>
      <c r="WQN129" s="156"/>
      <c r="WQO129" s="156"/>
      <c r="WQP129" s="156"/>
      <c r="WQQ129" s="156"/>
      <c r="WQR129" s="156"/>
      <c r="WQS129" s="156"/>
      <c r="WQT129" s="156"/>
      <c r="WQU129" s="156"/>
      <c r="WQV129" s="156"/>
      <c r="WQW129" s="156"/>
      <c r="WQX129" s="156"/>
      <c r="WQY129" s="156"/>
      <c r="WQZ129" s="156"/>
      <c r="WRA129" s="156"/>
      <c r="WRB129" s="156"/>
      <c r="WRC129" s="156"/>
      <c r="WRD129" s="156"/>
      <c r="WRE129" s="156"/>
      <c r="WRF129" s="156"/>
      <c r="WRG129" s="156"/>
      <c r="WRH129" s="156"/>
      <c r="WRI129" s="156"/>
      <c r="WRJ129" s="156"/>
      <c r="WRK129" s="156"/>
      <c r="WRL129" s="156"/>
      <c r="WRM129" s="156"/>
      <c r="WRN129" s="156"/>
      <c r="WRO129" s="156"/>
      <c r="WRP129" s="156"/>
      <c r="WRQ129" s="156"/>
      <c r="WRR129" s="156"/>
      <c r="WRS129" s="156"/>
      <c r="WRT129" s="156"/>
      <c r="WRU129" s="156"/>
      <c r="WRV129" s="156"/>
      <c r="WRW129" s="156"/>
      <c r="WRX129" s="156"/>
      <c r="WRY129" s="156"/>
      <c r="WRZ129" s="156"/>
      <c r="WSA129" s="156"/>
      <c r="WSB129" s="156"/>
      <c r="WSC129" s="156"/>
      <c r="WSD129" s="156"/>
      <c r="WSE129" s="156"/>
      <c r="WSF129" s="156"/>
      <c r="WSG129" s="156"/>
      <c r="WSH129" s="156"/>
      <c r="WSI129" s="156"/>
      <c r="WSJ129" s="156"/>
      <c r="WSK129" s="156"/>
      <c r="WSL129" s="156"/>
      <c r="WSM129" s="156"/>
      <c r="WSN129" s="156"/>
      <c r="WSO129" s="156"/>
      <c r="WSP129" s="156"/>
      <c r="WSQ129" s="156"/>
      <c r="WSR129" s="156"/>
      <c r="WSS129" s="156"/>
      <c r="WST129" s="156"/>
      <c r="WSU129" s="156"/>
      <c r="WSV129" s="156"/>
      <c r="WSW129" s="156"/>
      <c r="WSX129" s="156"/>
      <c r="WSY129" s="156"/>
      <c r="WSZ129" s="156"/>
      <c r="WTA129" s="156"/>
      <c r="WTB129" s="156"/>
      <c r="WTC129" s="156"/>
      <c r="WTD129" s="156"/>
      <c r="WTE129" s="156"/>
      <c r="WTF129" s="156"/>
      <c r="WTG129" s="156"/>
      <c r="WTH129" s="156"/>
      <c r="WTI129" s="156"/>
      <c r="WTJ129" s="156"/>
      <c r="WTK129" s="156"/>
      <c r="WTL129" s="156"/>
      <c r="WTM129" s="156"/>
      <c r="WTN129" s="156"/>
      <c r="WTO129" s="156"/>
      <c r="WTP129" s="156"/>
      <c r="WTQ129" s="156"/>
      <c r="WTR129" s="156"/>
      <c r="WTS129" s="156"/>
      <c r="WTT129" s="156"/>
      <c r="WTU129" s="156"/>
      <c r="WTV129" s="156"/>
      <c r="WTW129" s="156"/>
      <c r="WTX129" s="156"/>
      <c r="WTY129" s="156"/>
      <c r="WTZ129" s="156"/>
      <c r="WUA129" s="156"/>
      <c r="WUB129" s="156"/>
      <c r="WUC129" s="156"/>
      <c r="WUD129" s="156"/>
      <c r="WUE129" s="156"/>
      <c r="WUF129" s="156"/>
      <c r="WUG129" s="156"/>
      <c r="WUH129" s="156"/>
      <c r="WUI129" s="156"/>
      <c r="WUJ129" s="156"/>
      <c r="WUK129" s="156"/>
      <c r="WUL129" s="156"/>
      <c r="WUM129" s="156"/>
      <c r="WUN129" s="156"/>
      <c r="WUO129" s="156"/>
      <c r="WUP129" s="156"/>
      <c r="WUQ129" s="156"/>
      <c r="WUR129" s="156"/>
      <c r="WUS129" s="156"/>
      <c r="WUT129" s="156"/>
      <c r="WUU129" s="156"/>
      <c r="WUV129" s="156"/>
      <c r="WUW129" s="156"/>
      <c r="WUX129" s="156"/>
      <c r="WUY129" s="156"/>
      <c r="WUZ129" s="156"/>
      <c r="WVA129" s="156"/>
      <c r="WVB129" s="156"/>
      <c r="WVC129" s="156"/>
      <c r="WVD129" s="156"/>
      <c r="WVE129" s="156"/>
      <c r="WVF129" s="156"/>
      <c r="WVG129" s="156"/>
      <c r="WVH129" s="156"/>
      <c r="WVI129" s="156"/>
      <c r="WVJ129" s="156"/>
      <c r="WVK129" s="156"/>
      <c r="WVL129" s="156"/>
      <c r="WVM129" s="156"/>
      <c r="WVN129" s="156"/>
      <c r="WVO129" s="156"/>
      <c r="WVP129" s="156"/>
      <c r="WVQ129" s="156"/>
      <c r="WVR129" s="156"/>
      <c r="WVS129" s="156"/>
      <c r="WVT129" s="156"/>
      <c r="WVU129" s="156"/>
      <c r="WVV129" s="156"/>
      <c r="WVW129" s="156"/>
      <c r="WVX129" s="156"/>
      <c r="WVY129" s="156"/>
      <c r="WVZ129" s="156"/>
      <c r="WWA129" s="156"/>
      <c r="WWB129" s="156"/>
      <c r="WWC129" s="156"/>
      <c r="WWD129" s="156"/>
      <c r="WWE129" s="156"/>
      <c r="WWF129" s="156"/>
      <c r="WWG129" s="156"/>
      <c r="WWH129" s="156"/>
      <c r="WWI129" s="156"/>
      <c r="WWJ129" s="156"/>
      <c r="WWK129" s="156"/>
      <c r="WWL129" s="156"/>
      <c r="WWM129" s="156"/>
      <c r="WWN129" s="156"/>
      <c r="WWO129" s="156"/>
      <c r="WWP129" s="156"/>
      <c r="WWQ129" s="156"/>
      <c r="WWR129" s="156"/>
      <c r="WWS129" s="156"/>
      <c r="WWT129" s="156"/>
      <c r="WWU129" s="156"/>
      <c r="WWV129" s="156"/>
      <c r="WWW129" s="156"/>
      <c r="WWX129" s="156"/>
      <c r="WWY129" s="156"/>
      <c r="WWZ129" s="156"/>
      <c r="WXA129" s="156"/>
      <c r="WXB129" s="156"/>
      <c r="WXC129" s="156"/>
      <c r="WXD129" s="156"/>
      <c r="WXE129" s="156"/>
      <c r="WXF129" s="156"/>
      <c r="WXG129" s="156"/>
      <c r="WXH129" s="156"/>
      <c r="WXI129" s="156"/>
      <c r="WXJ129" s="156"/>
      <c r="WXK129" s="156"/>
      <c r="WXL129" s="156"/>
      <c r="WXM129" s="156"/>
      <c r="WXN129" s="156"/>
      <c r="WXO129" s="156"/>
      <c r="WXP129" s="156"/>
      <c r="WXQ129" s="156"/>
      <c r="WXR129" s="156"/>
      <c r="WXS129" s="156"/>
      <c r="WXT129" s="156"/>
      <c r="WXU129" s="156"/>
      <c r="WXV129" s="156"/>
      <c r="WXW129" s="156"/>
      <c r="WXX129" s="156"/>
      <c r="WXY129" s="156"/>
      <c r="WXZ129" s="156"/>
      <c r="WYA129" s="156"/>
      <c r="WYB129" s="156"/>
      <c r="WYC129" s="156"/>
      <c r="WYD129" s="156"/>
      <c r="WYE129" s="156"/>
      <c r="WYF129" s="156"/>
      <c r="WYG129" s="156"/>
      <c r="WYH129" s="156"/>
      <c r="WYI129" s="156"/>
      <c r="WYJ129" s="156"/>
      <c r="WYK129" s="156"/>
      <c r="WYL129" s="156"/>
      <c r="WYM129" s="156"/>
      <c r="WYN129" s="156"/>
      <c r="WYO129" s="156"/>
      <c r="WYP129" s="156"/>
      <c r="WYQ129" s="156"/>
      <c r="WYR129" s="156"/>
      <c r="WYS129" s="156"/>
      <c r="WYT129" s="156"/>
      <c r="WYU129" s="156"/>
      <c r="WYV129" s="156"/>
      <c r="WYW129" s="156"/>
      <c r="WYX129" s="156"/>
      <c r="WYY129" s="156"/>
      <c r="WYZ129" s="156"/>
      <c r="WZA129" s="156"/>
      <c r="WZB129" s="156"/>
      <c r="WZC129" s="156"/>
      <c r="WZD129" s="156"/>
      <c r="WZE129" s="156"/>
      <c r="WZF129" s="156"/>
      <c r="WZG129" s="156"/>
      <c r="WZH129" s="156"/>
      <c r="WZI129" s="156"/>
      <c r="WZJ129" s="156"/>
      <c r="WZK129" s="156"/>
      <c r="WZL129" s="156"/>
      <c r="WZM129" s="156"/>
      <c r="WZN129" s="156"/>
      <c r="WZO129" s="156"/>
      <c r="WZP129" s="156"/>
      <c r="WZQ129" s="156"/>
      <c r="WZR129" s="156"/>
      <c r="WZS129" s="156"/>
      <c r="WZT129" s="156"/>
      <c r="WZU129" s="156"/>
      <c r="WZV129" s="156"/>
      <c r="WZW129" s="156"/>
      <c r="WZX129" s="156"/>
      <c r="WZY129" s="156"/>
      <c r="WZZ129" s="156"/>
      <c r="XAA129" s="156"/>
      <c r="XAB129" s="156"/>
      <c r="XAC129" s="156"/>
      <c r="XAD129" s="156"/>
      <c r="XAE129" s="156"/>
      <c r="XAF129" s="156"/>
      <c r="XAG129" s="156"/>
      <c r="XAH129" s="156"/>
      <c r="XAI129" s="156"/>
      <c r="XAJ129" s="156"/>
      <c r="XAK129" s="156"/>
      <c r="XAL129" s="156"/>
      <c r="XAM129" s="156"/>
      <c r="XAN129" s="156"/>
      <c r="XAO129" s="156"/>
      <c r="XAP129" s="156"/>
      <c r="XAQ129" s="156"/>
      <c r="XAR129" s="156"/>
      <c r="XAS129" s="156"/>
      <c r="XAT129" s="156"/>
      <c r="XAU129" s="156"/>
      <c r="XAV129" s="156"/>
      <c r="XAW129" s="156"/>
      <c r="XAX129" s="156"/>
      <c r="XAY129" s="156"/>
      <c r="XAZ129" s="156"/>
      <c r="XBA129" s="156"/>
      <c r="XBB129" s="156"/>
      <c r="XBC129" s="156"/>
      <c r="XBD129" s="156"/>
      <c r="XBE129" s="156"/>
      <c r="XBF129" s="156"/>
      <c r="XBG129" s="156"/>
      <c r="XBH129" s="156"/>
      <c r="XBI129" s="156"/>
      <c r="XBJ129" s="156"/>
      <c r="XBK129" s="156"/>
      <c r="XBL129" s="156"/>
      <c r="XBM129" s="156"/>
      <c r="XBN129" s="156"/>
      <c r="XBO129" s="156"/>
      <c r="XBP129" s="156"/>
      <c r="XBQ129" s="156"/>
      <c r="XBR129" s="156"/>
      <c r="XBS129" s="156"/>
      <c r="XBT129" s="156"/>
      <c r="XBU129" s="156"/>
      <c r="XBV129" s="156"/>
      <c r="XBW129" s="156"/>
      <c r="XBX129" s="156"/>
      <c r="XBY129" s="156"/>
      <c r="XBZ129" s="156"/>
      <c r="XCA129" s="156"/>
      <c r="XCB129" s="156"/>
      <c r="XCC129" s="156"/>
      <c r="XCD129" s="156"/>
      <c r="XCE129" s="156"/>
      <c r="XCF129" s="156"/>
      <c r="XCG129" s="156"/>
      <c r="XCH129" s="156"/>
      <c r="XCI129" s="156"/>
      <c r="XCJ129" s="156"/>
      <c r="XCK129" s="156"/>
      <c r="XCL129" s="156"/>
      <c r="XCM129" s="156"/>
      <c r="XCN129" s="156"/>
      <c r="XCO129" s="156"/>
      <c r="XCP129" s="156"/>
      <c r="XCQ129" s="156"/>
      <c r="XCR129" s="156"/>
      <c r="XCS129" s="156"/>
      <c r="XCT129" s="156"/>
      <c r="XCU129" s="156"/>
      <c r="XCV129" s="156"/>
      <c r="XCW129" s="156"/>
      <c r="XCX129" s="156"/>
      <c r="XCY129" s="156"/>
      <c r="XCZ129" s="156"/>
      <c r="XDA129" s="156"/>
      <c r="XDB129" s="156"/>
      <c r="XDC129" s="156"/>
      <c r="XDD129" s="156"/>
      <c r="XDE129" s="156"/>
      <c r="XDF129" s="156"/>
      <c r="XDG129" s="156"/>
      <c r="XDH129" s="156"/>
      <c r="XDI129" s="156"/>
      <c r="XDJ129" s="156"/>
      <c r="XDK129" s="156"/>
      <c r="XDL129" s="156"/>
      <c r="XDM129" s="156"/>
      <c r="XDN129" s="156"/>
      <c r="XDO129" s="156"/>
      <c r="XDP129" s="156"/>
      <c r="XDQ129" s="156"/>
      <c r="XDR129" s="156"/>
      <c r="XDS129" s="156"/>
      <c r="XDT129" s="156"/>
      <c r="XDU129" s="156"/>
      <c r="XDV129" s="156"/>
      <c r="XDW129" s="156"/>
      <c r="XDX129" s="156"/>
      <c r="XDY129" s="156"/>
      <c r="XDZ129" s="156"/>
      <c r="XEA129" s="156"/>
      <c r="XEB129" s="156"/>
      <c r="XEC129" s="156"/>
      <c r="XED129" s="156"/>
      <c r="XEE129" s="156"/>
      <c r="XEF129" s="156"/>
      <c r="XEG129" s="156"/>
      <c r="XEH129" s="156"/>
      <c r="XEI129" s="156"/>
      <c r="XEJ129" s="156"/>
      <c r="XEK129" s="156"/>
      <c r="XEL129" s="156"/>
      <c r="XEM129" s="156"/>
      <c r="XEN129" s="156"/>
      <c r="XEO129" s="156"/>
      <c r="XEP129" s="156"/>
      <c r="XEQ129" s="156"/>
      <c r="XER129" s="156"/>
      <c r="XES129" s="156"/>
      <c r="XET129" s="156"/>
      <c r="XEU129" s="156"/>
      <c r="XEV129" s="156"/>
      <c r="XEW129" s="156"/>
      <c r="XEX129" s="156"/>
      <c r="XEY129" s="156"/>
      <c r="XEZ129" s="156"/>
      <c r="XFA129" s="156"/>
      <c r="XFB129" s="156"/>
      <c r="XFC129" s="156"/>
      <c r="XFD129" s="156"/>
    </row>
    <row r="130" spans="1:16384" s="221" customFormat="1">
      <c r="A130" s="216" t="s">
        <v>682</v>
      </c>
      <c r="B130" s="216" t="s">
        <v>676</v>
      </c>
      <c r="C130" s="217">
        <v>727</v>
      </c>
      <c r="D130" s="217">
        <v>940</v>
      </c>
      <c r="E130" s="258" t="s">
        <v>656</v>
      </c>
      <c r="F130" s="259"/>
      <c r="G130" s="259"/>
      <c r="H130" s="259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6"/>
      <c r="FF130" s="156"/>
      <c r="FG130" s="156"/>
      <c r="FH130" s="156"/>
      <c r="FI130" s="156"/>
      <c r="FJ130" s="156"/>
      <c r="FK130" s="156"/>
      <c r="FL130" s="156"/>
      <c r="FM130" s="156"/>
      <c r="FN130" s="156"/>
      <c r="FO130" s="156"/>
      <c r="FP130" s="156"/>
      <c r="FQ130" s="156"/>
      <c r="FR130" s="156"/>
      <c r="FS130" s="156"/>
      <c r="FT130" s="156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  <c r="GU130" s="156"/>
      <c r="GV130" s="156"/>
      <c r="GW130" s="156"/>
      <c r="GX130" s="156"/>
      <c r="GY130" s="156"/>
      <c r="GZ130" s="156"/>
      <c r="HA130" s="156"/>
      <c r="HB130" s="156"/>
      <c r="HC130" s="156"/>
      <c r="HD130" s="156"/>
      <c r="HE130" s="156"/>
      <c r="HF130" s="156"/>
      <c r="HG130" s="156"/>
      <c r="HH130" s="156"/>
      <c r="HI130" s="156"/>
      <c r="HJ130" s="156"/>
      <c r="HK130" s="156"/>
      <c r="HL130" s="156"/>
      <c r="HM130" s="156"/>
      <c r="HN130" s="156"/>
      <c r="HO130" s="156"/>
      <c r="HP130" s="156"/>
      <c r="HQ130" s="156"/>
      <c r="HR130" s="156"/>
      <c r="HS130" s="156"/>
      <c r="HT130" s="156"/>
      <c r="HU130" s="156"/>
      <c r="HV130" s="156"/>
      <c r="HW130" s="156"/>
      <c r="HX130" s="156"/>
      <c r="HY130" s="156"/>
      <c r="HZ130" s="156"/>
      <c r="IA130" s="156"/>
      <c r="IB130" s="156"/>
      <c r="IC130" s="156"/>
      <c r="ID130" s="156"/>
      <c r="IE130" s="156"/>
      <c r="IF130" s="156"/>
      <c r="IG130" s="156"/>
      <c r="IH130" s="156"/>
      <c r="II130" s="156"/>
      <c r="IJ130" s="156"/>
      <c r="IK130" s="156"/>
      <c r="IL130" s="156"/>
      <c r="IM130" s="156"/>
      <c r="IN130" s="156"/>
      <c r="IO130" s="156"/>
      <c r="IP130" s="156"/>
      <c r="IQ130" s="156"/>
      <c r="IR130" s="156"/>
      <c r="IS130" s="156"/>
      <c r="IT130" s="156"/>
      <c r="IU130" s="156"/>
      <c r="IV130" s="156"/>
      <c r="IW130" s="156"/>
      <c r="IX130" s="156"/>
      <c r="IY130" s="156"/>
      <c r="IZ130" s="156"/>
      <c r="JA130" s="156"/>
      <c r="JB130" s="156"/>
      <c r="JC130" s="156"/>
      <c r="JD130" s="156"/>
      <c r="JE130" s="156"/>
      <c r="JF130" s="156"/>
      <c r="JG130" s="156"/>
      <c r="JH130" s="156"/>
      <c r="JI130" s="156"/>
      <c r="JJ130" s="156"/>
      <c r="JK130" s="156"/>
      <c r="JL130" s="156"/>
      <c r="JM130" s="156"/>
      <c r="JN130" s="156"/>
      <c r="JO130" s="156"/>
      <c r="JP130" s="156"/>
      <c r="JQ130" s="156"/>
      <c r="JR130" s="156"/>
      <c r="JS130" s="156"/>
      <c r="JT130" s="156"/>
      <c r="JU130" s="156"/>
      <c r="JV130" s="156"/>
      <c r="JW130" s="156"/>
      <c r="JX130" s="156"/>
      <c r="JY130" s="156"/>
      <c r="JZ130" s="156"/>
      <c r="KA130" s="156"/>
      <c r="KB130" s="156"/>
      <c r="KC130" s="156"/>
      <c r="KD130" s="156"/>
      <c r="KE130" s="156"/>
      <c r="KF130" s="156"/>
      <c r="KG130" s="156"/>
      <c r="KH130" s="156"/>
      <c r="KI130" s="156"/>
      <c r="KJ130" s="156"/>
      <c r="KK130" s="156"/>
      <c r="KL130" s="156"/>
      <c r="KM130" s="156"/>
      <c r="KN130" s="156"/>
      <c r="KO130" s="156"/>
      <c r="KP130" s="156"/>
      <c r="KQ130" s="156"/>
      <c r="KR130" s="156"/>
      <c r="KS130" s="156"/>
      <c r="KT130" s="156"/>
      <c r="KU130" s="156"/>
      <c r="KV130" s="156"/>
      <c r="KW130" s="156"/>
      <c r="KX130" s="156"/>
      <c r="KY130" s="156"/>
      <c r="KZ130" s="156"/>
      <c r="LA130" s="156"/>
      <c r="LB130" s="156"/>
      <c r="LC130" s="156"/>
      <c r="LD130" s="156"/>
      <c r="LE130" s="156"/>
      <c r="LF130" s="156"/>
      <c r="LG130" s="156"/>
      <c r="LH130" s="156"/>
      <c r="LI130" s="156"/>
      <c r="LJ130" s="156"/>
      <c r="LK130" s="156"/>
      <c r="LL130" s="156"/>
      <c r="LM130" s="156"/>
      <c r="LN130" s="156"/>
      <c r="LO130" s="156"/>
      <c r="LP130" s="156"/>
      <c r="LQ130" s="156"/>
      <c r="LR130" s="156"/>
      <c r="LS130" s="156"/>
      <c r="LT130" s="156"/>
      <c r="LU130" s="156"/>
      <c r="LV130" s="156"/>
      <c r="LW130" s="156"/>
      <c r="LX130" s="156"/>
      <c r="LY130" s="156"/>
      <c r="LZ130" s="156"/>
      <c r="MA130" s="156"/>
      <c r="MB130" s="156"/>
      <c r="MC130" s="156"/>
      <c r="MD130" s="156"/>
      <c r="ME130" s="156"/>
      <c r="MF130" s="156"/>
      <c r="MG130" s="156"/>
      <c r="MH130" s="156"/>
      <c r="MI130" s="156"/>
      <c r="MJ130" s="156"/>
      <c r="MK130" s="156"/>
      <c r="ML130" s="156"/>
      <c r="MM130" s="156"/>
      <c r="MN130" s="156"/>
      <c r="MO130" s="156"/>
      <c r="MP130" s="156"/>
      <c r="MQ130" s="156"/>
      <c r="MR130" s="156"/>
      <c r="MS130" s="156"/>
      <c r="MT130" s="156"/>
      <c r="MU130" s="156"/>
      <c r="MV130" s="156"/>
      <c r="MW130" s="156"/>
      <c r="MX130" s="156"/>
      <c r="MY130" s="156"/>
      <c r="MZ130" s="156"/>
      <c r="NA130" s="156"/>
      <c r="NB130" s="156"/>
      <c r="NC130" s="156"/>
      <c r="ND130" s="156"/>
      <c r="NE130" s="156"/>
      <c r="NF130" s="156"/>
      <c r="NG130" s="156"/>
      <c r="NH130" s="156"/>
      <c r="NI130" s="156"/>
      <c r="NJ130" s="156"/>
      <c r="NK130" s="156"/>
      <c r="NL130" s="156"/>
      <c r="NM130" s="156"/>
      <c r="NN130" s="156"/>
      <c r="NO130" s="156"/>
      <c r="NP130" s="156"/>
      <c r="NQ130" s="156"/>
      <c r="NR130" s="156"/>
      <c r="NS130" s="156"/>
      <c r="NT130" s="156"/>
      <c r="NU130" s="156"/>
      <c r="NV130" s="156"/>
      <c r="NW130" s="156"/>
      <c r="NX130" s="156"/>
      <c r="NY130" s="156"/>
      <c r="NZ130" s="156"/>
      <c r="OA130" s="156"/>
      <c r="OB130" s="156"/>
      <c r="OC130" s="156"/>
      <c r="OD130" s="156"/>
      <c r="OE130" s="156"/>
      <c r="OF130" s="156"/>
      <c r="OG130" s="156"/>
      <c r="OH130" s="156"/>
      <c r="OI130" s="156"/>
      <c r="OJ130" s="156"/>
      <c r="OK130" s="156"/>
      <c r="OL130" s="156"/>
      <c r="OM130" s="156"/>
      <c r="ON130" s="156"/>
      <c r="OO130" s="156"/>
      <c r="OP130" s="156"/>
      <c r="OQ130" s="156"/>
      <c r="OR130" s="156"/>
      <c r="OS130" s="156"/>
      <c r="OT130" s="156"/>
      <c r="OU130" s="156"/>
      <c r="OV130" s="156"/>
      <c r="OW130" s="156"/>
      <c r="OX130" s="156"/>
      <c r="OY130" s="156"/>
      <c r="OZ130" s="156"/>
      <c r="PA130" s="156"/>
      <c r="PB130" s="156"/>
      <c r="PC130" s="156"/>
      <c r="PD130" s="156"/>
      <c r="PE130" s="156"/>
      <c r="PF130" s="156"/>
      <c r="PG130" s="156"/>
      <c r="PH130" s="156"/>
      <c r="PI130" s="156"/>
      <c r="PJ130" s="156"/>
      <c r="PK130" s="156"/>
      <c r="PL130" s="156"/>
      <c r="PM130" s="156"/>
      <c r="PN130" s="156"/>
      <c r="PO130" s="156"/>
      <c r="PP130" s="156"/>
      <c r="PQ130" s="156"/>
      <c r="PR130" s="156"/>
      <c r="PS130" s="156"/>
      <c r="PT130" s="156"/>
      <c r="PU130" s="156"/>
      <c r="PV130" s="156"/>
      <c r="PW130" s="156"/>
      <c r="PX130" s="156"/>
      <c r="PY130" s="156"/>
      <c r="PZ130" s="156"/>
      <c r="QA130" s="156"/>
      <c r="QB130" s="156"/>
      <c r="QC130" s="156"/>
      <c r="QD130" s="156"/>
      <c r="QE130" s="156"/>
      <c r="QF130" s="156"/>
      <c r="QG130" s="156"/>
      <c r="QH130" s="156"/>
      <c r="QI130" s="156"/>
      <c r="QJ130" s="156"/>
      <c r="QK130" s="156"/>
      <c r="QL130" s="156"/>
      <c r="QM130" s="156"/>
      <c r="QN130" s="156"/>
      <c r="QO130" s="156"/>
      <c r="QP130" s="156"/>
      <c r="QQ130" s="156"/>
      <c r="QR130" s="156"/>
      <c r="QS130" s="156"/>
      <c r="QT130" s="156"/>
      <c r="QU130" s="156"/>
      <c r="QV130" s="156"/>
      <c r="QW130" s="156"/>
      <c r="QX130" s="156"/>
      <c r="QY130" s="156"/>
      <c r="QZ130" s="156"/>
      <c r="RA130" s="156"/>
      <c r="RB130" s="156"/>
      <c r="RC130" s="156"/>
      <c r="RD130" s="156"/>
      <c r="RE130" s="156"/>
      <c r="RF130" s="156"/>
      <c r="RG130" s="156"/>
      <c r="RH130" s="156"/>
      <c r="RI130" s="156"/>
      <c r="RJ130" s="156"/>
      <c r="RK130" s="156"/>
      <c r="RL130" s="156"/>
      <c r="RM130" s="156"/>
      <c r="RN130" s="156"/>
      <c r="RO130" s="156"/>
      <c r="RP130" s="156"/>
      <c r="RQ130" s="156"/>
      <c r="RR130" s="156"/>
      <c r="RS130" s="156"/>
      <c r="RT130" s="156"/>
      <c r="RU130" s="156"/>
      <c r="RV130" s="156"/>
      <c r="RW130" s="156"/>
      <c r="RX130" s="156"/>
      <c r="RY130" s="156"/>
      <c r="RZ130" s="156"/>
      <c r="SA130" s="156"/>
      <c r="SB130" s="156"/>
      <c r="SC130" s="156"/>
      <c r="SD130" s="156"/>
      <c r="SE130" s="156"/>
      <c r="SF130" s="156"/>
      <c r="SG130" s="156"/>
      <c r="SH130" s="156"/>
      <c r="SI130" s="156"/>
      <c r="SJ130" s="156"/>
      <c r="SK130" s="156"/>
      <c r="SL130" s="156"/>
      <c r="SM130" s="156"/>
      <c r="SN130" s="156"/>
      <c r="SO130" s="156"/>
      <c r="SP130" s="156"/>
      <c r="SQ130" s="156"/>
      <c r="SR130" s="156"/>
      <c r="SS130" s="156"/>
      <c r="ST130" s="156"/>
      <c r="SU130" s="156"/>
      <c r="SV130" s="156"/>
      <c r="SW130" s="156"/>
      <c r="SX130" s="156"/>
      <c r="SY130" s="156"/>
      <c r="SZ130" s="156"/>
      <c r="TA130" s="156"/>
      <c r="TB130" s="156"/>
      <c r="TC130" s="156"/>
      <c r="TD130" s="156"/>
      <c r="TE130" s="156"/>
      <c r="TF130" s="156"/>
      <c r="TG130" s="156"/>
      <c r="TH130" s="156"/>
      <c r="TI130" s="156"/>
      <c r="TJ130" s="156"/>
      <c r="TK130" s="156"/>
      <c r="TL130" s="156"/>
      <c r="TM130" s="156"/>
      <c r="TN130" s="156"/>
      <c r="TO130" s="156"/>
      <c r="TP130" s="156"/>
      <c r="TQ130" s="156"/>
      <c r="TR130" s="156"/>
      <c r="TS130" s="156"/>
      <c r="TT130" s="156"/>
      <c r="TU130" s="156"/>
      <c r="TV130" s="156"/>
      <c r="TW130" s="156"/>
      <c r="TX130" s="156"/>
      <c r="TY130" s="156"/>
      <c r="TZ130" s="156"/>
      <c r="UA130" s="156"/>
      <c r="UB130" s="156"/>
      <c r="UC130" s="156"/>
      <c r="UD130" s="156"/>
      <c r="UE130" s="156"/>
      <c r="UF130" s="156"/>
      <c r="UG130" s="156"/>
      <c r="UH130" s="156"/>
      <c r="UI130" s="156"/>
      <c r="UJ130" s="156"/>
      <c r="UK130" s="156"/>
      <c r="UL130" s="156"/>
      <c r="UM130" s="156"/>
      <c r="UN130" s="156"/>
      <c r="UO130" s="156"/>
      <c r="UP130" s="156"/>
      <c r="UQ130" s="156"/>
      <c r="UR130" s="156"/>
      <c r="US130" s="156"/>
      <c r="UT130" s="156"/>
      <c r="UU130" s="156"/>
      <c r="UV130" s="156"/>
      <c r="UW130" s="156"/>
      <c r="UX130" s="156"/>
      <c r="UY130" s="156"/>
      <c r="UZ130" s="156"/>
      <c r="VA130" s="156"/>
      <c r="VB130" s="156"/>
      <c r="VC130" s="156"/>
      <c r="VD130" s="156"/>
      <c r="VE130" s="156"/>
      <c r="VF130" s="156"/>
      <c r="VG130" s="156"/>
      <c r="VH130" s="156"/>
      <c r="VI130" s="156"/>
      <c r="VJ130" s="156"/>
      <c r="VK130" s="156"/>
      <c r="VL130" s="156"/>
      <c r="VM130" s="156"/>
      <c r="VN130" s="156"/>
      <c r="VO130" s="156"/>
      <c r="VP130" s="156"/>
      <c r="VQ130" s="156"/>
      <c r="VR130" s="156"/>
      <c r="VS130" s="156"/>
      <c r="VT130" s="156"/>
      <c r="VU130" s="156"/>
      <c r="VV130" s="156"/>
      <c r="VW130" s="156"/>
      <c r="VX130" s="156"/>
      <c r="VY130" s="156"/>
      <c r="VZ130" s="156"/>
      <c r="WA130" s="156"/>
      <c r="WB130" s="156"/>
      <c r="WC130" s="156"/>
      <c r="WD130" s="156"/>
      <c r="WE130" s="156"/>
      <c r="WF130" s="156"/>
      <c r="WG130" s="156"/>
      <c r="WH130" s="156"/>
      <c r="WI130" s="156"/>
      <c r="WJ130" s="156"/>
      <c r="WK130" s="156"/>
      <c r="WL130" s="156"/>
      <c r="WM130" s="156"/>
      <c r="WN130" s="156"/>
      <c r="WO130" s="156"/>
      <c r="WP130" s="156"/>
      <c r="WQ130" s="156"/>
      <c r="WR130" s="156"/>
      <c r="WS130" s="156"/>
      <c r="WT130" s="156"/>
      <c r="WU130" s="156"/>
      <c r="WV130" s="156"/>
      <c r="WW130" s="156"/>
      <c r="WX130" s="156"/>
      <c r="WY130" s="156"/>
      <c r="WZ130" s="156"/>
      <c r="XA130" s="156"/>
      <c r="XB130" s="156"/>
      <c r="XC130" s="156"/>
      <c r="XD130" s="156"/>
      <c r="XE130" s="156"/>
      <c r="XF130" s="156"/>
      <c r="XG130" s="156"/>
      <c r="XH130" s="156"/>
      <c r="XI130" s="156"/>
      <c r="XJ130" s="156"/>
      <c r="XK130" s="156"/>
      <c r="XL130" s="156"/>
      <c r="XM130" s="156"/>
      <c r="XN130" s="156"/>
      <c r="XO130" s="156"/>
      <c r="XP130" s="156"/>
      <c r="XQ130" s="156"/>
      <c r="XR130" s="156"/>
      <c r="XS130" s="156"/>
      <c r="XT130" s="156"/>
      <c r="XU130" s="156"/>
      <c r="XV130" s="156"/>
      <c r="XW130" s="156"/>
      <c r="XX130" s="156"/>
      <c r="XY130" s="156"/>
      <c r="XZ130" s="156"/>
      <c r="YA130" s="156"/>
      <c r="YB130" s="156"/>
      <c r="YC130" s="156"/>
      <c r="YD130" s="156"/>
      <c r="YE130" s="156"/>
      <c r="YF130" s="156"/>
      <c r="YG130" s="156"/>
      <c r="YH130" s="156"/>
      <c r="YI130" s="156"/>
      <c r="YJ130" s="156"/>
      <c r="YK130" s="156"/>
      <c r="YL130" s="156"/>
      <c r="YM130" s="156"/>
      <c r="YN130" s="156"/>
      <c r="YO130" s="156"/>
      <c r="YP130" s="156"/>
      <c r="YQ130" s="156"/>
      <c r="YR130" s="156"/>
      <c r="YS130" s="156"/>
      <c r="YT130" s="156"/>
      <c r="YU130" s="156"/>
      <c r="YV130" s="156"/>
      <c r="YW130" s="156"/>
      <c r="YX130" s="156"/>
      <c r="YY130" s="156"/>
      <c r="YZ130" s="156"/>
      <c r="ZA130" s="156"/>
      <c r="ZB130" s="156"/>
      <c r="ZC130" s="156"/>
      <c r="ZD130" s="156"/>
      <c r="ZE130" s="156"/>
      <c r="ZF130" s="156"/>
      <c r="ZG130" s="156"/>
      <c r="ZH130" s="156"/>
      <c r="ZI130" s="156"/>
      <c r="ZJ130" s="156"/>
      <c r="ZK130" s="156"/>
      <c r="ZL130" s="156"/>
      <c r="ZM130" s="156"/>
      <c r="ZN130" s="156"/>
      <c r="ZO130" s="156"/>
      <c r="ZP130" s="156"/>
      <c r="ZQ130" s="156"/>
      <c r="ZR130" s="156"/>
      <c r="ZS130" s="156"/>
      <c r="ZT130" s="156"/>
      <c r="ZU130" s="156"/>
      <c r="ZV130" s="156"/>
      <c r="ZW130" s="156"/>
      <c r="ZX130" s="156"/>
      <c r="ZY130" s="156"/>
      <c r="ZZ130" s="156"/>
      <c r="AAA130" s="156"/>
      <c r="AAB130" s="156"/>
      <c r="AAC130" s="156"/>
      <c r="AAD130" s="156"/>
      <c r="AAE130" s="156"/>
      <c r="AAF130" s="156"/>
      <c r="AAG130" s="156"/>
      <c r="AAH130" s="156"/>
      <c r="AAI130" s="156"/>
      <c r="AAJ130" s="156"/>
      <c r="AAK130" s="156"/>
      <c r="AAL130" s="156"/>
      <c r="AAM130" s="156"/>
      <c r="AAN130" s="156"/>
      <c r="AAO130" s="156"/>
      <c r="AAP130" s="156"/>
      <c r="AAQ130" s="156"/>
      <c r="AAR130" s="156"/>
      <c r="AAS130" s="156"/>
      <c r="AAT130" s="156"/>
      <c r="AAU130" s="156"/>
      <c r="AAV130" s="156"/>
      <c r="AAW130" s="156"/>
      <c r="AAX130" s="156"/>
      <c r="AAY130" s="156"/>
      <c r="AAZ130" s="156"/>
      <c r="ABA130" s="156"/>
      <c r="ABB130" s="156"/>
      <c r="ABC130" s="156"/>
      <c r="ABD130" s="156"/>
      <c r="ABE130" s="156"/>
      <c r="ABF130" s="156"/>
      <c r="ABG130" s="156"/>
      <c r="ABH130" s="156"/>
      <c r="ABI130" s="156"/>
      <c r="ABJ130" s="156"/>
      <c r="ABK130" s="156"/>
      <c r="ABL130" s="156"/>
      <c r="ABM130" s="156"/>
      <c r="ABN130" s="156"/>
      <c r="ABO130" s="156"/>
      <c r="ABP130" s="156"/>
      <c r="ABQ130" s="156"/>
      <c r="ABR130" s="156"/>
      <c r="ABS130" s="156"/>
      <c r="ABT130" s="156"/>
      <c r="ABU130" s="156"/>
      <c r="ABV130" s="156"/>
      <c r="ABW130" s="156"/>
      <c r="ABX130" s="156"/>
      <c r="ABY130" s="156"/>
      <c r="ABZ130" s="156"/>
      <c r="ACA130" s="156"/>
      <c r="ACB130" s="156"/>
      <c r="ACC130" s="156"/>
      <c r="ACD130" s="156"/>
      <c r="ACE130" s="156"/>
      <c r="ACF130" s="156"/>
      <c r="ACG130" s="156"/>
      <c r="ACH130" s="156"/>
      <c r="ACI130" s="156"/>
      <c r="ACJ130" s="156"/>
      <c r="ACK130" s="156"/>
      <c r="ACL130" s="156"/>
      <c r="ACM130" s="156"/>
      <c r="ACN130" s="156"/>
      <c r="ACO130" s="156"/>
      <c r="ACP130" s="156"/>
      <c r="ACQ130" s="156"/>
      <c r="ACR130" s="156"/>
      <c r="ACS130" s="156"/>
      <c r="ACT130" s="156"/>
      <c r="ACU130" s="156"/>
      <c r="ACV130" s="156"/>
      <c r="ACW130" s="156"/>
      <c r="ACX130" s="156"/>
      <c r="ACY130" s="156"/>
      <c r="ACZ130" s="156"/>
      <c r="ADA130" s="156"/>
      <c r="ADB130" s="156"/>
      <c r="ADC130" s="156"/>
      <c r="ADD130" s="156"/>
      <c r="ADE130" s="156"/>
      <c r="ADF130" s="156"/>
      <c r="ADG130" s="156"/>
      <c r="ADH130" s="156"/>
      <c r="ADI130" s="156"/>
      <c r="ADJ130" s="156"/>
      <c r="ADK130" s="156"/>
      <c r="ADL130" s="156"/>
      <c r="ADM130" s="156"/>
      <c r="ADN130" s="156"/>
      <c r="ADO130" s="156"/>
      <c r="ADP130" s="156"/>
      <c r="ADQ130" s="156"/>
      <c r="ADR130" s="156"/>
      <c r="ADS130" s="156"/>
      <c r="ADT130" s="156"/>
      <c r="ADU130" s="156"/>
      <c r="ADV130" s="156"/>
      <c r="ADW130" s="156"/>
      <c r="ADX130" s="156"/>
      <c r="ADY130" s="156"/>
      <c r="ADZ130" s="156"/>
      <c r="AEA130" s="156"/>
      <c r="AEB130" s="156"/>
      <c r="AEC130" s="156"/>
      <c r="AED130" s="156"/>
      <c r="AEE130" s="156"/>
      <c r="AEF130" s="156"/>
      <c r="AEG130" s="156"/>
      <c r="AEH130" s="156"/>
      <c r="AEI130" s="156"/>
      <c r="AEJ130" s="156"/>
      <c r="AEK130" s="156"/>
      <c r="AEL130" s="156"/>
      <c r="AEM130" s="156"/>
      <c r="AEN130" s="156"/>
      <c r="AEO130" s="156"/>
      <c r="AEP130" s="156"/>
      <c r="AEQ130" s="156"/>
      <c r="AER130" s="156"/>
      <c r="AES130" s="156"/>
      <c r="AET130" s="156"/>
      <c r="AEU130" s="156"/>
      <c r="AEV130" s="156"/>
      <c r="AEW130" s="156"/>
      <c r="AEX130" s="156"/>
      <c r="AEY130" s="156"/>
      <c r="AEZ130" s="156"/>
      <c r="AFA130" s="156"/>
      <c r="AFB130" s="156"/>
      <c r="AFC130" s="156"/>
      <c r="AFD130" s="156"/>
      <c r="AFE130" s="156"/>
      <c r="AFF130" s="156"/>
      <c r="AFG130" s="156"/>
      <c r="AFH130" s="156"/>
      <c r="AFI130" s="156"/>
      <c r="AFJ130" s="156"/>
      <c r="AFK130" s="156"/>
      <c r="AFL130" s="156"/>
      <c r="AFM130" s="156"/>
      <c r="AFN130" s="156"/>
      <c r="AFO130" s="156"/>
      <c r="AFP130" s="156"/>
      <c r="AFQ130" s="156"/>
      <c r="AFR130" s="156"/>
      <c r="AFS130" s="156"/>
      <c r="AFT130" s="156"/>
      <c r="AFU130" s="156"/>
      <c r="AFV130" s="156"/>
      <c r="AFW130" s="156"/>
      <c r="AFX130" s="156"/>
      <c r="AFY130" s="156"/>
      <c r="AFZ130" s="156"/>
      <c r="AGA130" s="156"/>
      <c r="AGB130" s="156"/>
      <c r="AGC130" s="156"/>
      <c r="AGD130" s="156"/>
      <c r="AGE130" s="156"/>
      <c r="AGF130" s="156"/>
      <c r="AGG130" s="156"/>
      <c r="AGH130" s="156"/>
      <c r="AGI130" s="156"/>
      <c r="AGJ130" s="156"/>
      <c r="AGK130" s="156"/>
      <c r="AGL130" s="156"/>
      <c r="AGM130" s="156"/>
      <c r="AGN130" s="156"/>
      <c r="AGO130" s="156"/>
      <c r="AGP130" s="156"/>
      <c r="AGQ130" s="156"/>
      <c r="AGR130" s="156"/>
      <c r="AGS130" s="156"/>
      <c r="AGT130" s="156"/>
      <c r="AGU130" s="156"/>
      <c r="AGV130" s="156"/>
      <c r="AGW130" s="156"/>
      <c r="AGX130" s="156"/>
      <c r="AGY130" s="156"/>
      <c r="AGZ130" s="156"/>
      <c r="AHA130" s="156"/>
      <c r="AHB130" s="156"/>
      <c r="AHC130" s="156"/>
      <c r="AHD130" s="156"/>
      <c r="AHE130" s="156"/>
      <c r="AHF130" s="156"/>
      <c r="AHG130" s="156"/>
      <c r="AHH130" s="156"/>
      <c r="AHI130" s="156"/>
      <c r="AHJ130" s="156"/>
      <c r="AHK130" s="156"/>
      <c r="AHL130" s="156"/>
      <c r="AHM130" s="156"/>
      <c r="AHN130" s="156"/>
      <c r="AHO130" s="156"/>
      <c r="AHP130" s="156"/>
      <c r="AHQ130" s="156"/>
      <c r="AHR130" s="156"/>
      <c r="AHS130" s="156"/>
      <c r="AHT130" s="156"/>
      <c r="AHU130" s="156"/>
      <c r="AHV130" s="156"/>
      <c r="AHW130" s="156"/>
      <c r="AHX130" s="156"/>
      <c r="AHY130" s="156"/>
      <c r="AHZ130" s="156"/>
      <c r="AIA130" s="156"/>
      <c r="AIB130" s="156"/>
      <c r="AIC130" s="156"/>
      <c r="AID130" s="156"/>
      <c r="AIE130" s="156"/>
      <c r="AIF130" s="156"/>
      <c r="AIG130" s="156"/>
      <c r="AIH130" s="156"/>
      <c r="AII130" s="156"/>
      <c r="AIJ130" s="156"/>
      <c r="AIK130" s="156"/>
      <c r="AIL130" s="156"/>
      <c r="AIM130" s="156"/>
      <c r="AIN130" s="156"/>
      <c r="AIO130" s="156"/>
      <c r="AIP130" s="156"/>
      <c r="AIQ130" s="156"/>
      <c r="AIR130" s="156"/>
      <c r="AIS130" s="156"/>
      <c r="AIT130" s="156"/>
      <c r="AIU130" s="156"/>
      <c r="AIV130" s="156"/>
      <c r="AIW130" s="156"/>
      <c r="AIX130" s="156"/>
      <c r="AIY130" s="156"/>
      <c r="AIZ130" s="156"/>
      <c r="AJA130" s="156"/>
      <c r="AJB130" s="156"/>
      <c r="AJC130" s="156"/>
      <c r="AJD130" s="156"/>
      <c r="AJE130" s="156"/>
      <c r="AJF130" s="156"/>
      <c r="AJG130" s="156"/>
      <c r="AJH130" s="156"/>
      <c r="AJI130" s="156"/>
      <c r="AJJ130" s="156"/>
      <c r="AJK130" s="156"/>
      <c r="AJL130" s="156"/>
      <c r="AJM130" s="156"/>
      <c r="AJN130" s="156"/>
      <c r="AJO130" s="156"/>
      <c r="AJP130" s="156"/>
      <c r="AJQ130" s="156"/>
      <c r="AJR130" s="156"/>
      <c r="AJS130" s="156"/>
      <c r="AJT130" s="156"/>
      <c r="AJU130" s="156"/>
      <c r="AJV130" s="156"/>
      <c r="AJW130" s="156"/>
      <c r="AJX130" s="156"/>
      <c r="AJY130" s="156"/>
      <c r="AJZ130" s="156"/>
      <c r="AKA130" s="156"/>
      <c r="AKB130" s="156"/>
      <c r="AKC130" s="156"/>
      <c r="AKD130" s="156"/>
      <c r="AKE130" s="156"/>
      <c r="AKF130" s="156"/>
      <c r="AKG130" s="156"/>
      <c r="AKH130" s="156"/>
      <c r="AKI130" s="156"/>
      <c r="AKJ130" s="156"/>
      <c r="AKK130" s="156"/>
      <c r="AKL130" s="156"/>
      <c r="AKM130" s="156"/>
      <c r="AKN130" s="156"/>
      <c r="AKO130" s="156"/>
      <c r="AKP130" s="156"/>
      <c r="AKQ130" s="156"/>
      <c r="AKR130" s="156"/>
      <c r="AKS130" s="156"/>
      <c r="AKT130" s="156"/>
      <c r="AKU130" s="156"/>
      <c r="AKV130" s="156"/>
      <c r="AKW130" s="156"/>
      <c r="AKX130" s="156"/>
      <c r="AKY130" s="156"/>
      <c r="AKZ130" s="156"/>
      <c r="ALA130" s="156"/>
      <c r="ALB130" s="156"/>
      <c r="ALC130" s="156"/>
      <c r="ALD130" s="156"/>
      <c r="ALE130" s="156"/>
      <c r="ALF130" s="156"/>
      <c r="ALG130" s="156"/>
      <c r="ALH130" s="156"/>
      <c r="ALI130" s="156"/>
      <c r="ALJ130" s="156"/>
      <c r="ALK130" s="156"/>
      <c r="ALL130" s="156"/>
      <c r="ALM130" s="156"/>
      <c r="ALN130" s="156"/>
      <c r="ALO130" s="156"/>
      <c r="ALP130" s="156"/>
      <c r="ALQ130" s="156"/>
      <c r="ALR130" s="156"/>
      <c r="ALS130" s="156"/>
      <c r="ALT130" s="156"/>
      <c r="ALU130" s="156"/>
      <c r="ALV130" s="156"/>
      <c r="ALW130" s="156"/>
      <c r="ALX130" s="156"/>
      <c r="ALY130" s="156"/>
      <c r="ALZ130" s="156"/>
      <c r="AMA130" s="156"/>
      <c r="AMB130" s="156"/>
      <c r="AMC130" s="156"/>
      <c r="AMD130" s="156"/>
      <c r="AME130" s="156"/>
      <c r="AMF130" s="156"/>
      <c r="AMG130" s="156"/>
      <c r="AMH130" s="156"/>
      <c r="AMI130" s="156"/>
      <c r="AMJ130" s="156"/>
      <c r="AMK130" s="156"/>
      <c r="AML130" s="156"/>
      <c r="AMM130" s="156"/>
      <c r="AMN130" s="156"/>
      <c r="AMO130" s="156"/>
      <c r="AMP130" s="156"/>
      <c r="AMQ130" s="156"/>
      <c r="AMR130" s="156"/>
      <c r="AMS130" s="156"/>
      <c r="AMT130" s="156"/>
      <c r="AMU130" s="156"/>
      <c r="AMV130" s="156"/>
      <c r="AMW130" s="156"/>
      <c r="AMX130" s="156"/>
      <c r="AMY130" s="156"/>
      <c r="AMZ130" s="156"/>
      <c r="ANA130" s="156"/>
      <c r="ANB130" s="156"/>
      <c r="ANC130" s="156"/>
      <c r="AND130" s="156"/>
      <c r="ANE130" s="156"/>
      <c r="ANF130" s="156"/>
      <c r="ANG130" s="156"/>
      <c r="ANH130" s="156"/>
      <c r="ANI130" s="156"/>
      <c r="ANJ130" s="156"/>
      <c r="ANK130" s="156"/>
      <c r="ANL130" s="156"/>
      <c r="ANM130" s="156"/>
      <c r="ANN130" s="156"/>
      <c r="ANO130" s="156"/>
      <c r="ANP130" s="156"/>
      <c r="ANQ130" s="156"/>
      <c r="ANR130" s="156"/>
      <c r="ANS130" s="156"/>
      <c r="ANT130" s="156"/>
      <c r="ANU130" s="156"/>
      <c r="ANV130" s="156"/>
      <c r="ANW130" s="156"/>
      <c r="ANX130" s="156"/>
      <c r="ANY130" s="156"/>
      <c r="ANZ130" s="156"/>
      <c r="AOA130" s="156"/>
      <c r="AOB130" s="156"/>
      <c r="AOC130" s="156"/>
      <c r="AOD130" s="156"/>
      <c r="AOE130" s="156"/>
      <c r="AOF130" s="156"/>
      <c r="AOG130" s="156"/>
      <c r="AOH130" s="156"/>
      <c r="AOI130" s="156"/>
      <c r="AOJ130" s="156"/>
      <c r="AOK130" s="156"/>
      <c r="AOL130" s="156"/>
      <c r="AOM130" s="156"/>
      <c r="AON130" s="156"/>
      <c r="AOO130" s="156"/>
      <c r="AOP130" s="156"/>
      <c r="AOQ130" s="156"/>
      <c r="AOR130" s="156"/>
      <c r="AOS130" s="156"/>
      <c r="AOT130" s="156"/>
      <c r="AOU130" s="156"/>
      <c r="AOV130" s="156"/>
      <c r="AOW130" s="156"/>
      <c r="AOX130" s="156"/>
      <c r="AOY130" s="156"/>
      <c r="AOZ130" s="156"/>
      <c r="APA130" s="156"/>
      <c r="APB130" s="156"/>
      <c r="APC130" s="156"/>
      <c r="APD130" s="156"/>
      <c r="APE130" s="156"/>
      <c r="APF130" s="156"/>
      <c r="APG130" s="156"/>
      <c r="APH130" s="156"/>
      <c r="API130" s="156"/>
      <c r="APJ130" s="156"/>
      <c r="APK130" s="156"/>
      <c r="APL130" s="156"/>
      <c r="APM130" s="156"/>
      <c r="APN130" s="156"/>
      <c r="APO130" s="156"/>
      <c r="APP130" s="156"/>
      <c r="APQ130" s="156"/>
      <c r="APR130" s="156"/>
      <c r="APS130" s="156"/>
      <c r="APT130" s="156"/>
      <c r="APU130" s="156"/>
      <c r="APV130" s="156"/>
      <c r="APW130" s="156"/>
      <c r="APX130" s="156"/>
      <c r="APY130" s="156"/>
      <c r="APZ130" s="156"/>
      <c r="AQA130" s="156"/>
      <c r="AQB130" s="156"/>
      <c r="AQC130" s="156"/>
      <c r="AQD130" s="156"/>
      <c r="AQE130" s="156"/>
      <c r="AQF130" s="156"/>
      <c r="AQG130" s="156"/>
      <c r="AQH130" s="156"/>
      <c r="AQI130" s="156"/>
      <c r="AQJ130" s="156"/>
      <c r="AQK130" s="156"/>
      <c r="AQL130" s="156"/>
      <c r="AQM130" s="156"/>
      <c r="AQN130" s="156"/>
      <c r="AQO130" s="156"/>
      <c r="AQP130" s="156"/>
      <c r="AQQ130" s="156"/>
      <c r="AQR130" s="156"/>
      <c r="AQS130" s="156"/>
      <c r="AQT130" s="156"/>
      <c r="AQU130" s="156"/>
      <c r="AQV130" s="156"/>
      <c r="AQW130" s="156"/>
      <c r="AQX130" s="156"/>
      <c r="AQY130" s="156"/>
      <c r="AQZ130" s="156"/>
      <c r="ARA130" s="156"/>
      <c r="ARB130" s="156"/>
      <c r="ARC130" s="156"/>
      <c r="ARD130" s="156"/>
      <c r="ARE130" s="156"/>
      <c r="ARF130" s="156"/>
      <c r="ARG130" s="156"/>
      <c r="ARH130" s="156"/>
      <c r="ARI130" s="156"/>
      <c r="ARJ130" s="156"/>
      <c r="ARK130" s="156"/>
      <c r="ARL130" s="156"/>
      <c r="ARM130" s="156"/>
      <c r="ARN130" s="156"/>
      <c r="ARO130" s="156"/>
      <c r="ARP130" s="156"/>
      <c r="ARQ130" s="156"/>
      <c r="ARR130" s="156"/>
      <c r="ARS130" s="156"/>
      <c r="ART130" s="156"/>
      <c r="ARU130" s="156"/>
      <c r="ARV130" s="156"/>
      <c r="ARW130" s="156"/>
      <c r="ARX130" s="156"/>
      <c r="ARY130" s="156"/>
      <c r="ARZ130" s="156"/>
      <c r="ASA130" s="156"/>
      <c r="ASB130" s="156"/>
      <c r="ASC130" s="156"/>
      <c r="ASD130" s="156"/>
      <c r="ASE130" s="156"/>
      <c r="ASF130" s="156"/>
      <c r="ASG130" s="156"/>
      <c r="ASH130" s="156"/>
      <c r="ASI130" s="156"/>
      <c r="ASJ130" s="156"/>
      <c r="ASK130" s="156"/>
      <c r="ASL130" s="156"/>
      <c r="ASM130" s="156"/>
      <c r="ASN130" s="156"/>
      <c r="ASO130" s="156"/>
      <c r="ASP130" s="156"/>
      <c r="ASQ130" s="156"/>
      <c r="ASR130" s="156"/>
      <c r="ASS130" s="156"/>
      <c r="AST130" s="156"/>
      <c r="ASU130" s="156"/>
      <c r="ASV130" s="156"/>
      <c r="ASW130" s="156"/>
      <c r="ASX130" s="156"/>
      <c r="ASY130" s="156"/>
      <c r="ASZ130" s="156"/>
      <c r="ATA130" s="156"/>
      <c r="ATB130" s="156"/>
      <c r="ATC130" s="156"/>
      <c r="ATD130" s="156"/>
      <c r="ATE130" s="156"/>
      <c r="ATF130" s="156"/>
      <c r="ATG130" s="156"/>
      <c r="ATH130" s="156"/>
      <c r="ATI130" s="156"/>
      <c r="ATJ130" s="156"/>
      <c r="ATK130" s="156"/>
      <c r="ATL130" s="156"/>
      <c r="ATM130" s="156"/>
      <c r="ATN130" s="156"/>
      <c r="ATO130" s="156"/>
      <c r="ATP130" s="156"/>
      <c r="ATQ130" s="156"/>
      <c r="ATR130" s="156"/>
      <c r="ATS130" s="156"/>
      <c r="ATT130" s="156"/>
      <c r="ATU130" s="156"/>
      <c r="ATV130" s="156"/>
      <c r="ATW130" s="156"/>
      <c r="ATX130" s="156"/>
      <c r="ATY130" s="156"/>
      <c r="ATZ130" s="156"/>
      <c r="AUA130" s="156"/>
      <c r="AUB130" s="156"/>
      <c r="AUC130" s="156"/>
      <c r="AUD130" s="156"/>
      <c r="AUE130" s="156"/>
      <c r="AUF130" s="156"/>
      <c r="AUG130" s="156"/>
      <c r="AUH130" s="156"/>
      <c r="AUI130" s="156"/>
      <c r="AUJ130" s="156"/>
      <c r="AUK130" s="156"/>
      <c r="AUL130" s="156"/>
      <c r="AUM130" s="156"/>
      <c r="AUN130" s="156"/>
      <c r="AUO130" s="156"/>
      <c r="AUP130" s="156"/>
      <c r="AUQ130" s="156"/>
      <c r="AUR130" s="156"/>
      <c r="AUS130" s="156"/>
      <c r="AUT130" s="156"/>
      <c r="AUU130" s="156"/>
      <c r="AUV130" s="156"/>
      <c r="AUW130" s="156"/>
      <c r="AUX130" s="156"/>
      <c r="AUY130" s="156"/>
      <c r="AUZ130" s="156"/>
      <c r="AVA130" s="156"/>
      <c r="AVB130" s="156"/>
      <c r="AVC130" s="156"/>
      <c r="AVD130" s="156"/>
      <c r="AVE130" s="156"/>
      <c r="AVF130" s="156"/>
      <c r="AVG130" s="156"/>
      <c r="AVH130" s="156"/>
      <c r="AVI130" s="156"/>
      <c r="AVJ130" s="156"/>
      <c r="AVK130" s="156"/>
      <c r="AVL130" s="156"/>
      <c r="AVM130" s="156"/>
      <c r="AVN130" s="156"/>
      <c r="AVO130" s="156"/>
      <c r="AVP130" s="156"/>
      <c r="AVQ130" s="156"/>
      <c r="AVR130" s="156"/>
      <c r="AVS130" s="156"/>
      <c r="AVT130" s="156"/>
      <c r="AVU130" s="156"/>
      <c r="AVV130" s="156"/>
      <c r="AVW130" s="156"/>
      <c r="AVX130" s="156"/>
      <c r="AVY130" s="156"/>
      <c r="AVZ130" s="156"/>
      <c r="AWA130" s="156"/>
      <c r="AWB130" s="156"/>
      <c r="AWC130" s="156"/>
      <c r="AWD130" s="156"/>
      <c r="AWE130" s="156"/>
      <c r="AWF130" s="156"/>
      <c r="AWG130" s="156"/>
      <c r="AWH130" s="156"/>
      <c r="AWI130" s="156"/>
      <c r="AWJ130" s="156"/>
      <c r="AWK130" s="156"/>
      <c r="AWL130" s="156"/>
      <c r="AWM130" s="156"/>
      <c r="AWN130" s="156"/>
      <c r="AWO130" s="156"/>
      <c r="AWP130" s="156"/>
      <c r="AWQ130" s="156"/>
      <c r="AWR130" s="156"/>
      <c r="AWS130" s="156"/>
      <c r="AWT130" s="156"/>
      <c r="AWU130" s="156"/>
      <c r="AWV130" s="156"/>
      <c r="AWW130" s="156"/>
      <c r="AWX130" s="156"/>
      <c r="AWY130" s="156"/>
      <c r="AWZ130" s="156"/>
      <c r="AXA130" s="156"/>
      <c r="AXB130" s="156"/>
      <c r="AXC130" s="156"/>
      <c r="AXD130" s="156"/>
      <c r="AXE130" s="156"/>
      <c r="AXF130" s="156"/>
      <c r="AXG130" s="156"/>
      <c r="AXH130" s="156"/>
      <c r="AXI130" s="156"/>
      <c r="AXJ130" s="156"/>
      <c r="AXK130" s="156"/>
      <c r="AXL130" s="156"/>
      <c r="AXM130" s="156"/>
      <c r="AXN130" s="156"/>
      <c r="AXO130" s="156"/>
      <c r="AXP130" s="156"/>
      <c r="AXQ130" s="156"/>
      <c r="AXR130" s="156"/>
      <c r="AXS130" s="156"/>
      <c r="AXT130" s="156"/>
      <c r="AXU130" s="156"/>
      <c r="AXV130" s="156"/>
      <c r="AXW130" s="156"/>
      <c r="AXX130" s="156"/>
      <c r="AXY130" s="156"/>
      <c r="AXZ130" s="156"/>
      <c r="AYA130" s="156"/>
      <c r="AYB130" s="156"/>
      <c r="AYC130" s="156"/>
      <c r="AYD130" s="156"/>
      <c r="AYE130" s="156"/>
      <c r="AYF130" s="156"/>
      <c r="AYG130" s="156"/>
      <c r="AYH130" s="156"/>
      <c r="AYI130" s="156"/>
      <c r="AYJ130" s="156"/>
      <c r="AYK130" s="156"/>
      <c r="AYL130" s="156"/>
      <c r="AYM130" s="156"/>
      <c r="AYN130" s="156"/>
      <c r="AYO130" s="156"/>
      <c r="AYP130" s="156"/>
      <c r="AYQ130" s="156"/>
      <c r="AYR130" s="156"/>
      <c r="AYS130" s="156"/>
      <c r="AYT130" s="156"/>
      <c r="AYU130" s="156"/>
      <c r="AYV130" s="156"/>
      <c r="AYW130" s="156"/>
      <c r="AYX130" s="156"/>
      <c r="AYY130" s="156"/>
      <c r="AYZ130" s="156"/>
      <c r="AZA130" s="156"/>
      <c r="AZB130" s="156"/>
      <c r="AZC130" s="156"/>
      <c r="AZD130" s="156"/>
      <c r="AZE130" s="156"/>
      <c r="AZF130" s="156"/>
      <c r="AZG130" s="156"/>
      <c r="AZH130" s="156"/>
      <c r="AZI130" s="156"/>
      <c r="AZJ130" s="156"/>
      <c r="AZK130" s="156"/>
      <c r="AZL130" s="156"/>
      <c r="AZM130" s="156"/>
      <c r="AZN130" s="156"/>
      <c r="AZO130" s="156"/>
      <c r="AZP130" s="156"/>
      <c r="AZQ130" s="156"/>
      <c r="AZR130" s="156"/>
      <c r="AZS130" s="156"/>
      <c r="AZT130" s="156"/>
      <c r="AZU130" s="156"/>
      <c r="AZV130" s="156"/>
      <c r="AZW130" s="156"/>
      <c r="AZX130" s="156"/>
      <c r="AZY130" s="156"/>
      <c r="AZZ130" s="156"/>
      <c r="BAA130" s="156"/>
      <c r="BAB130" s="156"/>
      <c r="BAC130" s="156"/>
      <c r="BAD130" s="156"/>
      <c r="BAE130" s="156"/>
      <c r="BAF130" s="156"/>
      <c r="BAG130" s="156"/>
      <c r="BAH130" s="156"/>
      <c r="BAI130" s="156"/>
      <c r="BAJ130" s="156"/>
      <c r="BAK130" s="156"/>
      <c r="BAL130" s="156"/>
      <c r="BAM130" s="156"/>
      <c r="BAN130" s="156"/>
      <c r="BAO130" s="156"/>
      <c r="BAP130" s="156"/>
      <c r="BAQ130" s="156"/>
      <c r="BAR130" s="156"/>
      <c r="BAS130" s="156"/>
      <c r="BAT130" s="156"/>
      <c r="BAU130" s="156"/>
      <c r="BAV130" s="156"/>
      <c r="BAW130" s="156"/>
      <c r="BAX130" s="156"/>
      <c r="BAY130" s="156"/>
      <c r="BAZ130" s="156"/>
      <c r="BBA130" s="156"/>
      <c r="BBB130" s="156"/>
      <c r="BBC130" s="156"/>
      <c r="BBD130" s="156"/>
      <c r="BBE130" s="156"/>
      <c r="BBF130" s="156"/>
      <c r="BBG130" s="156"/>
      <c r="BBH130" s="156"/>
      <c r="BBI130" s="156"/>
      <c r="BBJ130" s="156"/>
      <c r="BBK130" s="156"/>
      <c r="BBL130" s="156"/>
      <c r="BBM130" s="156"/>
      <c r="BBN130" s="156"/>
      <c r="BBO130" s="156"/>
      <c r="BBP130" s="156"/>
      <c r="BBQ130" s="156"/>
      <c r="BBR130" s="156"/>
      <c r="BBS130" s="156"/>
      <c r="BBT130" s="156"/>
      <c r="BBU130" s="156"/>
      <c r="BBV130" s="156"/>
      <c r="BBW130" s="156"/>
      <c r="BBX130" s="156"/>
      <c r="BBY130" s="156"/>
      <c r="BBZ130" s="156"/>
      <c r="BCA130" s="156"/>
      <c r="BCB130" s="156"/>
      <c r="BCC130" s="156"/>
      <c r="BCD130" s="156"/>
      <c r="BCE130" s="156"/>
      <c r="BCF130" s="156"/>
      <c r="BCG130" s="156"/>
      <c r="BCH130" s="156"/>
      <c r="BCI130" s="156"/>
      <c r="BCJ130" s="156"/>
      <c r="BCK130" s="156"/>
      <c r="BCL130" s="156"/>
      <c r="BCM130" s="156"/>
      <c r="BCN130" s="156"/>
      <c r="BCO130" s="156"/>
      <c r="BCP130" s="156"/>
      <c r="BCQ130" s="156"/>
      <c r="BCR130" s="156"/>
      <c r="BCS130" s="156"/>
      <c r="BCT130" s="156"/>
      <c r="BCU130" s="156"/>
      <c r="BCV130" s="156"/>
      <c r="BCW130" s="156"/>
      <c r="BCX130" s="156"/>
      <c r="BCY130" s="156"/>
      <c r="BCZ130" s="156"/>
      <c r="BDA130" s="156"/>
      <c r="BDB130" s="156"/>
      <c r="BDC130" s="156"/>
      <c r="BDD130" s="156"/>
      <c r="BDE130" s="156"/>
      <c r="BDF130" s="156"/>
      <c r="BDG130" s="156"/>
      <c r="BDH130" s="156"/>
      <c r="BDI130" s="156"/>
      <c r="BDJ130" s="156"/>
      <c r="BDK130" s="156"/>
      <c r="BDL130" s="156"/>
      <c r="BDM130" s="156"/>
      <c r="BDN130" s="156"/>
      <c r="BDO130" s="156"/>
      <c r="BDP130" s="156"/>
      <c r="BDQ130" s="156"/>
      <c r="BDR130" s="156"/>
      <c r="BDS130" s="156"/>
      <c r="BDT130" s="156"/>
      <c r="BDU130" s="156"/>
      <c r="BDV130" s="156"/>
      <c r="BDW130" s="156"/>
      <c r="BDX130" s="156"/>
      <c r="BDY130" s="156"/>
      <c r="BDZ130" s="156"/>
      <c r="BEA130" s="156"/>
      <c r="BEB130" s="156"/>
      <c r="BEC130" s="156"/>
      <c r="BED130" s="156"/>
      <c r="BEE130" s="156"/>
      <c r="BEF130" s="156"/>
      <c r="BEG130" s="156"/>
      <c r="BEH130" s="156"/>
      <c r="BEI130" s="156"/>
      <c r="BEJ130" s="156"/>
      <c r="BEK130" s="156"/>
      <c r="BEL130" s="156"/>
      <c r="BEM130" s="156"/>
      <c r="BEN130" s="156"/>
      <c r="BEO130" s="156"/>
      <c r="BEP130" s="156"/>
      <c r="BEQ130" s="156"/>
      <c r="BER130" s="156"/>
      <c r="BES130" s="156"/>
      <c r="BET130" s="156"/>
      <c r="BEU130" s="156"/>
      <c r="BEV130" s="156"/>
      <c r="BEW130" s="156"/>
      <c r="BEX130" s="156"/>
      <c r="BEY130" s="156"/>
      <c r="BEZ130" s="156"/>
      <c r="BFA130" s="156"/>
      <c r="BFB130" s="156"/>
      <c r="BFC130" s="156"/>
      <c r="BFD130" s="156"/>
      <c r="BFE130" s="156"/>
      <c r="BFF130" s="156"/>
      <c r="BFG130" s="156"/>
      <c r="BFH130" s="156"/>
      <c r="BFI130" s="156"/>
      <c r="BFJ130" s="156"/>
      <c r="BFK130" s="156"/>
      <c r="BFL130" s="156"/>
      <c r="BFM130" s="156"/>
      <c r="BFN130" s="156"/>
      <c r="BFO130" s="156"/>
      <c r="BFP130" s="156"/>
      <c r="BFQ130" s="156"/>
      <c r="BFR130" s="156"/>
      <c r="BFS130" s="156"/>
      <c r="BFT130" s="156"/>
      <c r="BFU130" s="156"/>
      <c r="BFV130" s="156"/>
      <c r="BFW130" s="156"/>
      <c r="BFX130" s="156"/>
      <c r="BFY130" s="156"/>
      <c r="BFZ130" s="156"/>
      <c r="BGA130" s="156"/>
      <c r="BGB130" s="156"/>
      <c r="BGC130" s="156"/>
      <c r="BGD130" s="156"/>
      <c r="BGE130" s="156"/>
      <c r="BGF130" s="156"/>
      <c r="BGG130" s="156"/>
      <c r="BGH130" s="156"/>
      <c r="BGI130" s="156"/>
      <c r="BGJ130" s="156"/>
      <c r="BGK130" s="156"/>
      <c r="BGL130" s="156"/>
      <c r="BGM130" s="156"/>
      <c r="BGN130" s="156"/>
      <c r="BGO130" s="156"/>
      <c r="BGP130" s="156"/>
      <c r="BGQ130" s="156"/>
      <c r="BGR130" s="156"/>
      <c r="BGS130" s="156"/>
      <c r="BGT130" s="156"/>
      <c r="BGU130" s="156"/>
      <c r="BGV130" s="156"/>
      <c r="BGW130" s="156"/>
      <c r="BGX130" s="156"/>
      <c r="BGY130" s="156"/>
      <c r="BGZ130" s="156"/>
      <c r="BHA130" s="156"/>
      <c r="BHB130" s="156"/>
      <c r="BHC130" s="156"/>
      <c r="BHD130" s="156"/>
      <c r="BHE130" s="156"/>
      <c r="BHF130" s="156"/>
      <c r="BHG130" s="156"/>
      <c r="BHH130" s="156"/>
      <c r="BHI130" s="156"/>
      <c r="BHJ130" s="156"/>
      <c r="BHK130" s="156"/>
      <c r="BHL130" s="156"/>
      <c r="BHM130" s="156"/>
      <c r="BHN130" s="156"/>
      <c r="BHO130" s="156"/>
      <c r="BHP130" s="156"/>
      <c r="BHQ130" s="156"/>
      <c r="BHR130" s="156"/>
      <c r="BHS130" s="156"/>
      <c r="BHT130" s="156"/>
      <c r="BHU130" s="156"/>
      <c r="BHV130" s="156"/>
      <c r="BHW130" s="156"/>
      <c r="BHX130" s="156"/>
      <c r="BHY130" s="156"/>
      <c r="BHZ130" s="156"/>
      <c r="BIA130" s="156"/>
      <c r="BIB130" s="156"/>
      <c r="BIC130" s="156"/>
      <c r="BID130" s="156"/>
      <c r="BIE130" s="156"/>
      <c r="BIF130" s="156"/>
      <c r="BIG130" s="156"/>
      <c r="BIH130" s="156"/>
      <c r="BII130" s="156"/>
      <c r="BIJ130" s="156"/>
      <c r="BIK130" s="156"/>
      <c r="BIL130" s="156"/>
      <c r="BIM130" s="156"/>
      <c r="BIN130" s="156"/>
      <c r="BIO130" s="156"/>
      <c r="BIP130" s="156"/>
      <c r="BIQ130" s="156"/>
      <c r="BIR130" s="156"/>
      <c r="BIS130" s="156"/>
      <c r="BIT130" s="156"/>
      <c r="BIU130" s="156"/>
      <c r="BIV130" s="156"/>
      <c r="BIW130" s="156"/>
      <c r="BIX130" s="156"/>
      <c r="BIY130" s="156"/>
      <c r="BIZ130" s="156"/>
      <c r="BJA130" s="156"/>
      <c r="BJB130" s="156"/>
      <c r="BJC130" s="156"/>
      <c r="BJD130" s="156"/>
      <c r="BJE130" s="156"/>
      <c r="BJF130" s="156"/>
      <c r="BJG130" s="156"/>
      <c r="BJH130" s="156"/>
      <c r="BJI130" s="156"/>
      <c r="BJJ130" s="156"/>
      <c r="BJK130" s="156"/>
      <c r="BJL130" s="156"/>
      <c r="BJM130" s="156"/>
      <c r="BJN130" s="156"/>
      <c r="BJO130" s="156"/>
      <c r="BJP130" s="156"/>
      <c r="BJQ130" s="156"/>
      <c r="BJR130" s="156"/>
      <c r="BJS130" s="156"/>
      <c r="BJT130" s="156"/>
      <c r="BJU130" s="156"/>
      <c r="BJV130" s="156"/>
      <c r="BJW130" s="156"/>
      <c r="BJX130" s="156"/>
      <c r="BJY130" s="156"/>
      <c r="BJZ130" s="156"/>
      <c r="BKA130" s="156"/>
      <c r="BKB130" s="156"/>
      <c r="BKC130" s="156"/>
      <c r="BKD130" s="156"/>
      <c r="BKE130" s="156"/>
      <c r="BKF130" s="156"/>
      <c r="BKG130" s="156"/>
      <c r="BKH130" s="156"/>
      <c r="BKI130" s="156"/>
      <c r="BKJ130" s="156"/>
      <c r="BKK130" s="156"/>
      <c r="BKL130" s="156"/>
      <c r="BKM130" s="156"/>
      <c r="BKN130" s="156"/>
      <c r="BKO130" s="156"/>
      <c r="BKP130" s="156"/>
      <c r="BKQ130" s="156"/>
      <c r="BKR130" s="156"/>
      <c r="BKS130" s="156"/>
      <c r="BKT130" s="156"/>
      <c r="BKU130" s="156"/>
      <c r="BKV130" s="156"/>
      <c r="BKW130" s="156"/>
      <c r="BKX130" s="156"/>
      <c r="BKY130" s="156"/>
      <c r="BKZ130" s="156"/>
      <c r="BLA130" s="156"/>
      <c r="BLB130" s="156"/>
      <c r="BLC130" s="156"/>
      <c r="BLD130" s="156"/>
      <c r="BLE130" s="156"/>
      <c r="BLF130" s="156"/>
      <c r="BLG130" s="156"/>
      <c r="BLH130" s="156"/>
      <c r="BLI130" s="156"/>
      <c r="BLJ130" s="156"/>
      <c r="BLK130" s="156"/>
      <c r="BLL130" s="156"/>
      <c r="BLM130" s="156"/>
      <c r="BLN130" s="156"/>
      <c r="BLO130" s="156"/>
      <c r="BLP130" s="156"/>
      <c r="BLQ130" s="156"/>
      <c r="BLR130" s="156"/>
      <c r="BLS130" s="156"/>
      <c r="BLT130" s="156"/>
      <c r="BLU130" s="156"/>
      <c r="BLV130" s="156"/>
      <c r="BLW130" s="156"/>
      <c r="BLX130" s="156"/>
      <c r="BLY130" s="156"/>
      <c r="BLZ130" s="156"/>
      <c r="BMA130" s="156"/>
      <c r="BMB130" s="156"/>
      <c r="BMC130" s="156"/>
      <c r="BMD130" s="156"/>
      <c r="BME130" s="156"/>
      <c r="BMF130" s="156"/>
      <c r="BMG130" s="156"/>
      <c r="BMH130" s="156"/>
      <c r="BMI130" s="156"/>
      <c r="BMJ130" s="156"/>
      <c r="BMK130" s="156"/>
      <c r="BML130" s="156"/>
      <c r="BMM130" s="156"/>
      <c r="BMN130" s="156"/>
      <c r="BMO130" s="156"/>
      <c r="BMP130" s="156"/>
      <c r="BMQ130" s="156"/>
      <c r="BMR130" s="156"/>
      <c r="BMS130" s="156"/>
      <c r="BMT130" s="156"/>
      <c r="BMU130" s="156"/>
      <c r="BMV130" s="156"/>
      <c r="BMW130" s="156"/>
      <c r="BMX130" s="156"/>
      <c r="BMY130" s="156"/>
      <c r="BMZ130" s="156"/>
      <c r="BNA130" s="156"/>
      <c r="BNB130" s="156"/>
      <c r="BNC130" s="156"/>
      <c r="BND130" s="156"/>
      <c r="BNE130" s="156"/>
      <c r="BNF130" s="156"/>
      <c r="BNG130" s="156"/>
      <c r="BNH130" s="156"/>
      <c r="BNI130" s="156"/>
      <c r="BNJ130" s="156"/>
      <c r="BNK130" s="156"/>
      <c r="BNL130" s="156"/>
      <c r="BNM130" s="156"/>
      <c r="BNN130" s="156"/>
      <c r="BNO130" s="156"/>
      <c r="BNP130" s="156"/>
      <c r="BNQ130" s="156"/>
      <c r="BNR130" s="156"/>
      <c r="BNS130" s="156"/>
      <c r="BNT130" s="156"/>
      <c r="BNU130" s="156"/>
      <c r="BNV130" s="156"/>
      <c r="BNW130" s="156"/>
      <c r="BNX130" s="156"/>
      <c r="BNY130" s="156"/>
      <c r="BNZ130" s="156"/>
      <c r="BOA130" s="156"/>
      <c r="BOB130" s="156"/>
      <c r="BOC130" s="156"/>
      <c r="BOD130" s="156"/>
      <c r="BOE130" s="156"/>
      <c r="BOF130" s="156"/>
      <c r="BOG130" s="156"/>
      <c r="BOH130" s="156"/>
      <c r="BOI130" s="156"/>
      <c r="BOJ130" s="156"/>
      <c r="BOK130" s="156"/>
      <c r="BOL130" s="156"/>
      <c r="BOM130" s="156"/>
      <c r="BON130" s="156"/>
      <c r="BOO130" s="156"/>
      <c r="BOP130" s="156"/>
      <c r="BOQ130" s="156"/>
      <c r="BOR130" s="156"/>
      <c r="BOS130" s="156"/>
      <c r="BOT130" s="156"/>
      <c r="BOU130" s="156"/>
      <c r="BOV130" s="156"/>
      <c r="BOW130" s="156"/>
      <c r="BOX130" s="156"/>
      <c r="BOY130" s="156"/>
      <c r="BOZ130" s="156"/>
      <c r="BPA130" s="156"/>
      <c r="BPB130" s="156"/>
      <c r="BPC130" s="156"/>
      <c r="BPD130" s="156"/>
      <c r="BPE130" s="156"/>
      <c r="BPF130" s="156"/>
      <c r="BPG130" s="156"/>
      <c r="BPH130" s="156"/>
      <c r="BPI130" s="156"/>
      <c r="BPJ130" s="156"/>
      <c r="BPK130" s="156"/>
      <c r="BPL130" s="156"/>
      <c r="BPM130" s="156"/>
      <c r="BPN130" s="156"/>
      <c r="BPO130" s="156"/>
      <c r="BPP130" s="156"/>
      <c r="BPQ130" s="156"/>
      <c r="BPR130" s="156"/>
      <c r="BPS130" s="156"/>
      <c r="BPT130" s="156"/>
      <c r="BPU130" s="156"/>
      <c r="BPV130" s="156"/>
      <c r="BPW130" s="156"/>
      <c r="BPX130" s="156"/>
      <c r="BPY130" s="156"/>
      <c r="BPZ130" s="156"/>
      <c r="BQA130" s="156"/>
      <c r="BQB130" s="156"/>
      <c r="BQC130" s="156"/>
      <c r="BQD130" s="156"/>
      <c r="BQE130" s="156"/>
      <c r="BQF130" s="156"/>
      <c r="BQG130" s="156"/>
      <c r="BQH130" s="156"/>
      <c r="BQI130" s="156"/>
      <c r="BQJ130" s="156"/>
      <c r="BQK130" s="156"/>
      <c r="BQL130" s="156"/>
      <c r="BQM130" s="156"/>
      <c r="BQN130" s="156"/>
      <c r="BQO130" s="156"/>
      <c r="BQP130" s="156"/>
      <c r="BQQ130" s="156"/>
      <c r="BQR130" s="156"/>
      <c r="BQS130" s="156"/>
      <c r="BQT130" s="156"/>
      <c r="BQU130" s="156"/>
      <c r="BQV130" s="156"/>
      <c r="BQW130" s="156"/>
      <c r="BQX130" s="156"/>
      <c r="BQY130" s="156"/>
      <c r="BQZ130" s="156"/>
      <c r="BRA130" s="156"/>
      <c r="BRB130" s="156"/>
      <c r="BRC130" s="156"/>
      <c r="BRD130" s="156"/>
      <c r="BRE130" s="156"/>
      <c r="BRF130" s="156"/>
      <c r="BRG130" s="156"/>
      <c r="BRH130" s="156"/>
      <c r="BRI130" s="156"/>
      <c r="BRJ130" s="156"/>
      <c r="BRK130" s="156"/>
      <c r="BRL130" s="156"/>
      <c r="BRM130" s="156"/>
      <c r="BRN130" s="156"/>
      <c r="BRO130" s="156"/>
      <c r="BRP130" s="156"/>
      <c r="BRQ130" s="156"/>
      <c r="BRR130" s="156"/>
      <c r="BRS130" s="156"/>
      <c r="BRT130" s="156"/>
      <c r="BRU130" s="156"/>
      <c r="BRV130" s="156"/>
      <c r="BRW130" s="156"/>
      <c r="BRX130" s="156"/>
      <c r="BRY130" s="156"/>
      <c r="BRZ130" s="156"/>
      <c r="BSA130" s="156"/>
      <c r="BSB130" s="156"/>
      <c r="BSC130" s="156"/>
      <c r="BSD130" s="156"/>
      <c r="BSE130" s="156"/>
      <c r="BSF130" s="156"/>
      <c r="BSG130" s="156"/>
      <c r="BSH130" s="156"/>
      <c r="BSI130" s="156"/>
      <c r="BSJ130" s="156"/>
      <c r="BSK130" s="156"/>
      <c r="BSL130" s="156"/>
      <c r="BSM130" s="156"/>
      <c r="BSN130" s="156"/>
      <c r="BSO130" s="156"/>
      <c r="BSP130" s="156"/>
      <c r="BSQ130" s="156"/>
      <c r="BSR130" s="156"/>
      <c r="BSS130" s="156"/>
      <c r="BST130" s="156"/>
      <c r="BSU130" s="156"/>
      <c r="BSV130" s="156"/>
      <c r="BSW130" s="156"/>
      <c r="BSX130" s="156"/>
      <c r="BSY130" s="156"/>
      <c r="BSZ130" s="156"/>
      <c r="BTA130" s="156"/>
      <c r="BTB130" s="156"/>
      <c r="BTC130" s="156"/>
      <c r="BTD130" s="156"/>
      <c r="BTE130" s="156"/>
      <c r="BTF130" s="156"/>
      <c r="BTG130" s="156"/>
      <c r="BTH130" s="156"/>
      <c r="BTI130" s="156"/>
      <c r="BTJ130" s="156"/>
      <c r="BTK130" s="156"/>
      <c r="BTL130" s="156"/>
      <c r="BTM130" s="156"/>
      <c r="BTN130" s="156"/>
      <c r="BTO130" s="156"/>
      <c r="BTP130" s="156"/>
      <c r="BTQ130" s="156"/>
      <c r="BTR130" s="156"/>
      <c r="BTS130" s="156"/>
      <c r="BTT130" s="156"/>
      <c r="BTU130" s="156"/>
      <c r="BTV130" s="156"/>
      <c r="BTW130" s="156"/>
      <c r="BTX130" s="156"/>
      <c r="BTY130" s="156"/>
      <c r="BTZ130" s="156"/>
      <c r="BUA130" s="156"/>
      <c r="BUB130" s="156"/>
      <c r="BUC130" s="156"/>
      <c r="BUD130" s="156"/>
      <c r="BUE130" s="156"/>
      <c r="BUF130" s="156"/>
      <c r="BUG130" s="156"/>
      <c r="BUH130" s="156"/>
      <c r="BUI130" s="156"/>
      <c r="BUJ130" s="156"/>
      <c r="BUK130" s="156"/>
      <c r="BUL130" s="156"/>
      <c r="BUM130" s="156"/>
      <c r="BUN130" s="156"/>
      <c r="BUO130" s="156"/>
      <c r="BUP130" s="156"/>
      <c r="BUQ130" s="156"/>
      <c r="BUR130" s="156"/>
      <c r="BUS130" s="156"/>
      <c r="BUT130" s="156"/>
      <c r="BUU130" s="156"/>
      <c r="BUV130" s="156"/>
      <c r="BUW130" s="156"/>
      <c r="BUX130" s="156"/>
      <c r="BUY130" s="156"/>
      <c r="BUZ130" s="156"/>
      <c r="BVA130" s="156"/>
      <c r="BVB130" s="156"/>
      <c r="BVC130" s="156"/>
      <c r="BVD130" s="156"/>
      <c r="BVE130" s="156"/>
      <c r="BVF130" s="156"/>
      <c r="BVG130" s="156"/>
      <c r="BVH130" s="156"/>
      <c r="BVI130" s="156"/>
      <c r="BVJ130" s="156"/>
      <c r="BVK130" s="156"/>
      <c r="BVL130" s="156"/>
      <c r="BVM130" s="156"/>
      <c r="BVN130" s="156"/>
      <c r="BVO130" s="156"/>
      <c r="BVP130" s="156"/>
      <c r="BVQ130" s="156"/>
      <c r="BVR130" s="156"/>
      <c r="BVS130" s="156"/>
      <c r="BVT130" s="156"/>
      <c r="BVU130" s="156"/>
      <c r="BVV130" s="156"/>
      <c r="BVW130" s="156"/>
      <c r="BVX130" s="156"/>
      <c r="BVY130" s="156"/>
      <c r="BVZ130" s="156"/>
      <c r="BWA130" s="156"/>
      <c r="BWB130" s="156"/>
      <c r="BWC130" s="156"/>
      <c r="BWD130" s="156"/>
      <c r="BWE130" s="156"/>
      <c r="BWF130" s="156"/>
      <c r="BWG130" s="156"/>
      <c r="BWH130" s="156"/>
      <c r="BWI130" s="156"/>
      <c r="BWJ130" s="156"/>
      <c r="BWK130" s="156"/>
      <c r="BWL130" s="156"/>
      <c r="BWM130" s="156"/>
      <c r="BWN130" s="156"/>
      <c r="BWO130" s="156"/>
      <c r="BWP130" s="156"/>
      <c r="BWQ130" s="156"/>
      <c r="BWR130" s="156"/>
      <c r="BWS130" s="156"/>
      <c r="BWT130" s="156"/>
      <c r="BWU130" s="156"/>
      <c r="BWV130" s="156"/>
      <c r="BWW130" s="156"/>
      <c r="BWX130" s="156"/>
      <c r="BWY130" s="156"/>
      <c r="BWZ130" s="156"/>
      <c r="BXA130" s="156"/>
      <c r="BXB130" s="156"/>
      <c r="BXC130" s="156"/>
      <c r="BXD130" s="156"/>
      <c r="BXE130" s="156"/>
      <c r="BXF130" s="156"/>
      <c r="BXG130" s="156"/>
      <c r="BXH130" s="156"/>
      <c r="BXI130" s="156"/>
      <c r="BXJ130" s="156"/>
      <c r="BXK130" s="156"/>
      <c r="BXL130" s="156"/>
      <c r="BXM130" s="156"/>
      <c r="BXN130" s="156"/>
      <c r="BXO130" s="156"/>
      <c r="BXP130" s="156"/>
      <c r="BXQ130" s="156"/>
      <c r="BXR130" s="156"/>
      <c r="BXS130" s="156"/>
      <c r="BXT130" s="156"/>
      <c r="BXU130" s="156"/>
      <c r="BXV130" s="156"/>
      <c r="BXW130" s="156"/>
      <c r="BXX130" s="156"/>
      <c r="BXY130" s="156"/>
      <c r="BXZ130" s="156"/>
      <c r="BYA130" s="156"/>
      <c r="BYB130" s="156"/>
      <c r="BYC130" s="156"/>
      <c r="BYD130" s="156"/>
      <c r="BYE130" s="156"/>
      <c r="BYF130" s="156"/>
      <c r="BYG130" s="156"/>
      <c r="BYH130" s="156"/>
      <c r="BYI130" s="156"/>
      <c r="BYJ130" s="156"/>
      <c r="BYK130" s="156"/>
      <c r="BYL130" s="156"/>
      <c r="BYM130" s="156"/>
      <c r="BYN130" s="156"/>
      <c r="BYO130" s="156"/>
      <c r="BYP130" s="156"/>
      <c r="BYQ130" s="156"/>
      <c r="BYR130" s="156"/>
      <c r="BYS130" s="156"/>
      <c r="BYT130" s="156"/>
      <c r="BYU130" s="156"/>
      <c r="BYV130" s="156"/>
      <c r="BYW130" s="156"/>
      <c r="BYX130" s="156"/>
      <c r="BYY130" s="156"/>
      <c r="BYZ130" s="156"/>
      <c r="BZA130" s="156"/>
      <c r="BZB130" s="156"/>
      <c r="BZC130" s="156"/>
      <c r="BZD130" s="156"/>
      <c r="BZE130" s="156"/>
      <c r="BZF130" s="156"/>
      <c r="BZG130" s="156"/>
      <c r="BZH130" s="156"/>
      <c r="BZI130" s="156"/>
      <c r="BZJ130" s="156"/>
      <c r="BZK130" s="156"/>
      <c r="BZL130" s="156"/>
      <c r="BZM130" s="156"/>
      <c r="BZN130" s="156"/>
      <c r="BZO130" s="156"/>
      <c r="BZP130" s="156"/>
      <c r="BZQ130" s="156"/>
      <c r="BZR130" s="156"/>
      <c r="BZS130" s="156"/>
      <c r="BZT130" s="156"/>
      <c r="BZU130" s="156"/>
      <c r="BZV130" s="156"/>
      <c r="BZW130" s="156"/>
      <c r="BZX130" s="156"/>
      <c r="BZY130" s="156"/>
      <c r="BZZ130" s="156"/>
      <c r="CAA130" s="156"/>
      <c r="CAB130" s="156"/>
      <c r="CAC130" s="156"/>
      <c r="CAD130" s="156"/>
      <c r="CAE130" s="156"/>
      <c r="CAF130" s="156"/>
      <c r="CAG130" s="156"/>
      <c r="CAH130" s="156"/>
      <c r="CAI130" s="156"/>
      <c r="CAJ130" s="156"/>
      <c r="CAK130" s="156"/>
      <c r="CAL130" s="156"/>
      <c r="CAM130" s="156"/>
      <c r="CAN130" s="156"/>
      <c r="CAO130" s="156"/>
      <c r="CAP130" s="156"/>
      <c r="CAQ130" s="156"/>
      <c r="CAR130" s="156"/>
      <c r="CAS130" s="156"/>
      <c r="CAT130" s="156"/>
      <c r="CAU130" s="156"/>
      <c r="CAV130" s="156"/>
      <c r="CAW130" s="156"/>
      <c r="CAX130" s="156"/>
      <c r="CAY130" s="156"/>
      <c r="CAZ130" s="156"/>
      <c r="CBA130" s="156"/>
      <c r="CBB130" s="156"/>
      <c r="CBC130" s="156"/>
      <c r="CBD130" s="156"/>
      <c r="CBE130" s="156"/>
      <c r="CBF130" s="156"/>
      <c r="CBG130" s="156"/>
      <c r="CBH130" s="156"/>
      <c r="CBI130" s="156"/>
      <c r="CBJ130" s="156"/>
      <c r="CBK130" s="156"/>
      <c r="CBL130" s="156"/>
      <c r="CBM130" s="156"/>
      <c r="CBN130" s="156"/>
      <c r="CBO130" s="156"/>
      <c r="CBP130" s="156"/>
      <c r="CBQ130" s="156"/>
      <c r="CBR130" s="156"/>
      <c r="CBS130" s="156"/>
      <c r="CBT130" s="156"/>
      <c r="CBU130" s="156"/>
      <c r="CBV130" s="156"/>
      <c r="CBW130" s="156"/>
      <c r="CBX130" s="156"/>
      <c r="CBY130" s="156"/>
      <c r="CBZ130" s="156"/>
      <c r="CCA130" s="156"/>
      <c r="CCB130" s="156"/>
      <c r="CCC130" s="156"/>
      <c r="CCD130" s="156"/>
      <c r="CCE130" s="156"/>
      <c r="CCF130" s="156"/>
      <c r="CCG130" s="156"/>
      <c r="CCH130" s="156"/>
      <c r="CCI130" s="156"/>
      <c r="CCJ130" s="156"/>
      <c r="CCK130" s="156"/>
      <c r="CCL130" s="156"/>
      <c r="CCM130" s="156"/>
      <c r="CCN130" s="156"/>
      <c r="CCO130" s="156"/>
      <c r="CCP130" s="156"/>
      <c r="CCQ130" s="156"/>
      <c r="CCR130" s="156"/>
      <c r="CCS130" s="156"/>
      <c r="CCT130" s="156"/>
      <c r="CCU130" s="156"/>
      <c r="CCV130" s="156"/>
      <c r="CCW130" s="156"/>
      <c r="CCX130" s="156"/>
      <c r="CCY130" s="156"/>
      <c r="CCZ130" s="156"/>
      <c r="CDA130" s="156"/>
      <c r="CDB130" s="156"/>
      <c r="CDC130" s="156"/>
      <c r="CDD130" s="156"/>
      <c r="CDE130" s="156"/>
      <c r="CDF130" s="156"/>
      <c r="CDG130" s="156"/>
      <c r="CDH130" s="156"/>
      <c r="CDI130" s="156"/>
      <c r="CDJ130" s="156"/>
      <c r="CDK130" s="156"/>
      <c r="CDL130" s="156"/>
      <c r="CDM130" s="156"/>
      <c r="CDN130" s="156"/>
      <c r="CDO130" s="156"/>
      <c r="CDP130" s="156"/>
      <c r="CDQ130" s="156"/>
      <c r="CDR130" s="156"/>
      <c r="CDS130" s="156"/>
      <c r="CDT130" s="156"/>
      <c r="CDU130" s="156"/>
      <c r="CDV130" s="156"/>
      <c r="CDW130" s="156"/>
      <c r="CDX130" s="156"/>
      <c r="CDY130" s="156"/>
      <c r="CDZ130" s="156"/>
      <c r="CEA130" s="156"/>
      <c r="CEB130" s="156"/>
      <c r="CEC130" s="156"/>
      <c r="CED130" s="156"/>
      <c r="CEE130" s="156"/>
      <c r="CEF130" s="156"/>
      <c r="CEG130" s="156"/>
      <c r="CEH130" s="156"/>
      <c r="CEI130" s="156"/>
      <c r="CEJ130" s="156"/>
      <c r="CEK130" s="156"/>
      <c r="CEL130" s="156"/>
      <c r="CEM130" s="156"/>
      <c r="CEN130" s="156"/>
      <c r="CEO130" s="156"/>
      <c r="CEP130" s="156"/>
      <c r="CEQ130" s="156"/>
      <c r="CER130" s="156"/>
      <c r="CES130" s="156"/>
      <c r="CET130" s="156"/>
      <c r="CEU130" s="156"/>
      <c r="CEV130" s="156"/>
      <c r="CEW130" s="156"/>
      <c r="CEX130" s="156"/>
      <c r="CEY130" s="156"/>
      <c r="CEZ130" s="156"/>
      <c r="CFA130" s="156"/>
      <c r="CFB130" s="156"/>
      <c r="CFC130" s="156"/>
      <c r="CFD130" s="156"/>
      <c r="CFE130" s="156"/>
      <c r="CFF130" s="156"/>
      <c r="CFG130" s="156"/>
      <c r="CFH130" s="156"/>
      <c r="CFI130" s="156"/>
      <c r="CFJ130" s="156"/>
      <c r="CFK130" s="156"/>
      <c r="CFL130" s="156"/>
      <c r="CFM130" s="156"/>
      <c r="CFN130" s="156"/>
      <c r="CFO130" s="156"/>
      <c r="CFP130" s="156"/>
      <c r="CFQ130" s="156"/>
      <c r="CFR130" s="156"/>
      <c r="CFS130" s="156"/>
      <c r="CFT130" s="156"/>
      <c r="CFU130" s="156"/>
      <c r="CFV130" s="156"/>
      <c r="CFW130" s="156"/>
      <c r="CFX130" s="156"/>
      <c r="CFY130" s="156"/>
      <c r="CFZ130" s="156"/>
      <c r="CGA130" s="156"/>
      <c r="CGB130" s="156"/>
      <c r="CGC130" s="156"/>
      <c r="CGD130" s="156"/>
      <c r="CGE130" s="156"/>
      <c r="CGF130" s="156"/>
      <c r="CGG130" s="156"/>
      <c r="CGH130" s="156"/>
      <c r="CGI130" s="156"/>
      <c r="CGJ130" s="156"/>
      <c r="CGK130" s="156"/>
      <c r="CGL130" s="156"/>
      <c r="CGM130" s="156"/>
      <c r="CGN130" s="156"/>
      <c r="CGO130" s="156"/>
      <c r="CGP130" s="156"/>
      <c r="CGQ130" s="156"/>
      <c r="CGR130" s="156"/>
      <c r="CGS130" s="156"/>
      <c r="CGT130" s="156"/>
      <c r="CGU130" s="156"/>
      <c r="CGV130" s="156"/>
      <c r="CGW130" s="156"/>
      <c r="CGX130" s="156"/>
      <c r="CGY130" s="156"/>
      <c r="CGZ130" s="156"/>
      <c r="CHA130" s="156"/>
      <c r="CHB130" s="156"/>
      <c r="CHC130" s="156"/>
      <c r="CHD130" s="156"/>
      <c r="CHE130" s="156"/>
      <c r="CHF130" s="156"/>
      <c r="CHG130" s="156"/>
      <c r="CHH130" s="156"/>
      <c r="CHI130" s="156"/>
      <c r="CHJ130" s="156"/>
      <c r="CHK130" s="156"/>
      <c r="CHL130" s="156"/>
      <c r="CHM130" s="156"/>
      <c r="CHN130" s="156"/>
      <c r="CHO130" s="156"/>
      <c r="CHP130" s="156"/>
      <c r="CHQ130" s="156"/>
      <c r="CHR130" s="156"/>
      <c r="CHS130" s="156"/>
      <c r="CHT130" s="156"/>
      <c r="CHU130" s="156"/>
      <c r="CHV130" s="156"/>
      <c r="CHW130" s="156"/>
      <c r="CHX130" s="156"/>
      <c r="CHY130" s="156"/>
      <c r="CHZ130" s="156"/>
      <c r="CIA130" s="156"/>
      <c r="CIB130" s="156"/>
      <c r="CIC130" s="156"/>
      <c r="CID130" s="156"/>
      <c r="CIE130" s="156"/>
      <c r="CIF130" s="156"/>
      <c r="CIG130" s="156"/>
      <c r="CIH130" s="156"/>
      <c r="CII130" s="156"/>
      <c r="CIJ130" s="156"/>
      <c r="CIK130" s="156"/>
      <c r="CIL130" s="156"/>
      <c r="CIM130" s="156"/>
      <c r="CIN130" s="156"/>
      <c r="CIO130" s="156"/>
      <c r="CIP130" s="156"/>
      <c r="CIQ130" s="156"/>
      <c r="CIR130" s="156"/>
      <c r="CIS130" s="156"/>
      <c r="CIT130" s="156"/>
      <c r="CIU130" s="156"/>
      <c r="CIV130" s="156"/>
      <c r="CIW130" s="156"/>
      <c r="CIX130" s="156"/>
      <c r="CIY130" s="156"/>
      <c r="CIZ130" s="156"/>
      <c r="CJA130" s="156"/>
      <c r="CJB130" s="156"/>
      <c r="CJC130" s="156"/>
      <c r="CJD130" s="156"/>
      <c r="CJE130" s="156"/>
      <c r="CJF130" s="156"/>
      <c r="CJG130" s="156"/>
      <c r="CJH130" s="156"/>
      <c r="CJI130" s="156"/>
      <c r="CJJ130" s="156"/>
      <c r="CJK130" s="156"/>
      <c r="CJL130" s="156"/>
      <c r="CJM130" s="156"/>
      <c r="CJN130" s="156"/>
      <c r="CJO130" s="156"/>
      <c r="CJP130" s="156"/>
      <c r="CJQ130" s="156"/>
      <c r="CJR130" s="156"/>
      <c r="CJS130" s="156"/>
      <c r="CJT130" s="156"/>
      <c r="CJU130" s="156"/>
      <c r="CJV130" s="156"/>
      <c r="CJW130" s="156"/>
      <c r="CJX130" s="156"/>
      <c r="CJY130" s="156"/>
      <c r="CJZ130" s="156"/>
      <c r="CKA130" s="156"/>
      <c r="CKB130" s="156"/>
      <c r="CKC130" s="156"/>
      <c r="CKD130" s="156"/>
      <c r="CKE130" s="156"/>
      <c r="CKF130" s="156"/>
      <c r="CKG130" s="156"/>
      <c r="CKH130" s="156"/>
      <c r="CKI130" s="156"/>
      <c r="CKJ130" s="156"/>
      <c r="CKK130" s="156"/>
      <c r="CKL130" s="156"/>
      <c r="CKM130" s="156"/>
      <c r="CKN130" s="156"/>
      <c r="CKO130" s="156"/>
      <c r="CKP130" s="156"/>
      <c r="CKQ130" s="156"/>
      <c r="CKR130" s="156"/>
      <c r="CKS130" s="156"/>
      <c r="CKT130" s="156"/>
      <c r="CKU130" s="156"/>
      <c r="CKV130" s="156"/>
      <c r="CKW130" s="156"/>
      <c r="CKX130" s="156"/>
      <c r="CKY130" s="156"/>
      <c r="CKZ130" s="156"/>
      <c r="CLA130" s="156"/>
      <c r="CLB130" s="156"/>
      <c r="CLC130" s="156"/>
      <c r="CLD130" s="156"/>
      <c r="CLE130" s="156"/>
      <c r="CLF130" s="156"/>
      <c r="CLG130" s="156"/>
      <c r="CLH130" s="156"/>
      <c r="CLI130" s="156"/>
      <c r="CLJ130" s="156"/>
      <c r="CLK130" s="156"/>
      <c r="CLL130" s="156"/>
      <c r="CLM130" s="156"/>
      <c r="CLN130" s="156"/>
      <c r="CLO130" s="156"/>
      <c r="CLP130" s="156"/>
      <c r="CLQ130" s="156"/>
      <c r="CLR130" s="156"/>
      <c r="CLS130" s="156"/>
      <c r="CLT130" s="156"/>
      <c r="CLU130" s="156"/>
      <c r="CLV130" s="156"/>
      <c r="CLW130" s="156"/>
      <c r="CLX130" s="156"/>
      <c r="CLY130" s="156"/>
      <c r="CLZ130" s="156"/>
      <c r="CMA130" s="156"/>
      <c r="CMB130" s="156"/>
      <c r="CMC130" s="156"/>
      <c r="CMD130" s="156"/>
      <c r="CME130" s="156"/>
      <c r="CMF130" s="156"/>
      <c r="CMG130" s="156"/>
      <c r="CMH130" s="156"/>
      <c r="CMI130" s="156"/>
      <c r="CMJ130" s="156"/>
      <c r="CMK130" s="156"/>
      <c r="CML130" s="156"/>
      <c r="CMM130" s="156"/>
      <c r="CMN130" s="156"/>
      <c r="CMO130" s="156"/>
      <c r="CMP130" s="156"/>
      <c r="CMQ130" s="156"/>
      <c r="CMR130" s="156"/>
      <c r="CMS130" s="156"/>
      <c r="CMT130" s="156"/>
      <c r="CMU130" s="156"/>
      <c r="CMV130" s="156"/>
      <c r="CMW130" s="156"/>
      <c r="CMX130" s="156"/>
      <c r="CMY130" s="156"/>
      <c r="CMZ130" s="156"/>
      <c r="CNA130" s="156"/>
      <c r="CNB130" s="156"/>
      <c r="CNC130" s="156"/>
      <c r="CND130" s="156"/>
      <c r="CNE130" s="156"/>
      <c r="CNF130" s="156"/>
      <c r="CNG130" s="156"/>
      <c r="CNH130" s="156"/>
      <c r="CNI130" s="156"/>
      <c r="CNJ130" s="156"/>
      <c r="CNK130" s="156"/>
      <c r="CNL130" s="156"/>
      <c r="CNM130" s="156"/>
      <c r="CNN130" s="156"/>
      <c r="CNO130" s="156"/>
      <c r="CNP130" s="156"/>
      <c r="CNQ130" s="156"/>
      <c r="CNR130" s="156"/>
      <c r="CNS130" s="156"/>
      <c r="CNT130" s="156"/>
      <c r="CNU130" s="156"/>
      <c r="CNV130" s="156"/>
      <c r="CNW130" s="156"/>
      <c r="CNX130" s="156"/>
      <c r="CNY130" s="156"/>
      <c r="CNZ130" s="156"/>
      <c r="COA130" s="156"/>
      <c r="COB130" s="156"/>
      <c r="COC130" s="156"/>
      <c r="COD130" s="156"/>
      <c r="COE130" s="156"/>
      <c r="COF130" s="156"/>
      <c r="COG130" s="156"/>
      <c r="COH130" s="156"/>
      <c r="COI130" s="156"/>
      <c r="COJ130" s="156"/>
      <c r="COK130" s="156"/>
      <c r="COL130" s="156"/>
      <c r="COM130" s="156"/>
      <c r="CON130" s="156"/>
      <c r="COO130" s="156"/>
      <c r="COP130" s="156"/>
      <c r="COQ130" s="156"/>
      <c r="COR130" s="156"/>
      <c r="COS130" s="156"/>
      <c r="COT130" s="156"/>
      <c r="COU130" s="156"/>
      <c r="COV130" s="156"/>
      <c r="COW130" s="156"/>
      <c r="COX130" s="156"/>
      <c r="COY130" s="156"/>
      <c r="COZ130" s="156"/>
      <c r="CPA130" s="156"/>
      <c r="CPB130" s="156"/>
      <c r="CPC130" s="156"/>
      <c r="CPD130" s="156"/>
      <c r="CPE130" s="156"/>
      <c r="CPF130" s="156"/>
      <c r="CPG130" s="156"/>
      <c r="CPH130" s="156"/>
      <c r="CPI130" s="156"/>
      <c r="CPJ130" s="156"/>
      <c r="CPK130" s="156"/>
      <c r="CPL130" s="156"/>
      <c r="CPM130" s="156"/>
      <c r="CPN130" s="156"/>
      <c r="CPO130" s="156"/>
      <c r="CPP130" s="156"/>
      <c r="CPQ130" s="156"/>
      <c r="CPR130" s="156"/>
      <c r="CPS130" s="156"/>
      <c r="CPT130" s="156"/>
      <c r="CPU130" s="156"/>
      <c r="CPV130" s="156"/>
      <c r="CPW130" s="156"/>
      <c r="CPX130" s="156"/>
      <c r="CPY130" s="156"/>
      <c r="CPZ130" s="156"/>
      <c r="CQA130" s="156"/>
      <c r="CQB130" s="156"/>
      <c r="CQC130" s="156"/>
      <c r="CQD130" s="156"/>
      <c r="CQE130" s="156"/>
      <c r="CQF130" s="156"/>
      <c r="CQG130" s="156"/>
      <c r="CQH130" s="156"/>
      <c r="CQI130" s="156"/>
      <c r="CQJ130" s="156"/>
      <c r="CQK130" s="156"/>
      <c r="CQL130" s="156"/>
      <c r="CQM130" s="156"/>
      <c r="CQN130" s="156"/>
      <c r="CQO130" s="156"/>
      <c r="CQP130" s="156"/>
      <c r="CQQ130" s="156"/>
      <c r="CQR130" s="156"/>
      <c r="CQS130" s="156"/>
      <c r="CQT130" s="156"/>
      <c r="CQU130" s="156"/>
      <c r="CQV130" s="156"/>
      <c r="CQW130" s="156"/>
      <c r="CQX130" s="156"/>
      <c r="CQY130" s="156"/>
      <c r="CQZ130" s="156"/>
      <c r="CRA130" s="156"/>
      <c r="CRB130" s="156"/>
      <c r="CRC130" s="156"/>
      <c r="CRD130" s="156"/>
      <c r="CRE130" s="156"/>
      <c r="CRF130" s="156"/>
      <c r="CRG130" s="156"/>
      <c r="CRH130" s="156"/>
      <c r="CRI130" s="156"/>
      <c r="CRJ130" s="156"/>
      <c r="CRK130" s="156"/>
      <c r="CRL130" s="156"/>
      <c r="CRM130" s="156"/>
      <c r="CRN130" s="156"/>
      <c r="CRO130" s="156"/>
      <c r="CRP130" s="156"/>
      <c r="CRQ130" s="156"/>
      <c r="CRR130" s="156"/>
      <c r="CRS130" s="156"/>
      <c r="CRT130" s="156"/>
      <c r="CRU130" s="156"/>
      <c r="CRV130" s="156"/>
      <c r="CRW130" s="156"/>
      <c r="CRX130" s="156"/>
      <c r="CRY130" s="156"/>
      <c r="CRZ130" s="156"/>
      <c r="CSA130" s="156"/>
      <c r="CSB130" s="156"/>
      <c r="CSC130" s="156"/>
      <c r="CSD130" s="156"/>
      <c r="CSE130" s="156"/>
      <c r="CSF130" s="156"/>
      <c r="CSG130" s="156"/>
      <c r="CSH130" s="156"/>
      <c r="CSI130" s="156"/>
      <c r="CSJ130" s="156"/>
      <c r="CSK130" s="156"/>
      <c r="CSL130" s="156"/>
      <c r="CSM130" s="156"/>
      <c r="CSN130" s="156"/>
      <c r="CSO130" s="156"/>
      <c r="CSP130" s="156"/>
      <c r="CSQ130" s="156"/>
      <c r="CSR130" s="156"/>
      <c r="CSS130" s="156"/>
      <c r="CST130" s="156"/>
      <c r="CSU130" s="156"/>
      <c r="CSV130" s="156"/>
      <c r="CSW130" s="156"/>
      <c r="CSX130" s="156"/>
      <c r="CSY130" s="156"/>
      <c r="CSZ130" s="156"/>
      <c r="CTA130" s="156"/>
      <c r="CTB130" s="156"/>
      <c r="CTC130" s="156"/>
      <c r="CTD130" s="156"/>
      <c r="CTE130" s="156"/>
      <c r="CTF130" s="156"/>
      <c r="CTG130" s="156"/>
      <c r="CTH130" s="156"/>
      <c r="CTI130" s="156"/>
      <c r="CTJ130" s="156"/>
      <c r="CTK130" s="156"/>
      <c r="CTL130" s="156"/>
      <c r="CTM130" s="156"/>
      <c r="CTN130" s="156"/>
      <c r="CTO130" s="156"/>
      <c r="CTP130" s="156"/>
      <c r="CTQ130" s="156"/>
      <c r="CTR130" s="156"/>
      <c r="CTS130" s="156"/>
      <c r="CTT130" s="156"/>
      <c r="CTU130" s="156"/>
      <c r="CTV130" s="156"/>
      <c r="CTW130" s="156"/>
      <c r="CTX130" s="156"/>
      <c r="CTY130" s="156"/>
      <c r="CTZ130" s="156"/>
      <c r="CUA130" s="156"/>
      <c r="CUB130" s="156"/>
      <c r="CUC130" s="156"/>
      <c r="CUD130" s="156"/>
      <c r="CUE130" s="156"/>
      <c r="CUF130" s="156"/>
      <c r="CUG130" s="156"/>
      <c r="CUH130" s="156"/>
      <c r="CUI130" s="156"/>
      <c r="CUJ130" s="156"/>
      <c r="CUK130" s="156"/>
      <c r="CUL130" s="156"/>
      <c r="CUM130" s="156"/>
      <c r="CUN130" s="156"/>
      <c r="CUO130" s="156"/>
      <c r="CUP130" s="156"/>
      <c r="CUQ130" s="156"/>
      <c r="CUR130" s="156"/>
      <c r="CUS130" s="156"/>
      <c r="CUT130" s="156"/>
      <c r="CUU130" s="156"/>
      <c r="CUV130" s="156"/>
      <c r="CUW130" s="156"/>
      <c r="CUX130" s="156"/>
      <c r="CUY130" s="156"/>
      <c r="CUZ130" s="156"/>
      <c r="CVA130" s="156"/>
      <c r="CVB130" s="156"/>
      <c r="CVC130" s="156"/>
      <c r="CVD130" s="156"/>
      <c r="CVE130" s="156"/>
      <c r="CVF130" s="156"/>
      <c r="CVG130" s="156"/>
      <c r="CVH130" s="156"/>
      <c r="CVI130" s="156"/>
      <c r="CVJ130" s="156"/>
      <c r="CVK130" s="156"/>
      <c r="CVL130" s="156"/>
      <c r="CVM130" s="156"/>
      <c r="CVN130" s="156"/>
      <c r="CVO130" s="156"/>
      <c r="CVP130" s="156"/>
      <c r="CVQ130" s="156"/>
      <c r="CVR130" s="156"/>
      <c r="CVS130" s="156"/>
      <c r="CVT130" s="156"/>
      <c r="CVU130" s="156"/>
      <c r="CVV130" s="156"/>
      <c r="CVW130" s="156"/>
      <c r="CVX130" s="156"/>
      <c r="CVY130" s="156"/>
      <c r="CVZ130" s="156"/>
      <c r="CWA130" s="156"/>
      <c r="CWB130" s="156"/>
      <c r="CWC130" s="156"/>
      <c r="CWD130" s="156"/>
      <c r="CWE130" s="156"/>
      <c r="CWF130" s="156"/>
      <c r="CWG130" s="156"/>
      <c r="CWH130" s="156"/>
      <c r="CWI130" s="156"/>
      <c r="CWJ130" s="156"/>
      <c r="CWK130" s="156"/>
      <c r="CWL130" s="156"/>
      <c r="CWM130" s="156"/>
      <c r="CWN130" s="156"/>
      <c r="CWO130" s="156"/>
      <c r="CWP130" s="156"/>
      <c r="CWQ130" s="156"/>
      <c r="CWR130" s="156"/>
      <c r="CWS130" s="156"/>
      <c r="CWT130" s="156"/>
      <c r="CWU130" s="156"/>
      <c r="CWV130" s="156"/>
      <c r="CWW130" s="156"/>
      <c r="CWX130" s="156"/>
      <c r="CWY130" s="156"/>
      <c r="CWZ130" s="156"/>
      <c r="CXA130" s="156"/>
      <c r="CXB130" s="156"/>
      <c r="CXC130" s="156"/>
      <c r="CXD130" s="156"/>
      <c r="CXE130" s="156"/>
      <c r="CXF130" s="156"/>
      <c r="CXG130" s="156"/>
      <c r="CXH130" s="156"/>
      <c r="CXI130" s="156"/>
      <c r="CXJ130" s="156"/>
      <c r="CXK130" s="156"/>
      <c r="CXL130" s="156"/>
      <c r="CXM130" s="156"/>
      <c r="CXN130" s="156"/>
      <c r="CXO130" s="156"/>
      <c r="CXP130" s="156"/>
      <c r="CXQ130" s="156"/>
      <c r="CXR130" s="156"/>
      <c r="CXS130" s="156"/>
      <c r="CXT130" s="156"/>
      <c r="CXU130" s="156"/>
      <c r="CXV130" s="156"/>
      <c r="CXW130" s="156"/>
      <c r="CXX130" s="156"/>
      <c r="CXY130" s="156"/>
      <c r="CXZ130" s="156"/>
      <c r="CYA130" s="156"/>
      <c r="CYB130" s="156"/>
      <c r="CYC130" s="156"/>
      <c r="CYD130" s="156"/>
      <c r="CYE130" s="156"/>
      <c r="CYF130" s="156"/>
      <c r="CYG130" s="156"/>
      <c r="CYH130" s="156"/>
      <c r="CYI130" s="156"/>
      <c r="CYJ130" s="156"/>
      <c r="CYK130" s="156"/>
      <c r="CYL130" s="156"/>
      <c r="CYM130" s="156"/>
      <c r="CYN130" s="156"/>
      <c r="CYO130" s="156"/>
      <c r="CYP130" s="156"/>
      <c r="CYQ130" s="156"/>
      <c r="CYR130" s="156"/>
      <c r="CYS130" s="156"/>
      <c r="CYT130" s="156"/>
      <c r="CYU130" s="156"/>
      <c r="CYV130" s="156"/>
      <c r="CYW130" s="156"/>
      <c r="CYX130" s="156"/>
      <c r="CYY130" s="156"/>
      <c r="CYZ130" s="156"/>
      <c r="CZA130" s="156"/>
      <c r="CZB130" s="156"/>
      <c r="CZC130" s="156"/>
      <c r="CZD130" s="156"/>
      <c r="CZE130" s="156"/>
      <c r="CZF130" s="156"/>
      <c r="CZG130" s="156"/>
      <c r="CZH130" s="156"/>
      <c r="CZI130" s="156"/>
      <c r="CZJ130" s="156"/>
      <c r="CZK130" s="156"/>
      <c r="CZL130" s="156"/>
      <c r="CZM130" s="156"/>
      <c r="CZN130" s="156"/>
      <c r="CZO130" s="156"/>
      <c r="CZP130" s="156"/>
      <c r="CZQ130" s="156"/>
      <c r="CZR130" s="156"/>
      <c r="CZS130" s="156"/>
      <c r="CZT130" s="156"/>
      <c r="CZU130" s="156"/>
      <c r="CZV130" s="156"/>
      <c r="CZW130" s="156"/>
      <c r="CZX130" s="156"/>
      <c r="CZY130" s="156"/>
      <c r="CZZ130" s="156"/>
      <c r="DAA130" s="156"/>
      <c r="DAB130" s="156"/>
      <c r="DAC130" s="156"/>
      <c r="DAD130" s="156"/>
      <c r="DAE130" s="156"/>
      <c r="DAF130" s="156"/>
      <c r="DAG130" s="156"/>
      <c r="DAH130" s="156"/>
      <c r="DAI130" s="156"/>
      <c r="DAJ130" s="156"/>
      <c r="DAK130" s="156"/>
      <c r="DAL130" s="156"/>
      <c r="DAM130" s="156"/>
      <c r="DAN130" s="156"/>
      <c r="DAO130" s="156"/>
      <c r="DAP130" s="156"/>
      <c r="DAQ130" s="156"/>
      <c r="DAR130" s="156"/>
      <c r="DAS130" s="156"/>
      <c r="DAT130" s="156"/>
      <c r="DAU130" s="156"/>
      <c r="DAV130" s="156"/>
      <c r="DAW130" s="156"/>
      <c r="DAX130" s="156"/>
      <c r="DAY130" s="156"/>
      <c r="DAZ130" s="156"/>
      <c r="DBA130" s="156"/>
      <c r="DBB130" s="156"/>
      <c r="DBC130" s="156"/>
      <c r="DBD130" s="156"/>
      <c r="DBE130" s="156"/>
      <c r="DBF130" s="156"/>
      <c r="DBG130" s="156"/>
      <c r="DBH130" s="156"/>
      <c r="DBI130" s="156"/>
      <c r="DBJ130" s="156"/>
      <c r="DBK130" s="156"/>
      <c r="DBL130" s="156"/>
      <c r="DBM130" s="156"/>
      <c r="DBN130" s="156"/>
      <c r="DBO130" s="156"/>
      <c r="DBP130" s="156"/>
      <c r="DBQ130" s="156"/>
      <c r="DBR130" s="156"/>
      <c r="DBS130" s="156"/>
      <c r="DBT130" s="156"/>
      <c r="DBU130" s="156"/>
      <c r="DBV130" s="156"/>
      <c r="DBW130" s="156"/>
      <c r="DBX130" s="156"/>
      <c r="DBY130" s="156"/>
      <c r="DBZ130" s="156"/>
      <c r="DCA130" s="156"/>
      <c r="DCB130" s="156"/>
      <c r="DCC130" s="156"/>
      <c r="DCD130" s="156"/>
      <c r="DCE130" s="156"/>
      <c r="DCF130" s="156"/>
      <c r="DCG130" s="156"/>
      <c r="DCH130" s="156"/>
      <c r="DCI130" s="156"/>
      <c r="DCJ130" s="156"/>
      <c r="DCK130" s="156"/>
      <c r="DCL130" s="156"/>
      <c r="DCM130" s="156"/>
      <c r="DCN130" s="156"/>
      <c r="DCO130" s="156"/>
      <c r="DCP130" s="156"/>
      <c r="DCQ130" s="156"/>
      <c r="DCR130" s="156"/>
      <c r="DCS130" s="156"/>
      <c r="DCT130" s="156"/>
      <c r="DCU130" s="156"/>
      <c r="DCV130" s="156"/>
      <c r="DCW130" s="156"/>
      <c r="DCX130" s="156"/>
      <c r="DCY130" s="156"/>
      <c r="DCZ130" s="156"/>
      <c r="DDA130" s="156"/>
      <c r="DDB130" s="156"/>
      <c r="DDC130" s="156"/>
      <c r="DDD130" s="156"/>
      <c r="DDE130" s="156"/>
      <c r="DDF130" s="156"/>
      <c r="DDG130" s="156"/>
      <c r="DDH130" s="156"/>
      <c r="DDI130" s="156"/>
      <c r="DDJ130" s="156"/>
      <c r="DDK130" s="156"/>
      <c r="DDL130" s="156"/>
      <c r="DDM130" s="156"/>
      <c r="DDN130" s="156"/>
      <c r="DDO130" s="156"/>
      <c r="DDP130" s="156"/>
      <c r="DDQ130" s="156"/>
      <c r="DDR130" s="156"/>
      <c r="DDS130" s="156"/>
      <c r="DDT130" s="156"/>
      <c r="DDU130" s="156"/>
      <c r="DDV130" s="156"/>
      <c r="DDW130" s="156"/>
      <c r="DDX130" s="156"/>
      <c r="DDY130" s="156"/>
      <c r="DDZ130" s="156"/>
      <c r="DEA130" s="156"/>
      <c r="DEB130" s="156"/>
      <c r="DEC130" s="156"/>
      <c r="DED130" s="156"/>
      <c r="DEE130" s="156"/>
      <c r="DEF130" s="156"/>
      <c r="DEG130" s="156"/>
      <c r="DEH130" s="156"/>
      <c r="DEI130" s="156"/>
      <c r="DEJ130" s="156"/>
      <c r="DEK130" s="156"/>
      <c r="DEL130" s="156"/>
      <c r="DEM130" s="156"/>
      <c r="DEN130" s="156"/>
      <c r="DEO130" s="156"/>
      <c r="DEP130" s="156"/>
      <c r="DEQ130" s="156"/>
      <c r="DER130" s="156"/>
      <c r="DES130" s="156"/>
      <c r="DET130" s="156"/>
      <c r="DEU130" s="156"/>
      <c r="DEV130" s="156"/>
      <c r="DEW130" s="156"/>
      <c r="DEX130" s="156"/>
      <c r="DEY130" s="156"/>
      <c r="DEZ130" s="156"/>
      <c r="DFA130" s="156"/>
      <c r="DFB130" s="156"/>
      <c r="DFC130" s="156"/>
      <c r="DFD130" s="156"/>
      <c r="DFE130" s="156"/>
      <c r="DFF130" s="156"/>
      <c r="DFG130" s="156"/>
      <c r="DFH130" s="156"/>
      <c r="DFI130" s="156"/>
      <c r="DFJ130" s="156"/>
      <c r="DFK130" s="156"/>
      <c r="DFL130" s="156"/>
      <c r="DFM130" s="156"/>
      <c r="DFN130" s="156"/>
      <c r="DFO130" s="156"/>
      <c r="DFP130" s="156"/>
      <c r="DFQ130" s="156"/>
      <c r="DFR130" s="156"/>
      <c r="DFS130" s="156"/>
      <c r="DFT130" s="156"/>
      <c r="DFU130" s="156"/>
      <c r="DFV130" s="156"/>
      <c r="DFW130" s="156"/>
      <c r="DFX130" s="156"/>
      <c r="DFY130" s="156"/>
      <c r="DFZ130" s="156"/>
      <c r="DGA130" s="156"/>
      <c r="DGB130" s="156"/>
      <c r="DGC130" s="156"/>
      <c r="DGD130" s="156"/>
      <c r="DGE130" s="156"/>
      <c r="DGF130" s="156"/>
      <c r="DGG130" s="156"/>
      <c r="DGH130" s="156"/>
      <c r="DGI130" s="156"/>
      <c r="DGJ130" s="156"/>
      <c r="DGK130" s="156"/>
      <c r="DGL130" s="156"/>
      <c r="DGM130" s="156"/>
      <c r="DGN130" s="156"/>
      <c r="DGO130" s="156"/>
      <c r="DGP130" s="156"/>
      <c r="DGQ130" s="156"/>
      <c r="DGR130" s="156"/>
      <c r="DGS130" s="156"/>
      <c r="DGT130" s="156"/>
      <c r="DGU130" s="156"/>
      <c r="DGV130" s="156"/>
      <c r="DGW130" s="156"/>
      <c r="DGX130" s="156"/>
      <c r="DGY130" s="156"/>
      <c r="DGZ130" s="156"/>
      <c r="DHA130" s="156"/>
      <c r="DHB130" s="156"/>
      <c r="DHC130" s="156"/>
      <c r="DHD130" s="156"/>
      <c r="DHE130" s="156"/>
      <c r="DHF130" s="156"/>
      <c r="DHG130" s="156"/>
      <c r="DHH130" s="156"/>
      <c r="DHI130" s="156"/>
      <c r="DHJ130" s="156"/>
      <c r="DHK130" s="156"/>
      <c r="DHL130" s="156"/>
      <c r="DHM130" s="156"/>
      <c r="DHN130" s="156"/>
      <c r="DHO130" s="156"/>
      <c r="DHP130" s="156"/>
      <c r="DHQ130" s="156"/>
      <c r="DHR130" s="156"/>
      <c r="DHS130" s="156"/>
      <c r="DHT130" s="156"/>
      <c r="DHU130" s="156"/>
      <c r="DHV130" s="156"/>
      <c r="DHW130" s="156"/>
      <c r="DHX130" s="156"/>
      <c r="DHY130" s="156"/>
      <c r="DHZ130" s="156"/>
      <c r="DIA130" s="156"/>
      <c r="DIB130" s="156"/>
      <c r="DIC130" s="156"/>
      <c r="DID130" s="156"/>
      <c r="DIE130" s="156"/>
      <c r="DIF130" s="156"/>
      <c r="DIG130" s="156"/>
      <c r="DIH130" s="156"/>
      <c r="DII130" s="156"/>
      <c r="DIJ130" s="156"/>
      <c r="DIK130" s="156"/>
      <c r="DIL130" s="156"/>
      <c r="DIM130" s="156"/>
      <c r="DIN130" s="156"/>
      <c r="DIO130" s="156"/>
      <c r="DIP130" s="156"/>
      <c r="DIQ130" s="156"/>
      <c r="DIR130" s="156"/>
      <c r="DIS130" s="156"/>
      <c r="DIT130" s="156"/>
      <c r="DIU130" s="156"/>
      <c r="DIV130" s="156"/>
      <c r="DIW130" s="156"/>
      <c r="DIX130" s="156"/>
      <c r="DIY130" s="156"/>
      <c r="DIZ130" s="156"/>
      <c r="DJA130" s="156"/>
      <c r="DJB130" s="156"/>
      <c r="DJC130" s="156"/>
      <c r="DJD130" s="156"/>
      <c r="DJE130" s="156"/>
      <c r="DJF130" s="156"/>
      <c r="DJG130" s="156"/>
      <c r="DJH130" s="156"/>
      <c r="DJI130" s="156"/>
      <c r="DJJ130" s="156"/>
      <c r="DJK130" s="156"/>
      <c r="DJL130" s="156"/>
      <c r="DJM130" s="156"/>
      <c r="DJN130" s="156"/>
      <c r="DJO130" s="156"/>
      <c r="DJP130" s="156"/>
      <c r="DJQ130" s="156"/>
      <c r="DJR130" s="156"/>
      <c r="DJS130" s="156"/>
      <c r="DJT130" s="156"/>
      <c r="DJU130" s="156"/>
      <c r="DJV130" s="156"/>
      <c r="DJW130" s="156"/>
      <c r="DJX130" s="156"/>
      <c r="DJY130" s="156"/>
      <c r="DJZ130" s="156"/>
      <c r="DKA130" s="156"/>
      <c r="DKB130" s="156"/>
      <c r="DKC130" s="156"/>
      <c r="DKD130" s="156"/>
      <c r="DKE130" s="156"/>
      <c r="DKF130" s="156"/>
      <c r="DKG130" s="156"/>
      <c r="DKH130" s="156"/>
      <c r="DKI130" s="156"/>
      <c r="DKJ130" s="156"/>
      <c r="DKK130" s="156"/>
      <c r="DKL130" s="156"/>
      <c r="DKM130" s="156"/>
      <c r="DKN130" s="156"/>
      <c r="DKO130" s="156"/>
      <c r="DKP130" s="156"/>
      <c r="DKQ130" s="156"/>
      <c r="DKR130" s="156"/>
      <c r="DKS130" s="156"/>
      <c r="DKT130" s="156"/>
      <c r="DKU130" s="156"/>
      <c r="DKV130" s="156"/>
      <c r="DKW130" s="156"/>
      <c r="DKX130" s="156"/>
      <c r="DKY130" s="156"/>
      <c r="DKZ130" s="156"/>
      <c r="DLA130" s="156"/>
      <c r="DLB130" s="156"/>
      <c r="DLC130" s="156"/>
      <c r="DLD130" s="156"/>
      <c r="DLE130" s="156"/>
      <c r="DLF130" s="156"/>
      <c r="DLG130" s="156"/>
      <c r="DLH130" s="156"/>
      <c r="DLI130" s="156"/>
      <c r="DLJ130" s="156"/>
      <c r="DLK130" s="156"/>
      <c r="DLL130" s="156"/>
      <c r="DLM130" s="156"/>
      <c r="DLN130" s="156"/>
      <c r="DLO130" s="156"/>
      <c r="DLP130" s="156"/>
      <c r="DLQ130" s="156"/>
      <c r="DLR130" s="156"/>
      <c r="DLS130" s="156"/>
      <c r="DLT130" s="156"/>
      <c r="DLU130" s="156"/>
      <c r="DLV130" s="156"/>
      <c r="DLW130" s="156"/>
      <c r="DLX130" s="156"/>
      <c r="DLY130" s="156"/>
      <c r="DLZ130" s="156"/>
      <c r="DMA130" s="156"/>
      <c r="DMB130" s="156"/>
      <c r="DMC130" s="156"/>
      <c r="DMD130" s="156"/>
      <c r="DME130" s="156"/>
      <c r="DMF130" s="156"/>
      <c r="DMG130" s="156"/>
      <c r="DMH130" s="156"/>
      <c r="DMI130" s="156"/>
      <c r="DMJ130" s="156"/>
      <c r="DMK130" s="156"/>
      <c r="DML130" s="156"/>
      <c r="DMM130" s="156"/>
      <c r="DMN130" s="156"/>
      <c r="DMO130" s="156"/>
      <c r="DMP130" s="156"/>
      <c r="DMQ130" s="156"/>
      <c r="DMR130" s="156"/>
      <c r="DMS130" s="156"/>
      <c r="DMT130" s="156"/>
      <c r="DMU130" s="156"/>
      <c r="DMV130" s="156"/>
      <c r="DMW130" s="156"/>
      <c r="DMX130" s="156"/>
      <c r="DMY130" s="156"/>
      <c r="DMZ130" s="156"/>
      <c r="DNA130" s="156"/>
      <c r="DNB130" s="156"/>
      <c r="DNC130" s="156"/>
      <c r="DND130" s="156"/>
      <c r="DNE130" s="156"/>
      <c r="DNF130" s="156"/>
      <c r="DNG130" s="156"/>
      <c r="DNH130" s="156"/>
      <c r="DNI130" s="156"/>
      <c r="DNJ130" s="156"/>
      <c r="DNK130" s="156"/>
      <c r="DNL130" s="156"/>
      <c r="DNM130" s="156"/>
      <c r="DNN130" s="156"/>
      <c r="DNO130" s="156"/>
      <c r="DNP130" s="156"/>
      <c r="DNQ130" s="156"/>
      <c r="DNR130" s="156"/>
      <c r="DNS130" s="156"/>
      <c r="DNT130" s="156"/>
      <c r="DNU130" s="156"/>
      <c r="DNV130" s="156"/>
      <c r="DNW130" s="156"/>
      <c r="DNX130" s="156"/>
      <c r="DNY130" s="156"/>
      <c r="DNZ130" s="156"/>
      <c r="DOA130" s="156"/>
      <c r="DOB130" s="156"/>
      <c r="DOC130" s="156"/>
      <c r="DOD130" s="156"/>
      <c r="DOE130" s="156"/>
      <c r="DOF130" s="156"/>
      <c r="DOG130" s="156"/>
      <c r="DOH130" s="156"/>
      <c r="DOI130" s="156"/>
      <c r="DOJ130" s="156"/>
      <c r="DOK130" s="156"/>
      <c r="DOL130" s="156"/>
      <c r="DOM130" s="156"/>
      <c r="DON130" s="156"/>
      <c r="DOO130" s="156"/>
      <c r="DOP130" s="156"/>
      <c r="DOQ130" s="156"/>
      <c r="DOR130" s="156"/>
      <c r="DOS130" s="156"/>
      <c r="DOT130" s="156"/>
      <c r="DOU130" s="156"/>
      <c r="DOV130" s="156"/>
      <c r="DOW130" s="156"/>
      <c r="DOX130" s="156"/>
      <c r="DOY130" s="156"/>
      <c r="DOZ130" s="156"/>
      <c r="DPA130" s="156"/>
      <c r="DPB130" s="156"/>
      <c r="DPC130" s="156"/>
      <c r="DPD130" s="156"/>
      <c r="DPE130" s="156"/>
      <c r="DPF130" s="156"/>
      <c r="DPG130" s="156"/>
      <c r="DPH130" s="156"/>
      <c r="DPI130" s="156"/>
      <c r="DPJ130" s="156"/>
      <c r="DPK130" s="156"/>
      <c r="DPL130" s="156"/>
      <c r="DPM130" s="156"/>
      <c r="DPN130" s="156"/>
      <c r="DPO130" s="156"/>
      <c r="DPP130" s="156"/>
      <c r="DPQ130" s="156"/>
      <c r="DPR130" s="156"/>
      <c r="DPS130" s="156"/>
      <c r="DPT130" s="156"/>
      <c r="DPU130" s="156"/>
      <c r="DPV130" s="156"/>
      <c r="DPW130" s="156"/>
      <c r="DPX130" s="156"/>
      <c r="DPY130" s="156"/>
      <c r="DPZ130" s="156"/>
      <c r="DQA130" s="156"/>
      <c r="DQB130" s="156"/>
      <c r="DQC130" s="156"/>
      <c r="DQD130" s="156"/>
      <c r="DQE130" s="156"/>
      <c r="DQF130" s="156"/>
      <c r="DQG130" s="156"/>
      <c r="DQH130" s="156"/>
      <c r="DQI130" s="156"/>
      <c r="DQJ130" s="156"/>
      <c r="DQK130" s="156"/>
      <c r="DQL130" s="156"/>
      <c r="DQM130" s="156"/>
      <c r="DQN130" s="156"/>
      <c r="DQO130" s="156"/>
      <c r="DQP130" s="156"/>
      <c r="DQQ130" s="156"/>
      <c r="DQR130" s="156"/>
      <c r="DQS130" s="156"/>
      <c r="DQT130" s="156"/>
      <c r="DQU130" s="156"/>
      <c r="DQV130" s="156"/>
      <c r="DQW130" s="156"/>
      <c r="DQX130" s="156"/>
      <c r="DQY130" s="156"/>
      <c r="DQZ130" s="156"/>
      <c r="DRA130" s="156"/>
      <c r="DRB130" s="156"/>
      <c r="DRC130" s="156"/>
      <c r="DRD130" s="156"/>
      <c r="DRE130" s="156"/>
      <c r="DRF130" s="156"/>
      <c r="DRG130" s="156"/>
      <c r="DRH130" s="156"/>
      <c r="DRI130" s="156"/>
      <c r="DRJ130" s="156"/>
      <c r="DRK130" s="156"/>
      <c r="DRL130" s="156"/>
      <c r="DRM130" s="156"/>
      <c r="DRN130" s="156"/>
      <c r="DRO130" s="156"/>
      <c r="DRP130" s="156"/>
      <c r="DRQ130" s="156"/>
      <c r="DRR130" s="156"/>
      <c r="DRS130" s="156"/>
      <c r="DRT130" s="156"/>
      <c r="DRU130" s="156"/>
      <c r="DRV130" s="156"/>
      <c r="DRW130" s="156"/>
      <c r="DRX130" s="156"/>
      <c r="DRY130" s="156"/>
      <c r="DRZ130" s="156"/>
      <c r="DSA130" s="156"/>
      <c r="DSB130" s="156"/>
      <c r="DSC130" s="156"/>
      <c r="DSD130" s="156"/>
      <c r="DSE130" s="156"/>
      <c r="DSF130" s="156"/>
      <c r="DSG130" s="156"/>
      <c r="DSH130" s="156"/>
      <c r="DSI130" s="156"/>
      <c r="DSJ130" s="156"/>
      <c r="DSK130" s="156"/>
      <c r="DSL130" s="156"/>
      <c r="DSM130" s="156"/>
      <c r="DSN130" s="156"/>
      <c r="DSO130" s="156"/>
      <c r="DSP130" s="156"/>
      <c r="DSQ130" s="156"/>
      <c r="DSR130" s="156"/>
      <c r="DSS130" s="156"/>
      <c r="DST130" s="156"/>
      <c r="DSU130" s="156"/>
      <c r="DSV130" s="156"/>
      <c r="DSW130" s="156"/>
      <c r="DSX130" s="156"/>
      <c r="DSY130" s="156"/>
      <c r="DSZ130" s="156"/>
      <c r="DTA130" s="156"/>
      <c r="DTB130" s="156"/>
      <c r="DTC130" s="156"/>
      <c r="DTD130" s="156"/>
      <c r="DTE130" s="156"/>
      <c r="DTF130" s="156"/>
      <c r="DTG130" s="156"/>
      <c r="DTH130" s="156"/>
      <c r="DTI130" s="156"/>
      <c r="DTJ130" s="156"/>
      <c r="DTK130" s="156"/>
      <c r="DTL130" s="156"/>
      <c r="DTM130" s="156"/>
      <c r="DTN130" s="156"/>
      <c r="DTO130" s="156"/>
      <c r="DTP130" s="156"/>
      <c r="DTQ130" s="156"/>
      <c r="DTR130" s="156"/>
      <c r="DTS130" s="156"/>
      <c r="DTT130" s="156"/>
      <c r="DTU130" s="156"/>
      <c r="DTV130" s="156"/>
      <c r="DTW130" s="156"/>
      <c r="DTX130" s="156"/>
      <c r="DTY130" s="156"/>
      <c r="DTZ130" s="156"/>
      <c r="DUA130" s="156"/>
      <c r="DUB130" s="156"/>
      <c r="DUC130" s="156"/>
      <c r="DUD130" s="156"/>
      <c r="DUE130" s="156"/>
      <c r="DUF130" s="156"/>
      <c r="DUG130" s="156"/>
      <c r="DUH130" s="156"/>
      <c r="DUI130" s="156"/>
      <c r="DUJ130" s="156"/>
      <c r="DUK130" s="156"/>
      <c r="DUL130" s="156"/>
      <c r="DUM130" s="156"/>
      <c r="DUN130" s="156"/>
      <c r="DUO130" s="156"/>
      <c r="DUP130" s="156"/>
      <c r="DUQ130" s="156"/>
      <c r="DUR130" s="156"/>
      <c r="DUS130" s="156"/>
      <c r="DUT130" s="156"/>
      <c r="DUU130" s="156"/>
      <c r="DUV130" s="156"/>
      <c r="DUW130" s="156"/>
      <c r="DUX130" s="156"/>
      <c r="DUY130" s="156"/>
      <c r="DUZ130" s="156"/>
      <c r="DVA130" s="156"/>
      <c r="DVB130" s="156"/>
      <c r="DVC130" s="156"/>
      <c r="DVD130" s="156"/>
      <c r="DVE130" s="156"/>
      <c r="DVF130" s="156"/>
      <c r="DVG130" s="156"/>
      <c r="DVH130" s="156"/>
      <c r="DVI130" s="156"/>
      <c r="DVJ130" s="156"/>
      <c r="DVK130" s="156"/>
      <c r="DVL130" s="156"/>
      <c r="DVM130" s="156"/>
      <c r="DVN130" s="156"/>
      <c r="DVO130" s="156"/>
      <c r="DVP130" s="156"/>
      <c r="DVQ130" s="156"/>
      <c r="DVR130" s="156"/>
      <c r="DVS130" s="156"/>
      <c r="DVT130" s="156"/>
      <c r="DVU130" s="156"/>
      <c r="DVV130" s="156"/>
      <c r="DVW130" s="156"/>
      <c r="DVX130" s="156"/>
      <c r="DVY130" s="156"/>
      <c r="DVZ130" s="156"/>
      <c r="DWA130" s="156"/>
      <c r="DWB130" s="156"/>
      <c r="DWC130" s="156"/>
      <c r="DWD130" s="156"/>
      <c r="DWE130" s="156"/>
      <c r="DWF130" s="156"/>
      <c r="DWG130" s="156"/>
      <c r="DWH130" s="156"/>
      <c r="DWI130" s="156"/>
      <c r="DWJ130" s="156"/>
      <c r="DWK130" s="156"/>
      <c r="DWL130" s="156"/>
      <c r="DWM130" s="156"/>
      <c r="DWN130" s="156"/>
      <c r="DWO130" s="156"/>
      <c r="DWP130" s="156"/>
      <c r="DWQ130" s="156"/>
      <c r="DWR130" s="156"/>
      <c r="DWS130" s="156"/>
      <c r="DWT130" s="156"/>
      <c r="DWU130" s="156"/>
      <c r="DWV130" s="156"/>
      <c r="DWW130" s="156"/>
      <c r="DWX130" s="156"/>
      <c r="DWY130" s="156"/>
      <c r="DWZ130" s="156"/>
      <c r="DXA130" s="156"/>
      <c r="DXB130" s="156"/>
      <c r="DXC130" s="156"/>
      <c r="DXD130" s="156"/>
      <c r="DXE130" s="156"/>
      <c r="DXF130" s="156"/>
      <c r="DXG130" s="156"/>
      <c r="DXH130" s="156"/>
      <c r="DXI130" s="156"/>
      <c r="DXJ130" s="156"/>
      <c r="DXK130" s="156"/>
      <c r="DXL130" s="156"/>
      <c r="DXM130" s="156"/>
      <c r="DXN130" s="156"/>
      <c r="DXO130" s="156"/>
      <c r="DXP130" s="156"/>
      <c r="DXQ130" s="156"/>
      <c r="DXR130" s="156"/>
      <c r="DXS130" s="156"/>
      <c r="DXT130" s="156"/>
      <c r="DXU130" s="156"/>
      <c r="DXV130" s="156"/>
      <c r="DXW130" s="156"/>
      <c r="DXX130" s="156"/>
      <c r="DXY130" s="156"/>
      <c r="DXZ130" s="156"/>
      <c r="DYA130" s="156"/>
      <c r="DYB130" s="156"/>
      <c r="DYC130" s="156"/>
      <c r="DYD130" s="156"/>
      <c r="DYE130" s="156"/>
      <c r="DYF130" s="156"/>
      <c r="DYG130" s="156"/>
      <c r="DYH130" s="156"/>
      <c r="DYI130" s="156"/>
      <c r="DYJ130" s="156"/>
      <c r="DYK130" s="156"/>
      <c r="DYL130" s="156"/>
      <c r="DYM130" s="156"/>
      <c r="DYN130" s="156"/>
      <c r="DYO130" s="156"/>
      <c r="DYP130" s="156"/>
      <c r="DYQ130" s="156"/>
      <c r="DYR130" s="156"/>
      <c r="DYS130" s="156"/>
      <c r="DYT130" s="156"/>
      <c r="DYU130" s="156"/>
      <c r="DYV130" s="156"/>
      <c r="DYW130" s="156"/>
      <c r="DYX130" s="156"/>
      <c r="DYY130" s="156"/>
      <c r="DYZ130" s="156"/>
      <c r="DZA130" s="156"/>
      <c r="DZB130" s="156"/>
      <c r="DZC130" s="156"/>
      <c r="DZD130" s="156"/>
      <c r="DZE130" s="156"/>
      <c r="DZF130" s="156"/>
      <c r="DZG130" s="156"/>
      <c r="DZH130" s="156"/>
      <c r="DZI130" s="156"/>
      <c r="DZJ130" s="156"/>
      <c r="DZK130" s="156"/>
      <c r="DZL130" s="156"/>
      <c r="DZM130" s="156"/>
      <c r="DZN130" s="156"/>
      <c r="DZO130" s="156"/>
      <c r="DZP130" s="156"/>
      <c r="DZQ130" s="156"/>
      <c r="DZR130" s="156"/>
      <c r="DZS130" s="156"/>
      <c r="DZT130" s="156"/>
      <c r="DZU130" s="156"/>
      <c r="DZV130" s="156"/>
      <c r="DZW130" s="156"/>
      <c r="DZX130" s="156"/>
      <c r="DZY130" s="156"/>
      <c r="DZZ130" s="156"/>
      <c r="EAA130" s="156"/>
      <c r="EAB130" s="156"/>
      <c r="EAC130" s="156"/>
      <c r="EAD130" s="156"/>
      <c r="EAE130" s="156"/>
      <c r="EAF130" s="156"/>
      <c r="EAG130" s="156"/>
      <c r="EAH130" s="156"/>
      <c r="EAI130" s="156"/>
      <c r="EAJ130" s="156"/>
      <c r="EAK130" s="156"/>
      <c r="EAL130" s="156"/>
      <c r="EAM130" s="156"/>
      <c r="EAN130" s="156"/>
      <c r="EAO130" s="156"/>
      <c r="EAP130" s="156"/>
      <c r="EAQ130" s="156"/>
      <c r="EAR130" s="156"/>
      <c r="EAS130" s="156"/>
      <c r="EAT130" s="156"/>
      <c r="EAU130" s="156"/>
      <c r="EAV130" s="156"/>
      <c r="EAW130" s="156"/>
      <c r="EAX130" s="156"/>
      <c r="EAY130" s="156"/>
      <c r="EAZ130" s="156"/>
      <c r="EBA130" s="156"/>
      <c r="EBB130" s="156"/>
      <c r="EBC130" s="156"/>
      <c r="EBD130" s="156"/>
      <c r="EBE130" s="156"/>
      <c r="EBF130" s="156"/>
      <c r="EBG130" s="156"/>
      <c r="EBH130" s="156"/>
      <c r="EBI130" s="156"/>
      <c r="EBJ130" s="156"/>
      <c r="EBK130" s="156"/>
      <c r="EBL130" s="156"/>
      <c r="EBM130" s="156"/>
      <c r="EBN130" s="156"/>
      <c r="EBO130" s="156"/>
      <c r="EBP130" s="156"/>
      <c r="EBQ130" s="156"/>
      <c r="EBR130" s="156"/>
      <c r="EBS130" s="156"/>
      <c r="EBT130" s="156"/>
      <c r="EBU130" s="156"/>
      <c r="EBV130" s="156"/>
      <c r="EBW130" s="156"/>
      <c r="EBX130" s="156"/>
      <c r="EBY130" s="156"/>
      <c r="EBZ130" s="156"/>
      <c r="ECA130" s="156"/>
      <c r="ECB130" s="156"/>
      <c r="ECC130" s="156"/>
      <c r="ECD130" s="156"/>
      <c r="ECE130" s="156"/>
      <c r="ECF130" s="156"/>
      <c r="ECG130" s="156"/>
      <c r="ECH130" s="156"/>
      <c r="ECI130" s="156"/>
      <c r="ECJ130" s="156"/>
      <c r="ECK130" s="156"/>
      <c r="ECL130" s="156"/>
      <c r="ECM130" s="156"/>
      <c r="ECN130" s="156"/>
      <c r="ECO130" s="156"/>
      <c r="ECP130" s="156"/>
      <c r="ECQ130" s="156"/>
      <c r="ECR130" s="156"/>
      <c r="ECS130" s="156"/>
      <c r="ECT130" s="156"/>
      <c r="ECU130" s="156"/>
      <c r="ECV130" s="156"/>
      <c r="ECW130" s="156"/>
      <c r="ECX130" s="156"/>
      <c r="ECY130" s="156"/>
      <c r="ECZ130" s="156"/>
      <c r="EDA130" s="156"/>
      <c r="EDB130" s="156"/>
      <c r="EDC130" s="156"/>
      <c r="EDD130" s="156"/>
      <c r="EDE130" s="156"/>
      <c r="EDF130" s="156"/>
      <c r="EDG130" s="156"/>
      <c r="EDH130" s="156"/>
      <c r="EDI130" s="156"/>
      <c r="EDJ130" s="156"/>
      <c r="EDK130" s="156"/>
      <c r="EDL130" s="156"/>
      <c r="EDM130" s="156"/>
      <c r="EDN130" s="156"/>
      <c r="EDO130" s="156"/>
      <c r="EDP130" s="156"/>
      <c r="EDQ130" s="156"/>
      <c r="EDR130" s="156"/>
      <c r="EDS130" s="156"/>
      <c r="EDT130" s="156"/>
      <c r="EDU130" s="156"/>
      <c r="EDV130" s="156"/>
      <c r="EDW130" s="156"/>
      <c r="EDX130" s="156"/>
      <c r="EDY130" s="156"/>
      <c r="EDZ130" s="156"/>
      <c r="EEA130" s="156"/>
      <c r="EEB130" s="156"/>
      <c r="EEC130" s="156"/>
      <c r="EED130" s="156"/>
      <c r="EEE130" s="156"/>
      <c r="EEF130" s="156"/>
      <c r="EEG130" s="156"/>
      <c r="EEH130" s="156"/>
      <c r="EEI130" s="156"/>
      <c r="EEJ130" s="156"/>
      <c r="EEK130" s="156"/>
      <c r="EEL130" s="156"/>
      <c r="EEM130" s="156"/>
      <c r="EEN130" s="156"/>
      <c r="EEO130" s="156"/>
      <c r="EEP130" s="156"/>
      <c r="EEQ130" s="156"/>
      <c r="EER130" s="156"/>
      <c r="EES130" s="156"/>
      <c r="EET130" s="156"/>
      <c r="EEU130" s="156"/>
      <c r="EEV130" s="156"/>
      <c r="EEW130" s="156"/>
      <c r="EEX130" s="156"/>
      <c r="EEY130" s="156"/>
      <c r="EEZ130" s="156"/>
      <c r="EFA130" s="156"/>
      <c r="EFB130" s="156"/>
      <c r="EFC130" s="156"/>
      <c r="EFD130" s="156"/>
      <c r="EFE130" s="156"/>
      <c r="EFF130" s="156"/>
      <c r="EFG130" s="156"/>
      <c r="EFH130" s="156"/>
      <c r="EFI130" s="156"/>
      <c r="EFJ130" s="156"/>
      <c r="EFK130" s="156"/>
      <c r="EFL130" s="156"/>
      <c r="EFM130" s="156"/>
      <c r="EFN130" s="156"/>
      <c r="EFO130" s="156"/>
      <c r="EFP130" s="156"/>
      <c r="EFQ130" s="156"/>
      <c r="EFR130" s="156"/>
      <c r="EFS130" s="156"/>
      <c r="EFT130" s="156"/>
      <c r="EFU130" s="156"/>
      <c r="EFV130" s="156"/>
      <c r="EFW130" s="156"/>
      <c r="EFX130" s="156"/>
      <c r="EFY130" s="156"/>
      <c r="EFZ130" s="156"/>
      <c r="EGA130" s="156"/>
      <c r="EGB130" s="156"/>
      <c r="EGC130" s="156"/>
      <c r="EGD130" s="156"/>
      <c r="EGE130" s="156"/>
      <c r="EGF130" s="156"/>
      <c r="EGG130" s="156"/>
      <c r="EGH130" s="156"/>
      <c r="EGI130" s="156"/>
      <c r="EGJ130" s="156"/>
      <c r="EGK130" s="156"/>
      <c r="EGL130" s="156"/>
      <c r="EGM130" s="156"/>
      <c r="EGN130" s="156"/>
      <c r="EGO130" s="156"/>
      <c r="EGP130" s="156"/>
      <c r="EGQ130" s="156"/>
      <c r="EGR130" s="156"/>
      <c r="EGS130" s="156"/>
      <c r="EGT130" s="156"/>
      <c r="EGU130" s="156"/>
      <c r="EGV130" s="156"/>
      <c r="EGW130" s="156"/>
      <c r="EGX130" s="156"/>
      <c r="EGY130" s="156"/>
      <c r="EGZ130" s="156"/>
      <c r="EHA130" s="156"/>
      <c r="EHB130" s="156"/>
      <c r="EHC130" s="156"/>
      <c r="EHD130" s="156"/>
      <c r="EHE130" s="156"/>
      <c r="EHF130" s="156"/>
      <c r="EHG130" s="156"/>
      <c r="EHH130" s="156"/>
      <c r="EHI130" s="156"/>
      <c r="EHJ130" s="156"/>
      <c r="EHK130" s="156"/>
      <c r="EHL130" s="156"/>
      <c r="EHM130" s="156"/>
      <c r="EHN130" s="156"/>
      <c r="EHO130" s="156"/>
      <c r="EHP130" s="156"/>
      <c r="EHQ130" s="156"/>
      <c r="EHR130" s="156"/>
      <c r="EHS130" s="156"/>
      <c r="EHT130" s="156"/>
      <c r="EHU130" s="156"/>
      <c r="EHV130" s="156"/>
      <c r="EHW130" s="156"/>
      <c r="EHX130" s="156"/>
      <c r="EHY130" s="156"/>
      <c r="EHZ130" s="156"/>
      <c r="EIA130" s="156"/>
      <c r="EIB130" s="156"/>
      <c r="EIC130" s="156"/>
      <c r="EID130" s="156"/>
      <c r="EIE130" s="156"/>
      <c r="EIF130" s="156"/>
      <c r="EIG130" s="156"/>
      <c r="EIH130" s="156"/>
      <c r="EII130" s="156"/>
      <c r="EIJ130" s="156"/>
      <c r="EIK130" s="156"/>
      <c r="EIL130" s="156"/>
      <c r="EIM130" s="156"/>
      <c r="EIN130" s="156"/>
      <c r="EIO130" s="156"/>
      <c r="EIP130" s="156"/>
      <c r="EIQ130" s="156"/>
      <c r="EIR130" s="156"/>
      <c r="EIS130" s="156"/>
      <c r="EIT130" s="156"/>
      <c r="EIU130" s="156"/>
      <c r="EIV130" s="156"/>
      <c r="EIW130" s="156"/>
      <c r="EIX130" s="156"/>
      <c r="EIY130" s="156"/>
      <c r="EIZ130" s="156"/>
      <c r="EJA130" s="156"/>
      <c r="EJB130" s="156"/>
      <c r="EJC130" s="156"/>
      <c r="EJD130" s="156"/>
      <c r="EJE130" s="156"/>
      <c r="EJF130" s="156"/>
      <c r="EJG130" s="156"/>
      <c r="EJH130" s="156"/>
      <c r="EJI130" s="156"/>
      <c r="EJJ130" s="156"/>
      <c r="EJK130" s="156"/>
      <c r="EJL130" s="156"/>
      <c r="EJM130" s="156"/>
      <c r="EJN130" s="156"/>
      <c r="EJO130" s="156"/>
      <c r="EJP130" s="156"/>
      <c r="EJQ130" s="156"/>
      <c r="EJR130" s="156"/>
      <c r="EJS130" s="156"/>
      <c r="EJT130" s="156"/>
      <c r="EJU130" s="156"/>
      <c r="EJV130" s="156"/>
      <c r="EJW130" s="156"/>
      <c r="EJX130" s="156"/>
      <c r="EJY130" s="156"/>
      <c r="EJZ130" s="156"/>
      <c r="EKA130" s="156"/>
      <c r="EKB130" s="156"/>
      <c r="EKC130" s="156"/>
      <c r="EKD130" s="156"/>
      <c r="EKE130" s="156"/>
      <c r="EKF130" s="156"/>
      <c r="EKG130" s="156"/>
      <c r="EKH130" s="156"/>
      <c r="EKI130" s="156"/>
      <c r="EKJ130" s="156"/>
      <c r="EKK130" s="156"/>
      <c r="EKL130" s="156"/>
      <c r="EKM130" s="156"/>
      <c r="EKN130" s="156"/>
      <c r="EKO130" s="156"/>
      <c r="EKP130" s="156"/>
      <c r="EKQ130" s="156"/>
      <c r="EKR130" s="156"/>
      <c r="EKS130" s="156"/>
      <c r="EKT130" s="156"/>
      <c r="EKU130" s="156"/>
      <c r="EKV130" s="156"/>
      <c r="EKW130" s="156"/>
      <c r="EKX130" s="156"/>
      <c r="EKY130" s="156"/>
      <c r="EKZ130" s="156"/>
      <c r="ELA130" s="156"/>
      <c r="ELB130" s="156"/>
      <c r="ELC130" s="156"/>
      <c r="ELD130" s="156"/>
      <c r="ELE130" s="156"/>
      <c r="ELF130" s="156"/>
      <c r="ELG130" s="156"/>
      <c r="ELH130" s="156"/>
      <c r="ELI130" s="156"/>
      <c r="ELJ130" s="156"/>
      <c r="ELK130" s="156"/>
      <c r="ELL130" s="156"/>
      <c r="ELM130" s="156"/>
      <c r="ELN130" s="156"/>
      <c r="ELO130" s="156"/>
      <c r="ELP130" s="156"/>
      <c r="ELQ130" s="156"/>
      <c r="ELR130" s="156"/>
      <c r="ELS130" s="156"/>
      <c r="ELT130" s="156"/>
      <c r="ELU130" s="156"/>
      <c r="ELV130" s="156"/>
      <c r="ELW130" s="156"/>
      <c r="ELX130" s="156"/>
      <c r="ELY130" s="156"/>
      <c r="ELZ130" s="156"/>
      <c r="EMA130" s="156"/>
      <c r="EMB130" s="156"/>
      <c r="EMC130" s="156"/>
      <c r="EMD130" s="156"/>
      <c r="EME130" s="156"/>
      <c r="EMF130" s="156"/>
      <c r="EMG130" s="156"/>
      <c r="EMH130" s="156"/>
      <c r="EMI130" s="156"/>
      <c r="EMJ130" s="156"/>
      <c r="EMK130" s="156"/>
      <c r="EML130" s="156"/>
      <c r="EMM130" s="156"/>
      <c r="EMN130" s="156"/>
      <c r="EMO130" s="156"/>
      <c r="EMP130" s="156"/>
      <c r="EMQ130" s="156"/>
      <c r="EMR130" s="156"/>
      <c r="EMS130" s="156"/>
      <c r="EMT130" s="156"/>
      <c r="EMU130" s="156"/>
      <c r="EMV130" s="156"/>
      <c r="EMW130" s="156"/>
      <c r="EMX130" s="156"/>
      <c r="EMY130" s="156"/>
      <c r="EMZ130" s="156"/>
      <c r="ENA130" s="156"/>
      <c r="ENB130" s="156"/>
      <c r="ENC130" s="156"/>
      <c r="END130" s="156"/>
      <c r="ENE130" s="156"/>
      <c r="ENF130" s="156"/>
      <c r="ENG130" s="156"/>
      <c r="ENH130" s="156"/>
      <c r="ENI130" s="156"/>
      <c r="ENJ130" s="156"/>
      <c r="ENK130" s="156"/>
      <c r="ENL130" s="156"/>
      <c r="ENM130" s="156"/>
      <c r="ENN130" s="156"/>
      <c r="ENO130" s="156"/>
      <c r="ENP130" s="156"/>
      <c r="ENQ130" s="156"/>
      <c r="ENR130" s="156"/>
      <c r="ENS130" s="156"/>
      <c r="ENT130" s="156"/>
      <c r="ENU130" s="156"/>
      <c r="ENV130" s="156"/>
      <c r="ENW130" s="156"/>
      <c r="ENX130" s="156"/>
      <c r="ENY130" s="156"/>
      <c r="ENZ130" s="156"/>
      <c r="EOA130" s="156"/>
      <c r="EOB130" s="156"/>
      <c r="EOC130" s="156"/>
      <c r="EOD130" s="156"/>
      <c r="EOE130" s="156"/>
      <c r="EOF130" s="156"/>
      <c r="EOG130" s="156"/>
      <c r="EOH130" s="156"/>
      <c r="EOI130" s="156"/>
      <c r="EOJ130" s="156"/>
      <c r="EOK130" s="156"/>
      <c r="EOL130" s="156"/>
      <c r="EOM130" s="156"/>
      <c r="EON130" s="156"/>
      <c r="EOO130" s="156"/>
      <c r="EOP130" s="156"/>
      <c r="EOQ130" s="156"/>
      <c r="EOR130" s="156"/>
      <c r="EOS130" s="156"/>
      <c r="EOT130" s="156"/>
      <c r="EOU130" s="156"/>
      <c r="EOV130" s="156"/>
      <c r="EOW130" s="156"/>
      <c r="EOX130" s="156"/>
      <c r="EOY130" s="156"/>
      <c r="EOZ130" s="156"/>
      <c r="EPA130" s="156"/>
      <c r="EPB130" s="156"/>
      <c r="EPC130" s="156"/>
      <c r="EPD130" s="156"/>
      <c r="EPE130" s="156"/>
      <c r="EPF130" s="156"/>
      <c r="EPG130" s="156"/>
      <c r="EPH130" s="156"/>
      <c r="EPI130" s="156"/>
      <c r="EPJ130" s="156"/>
      <c r="EPK130" s="156"/>
      <c r="EPL130" s="156"/>
      <c r="EPM130" s="156"/>
      <c r="EPN130" s="156"/>
      <c r="EPO130" s="156"/>
      <c r="EPP130" s="156"/>
      <c r="EPQ130" s="156"/>
      <c r="EPR130" s="156"/>
      <c r="EPS130" s="156"/>
      <c r="EPT130" s="156"/>
      <c r="EPU130" s="156"/>
      <c r="EPV130" s="156"/>
      <c r="EPW130" s="156"/>
      <c r="EPX130" s="156"/>
      <c r="EPY130" s="156"/>
      <c r="EPZ130" s="156"/>
      <c r="EQA130" s="156"/>
      <c r="EQB130" s="156"/>
      <c r="EQC130" s="156"/>
      <c r="EQD130" s="156"/>
      <c r="EQE130" s="156"/>
      <c r="EQF130" s="156"/>
      <c r="EQG130" s="156"/>
      <c r="EQH130" s="156"/>
      <c r="EQI130" s="156"/>
      <c r="EQJ130" s="156"/>
      <c r="EQK130" s="156"/>
      <c r="EQL130" s="156"/>
      <c r="EQM130" s="156"/>
      <c r="EQN130" s="156"/>
      <c r="EQO130" s="156"/>
      <c r="EQP130" s="156"/>
      <c r="EQQ130" s="156"/>
      <c r="EQR130" s="156"/>
      <c r="EQS130" s="156"/>
      <c r="EQT130" s="156"/>
      <c r="EQU130" s="156"/>
      <c r="EQV130" s="156"/>
      <c r="EQW130" s="156"/>
      <c r="EQX130" s="156"/>
      <c r="EQY130" s="156"/>
      <c r="EQZ130" s="156"/>
      <c r="ERA130" s="156"/>
      <c r="ERB130" s="156"/>
      <c r="ERC130" s="156"/>
      <c r="ERD130" s="156"/>
      <c r="ERE130" s="156"/>
      <c r="ERF130" s="156"/>
      <c r="ERG130" s="156"/>
      <c r="ERH130" s="156"/>
      <c r="ERI130" s="156"/>
      <c r="ERJ130" s="156"/>
      <c r="ERK130" s="156"/>
      <c r="ERL130" s="156"/>
      <c r="ERM130" s="156"/>
      <c r="ERN130" s="156"/>
      <c r="ERO130" s="156"/>
      <c r="ERP130" s="156"/>
      <c r="ERQ130" s="156"/>
      <c r="ERR130" s="156"/>
      <c r="ERS130" s="156"/>
      <c r="ERT130" s="156"/>
      <c r="ERU130" s="156"/>
      <c r="ERV130" s="156"/>
      <c r="ERW130" s="156"/>
      <c r="ERX130" s="156"/>
      <c r="ERY130" s="156"/>
      <c r="ERZ130" s="156"/>
      <c r="ESA130" s="156"/>
      <c r="ESB130" s="156"/>
      <c r="ESC130" s="156"/>
      <c r="ESD130" s="156"/>
      <c r="ESE130" s="156"/>
      <c r="ESF130" s="156"/>
      <c r="ESG130" s="156"/>
      <c r="ESH130" s="156"/>
      <c r="ESI130" s="156"/>
      <c r="ESJ130" s="156"/>
      <c r="ESK130" s="156"/>
      <c r="ESL130" s="156"/>
      <c r="ESM130" s="156"/>
      <c r="ESN130" s="156"/>
      <c r="ESO130" s="156"/>
      <c r="ESP130" s="156"/>
      <c r="ESQ130" s="156"/>
      <c r="ESR130" s="156"/>
      <c r="ESS130" s="156"/>
      <c r="EST130" s="156"/>
      <c r="ESU130" s="156"/>
      <c r="ESV130" s="156"/>
      <c r="ESW130" s="156"/>
      <c r="ESX130" s="156"/>
      <c r="ESY130" s="156"/>
      <c r="ESZ130" s="156"/>
      <c r="ETA130" s="156"/>
      <c r="ETB130" s="156"/>
      <c r="ETC130" s="156"/>
      <c r="ETD130" s="156"/>
      <c r="ETE130" s="156"/>
      <c r="ETF130" s="156"/>
      <c r="ETG130" s="156"/>
      <c r="ETH130" s="156"/>
      <c r="ETI130" s="156"/>
      <c r="ETJ130" s="156"/>
      <c r="ETK130" s="156"/>
      <c r="ETL130" s="156"/>
      <c r="ETM130" s="156"/>
      <c r="ETN130" s="156"/>
      <c r="ETO130" s="156"/>
      <c r="ETP130" s="156"/>
      <c r="ETQ130" s="156"/>
      <c r="ETR130" s="156"/>
      <c r="ETS130" s="156"/>
      <c r="ETT130" s="156"/>
      <c r="ETU130" s="156"/>
      <c r="ETV130" s="156"/>
      <c r="ETW130" s="156"/>
      <c r="ETX130" s="156"/>
      <c r="ETY130" s="156"/>
      <c r="ETZ130" s="156"/>
      <c r="EUA130" s="156"/>
      <c r="EUB130" s="156"/>
      <c r="EUC130" s="156"/>
      <c r="EUD130" s="156"/>
      <c r="EUE130" s="156"/>
      <c r="EUF130" s="156"/>
      <c r="EUG130" s="156"/>
      <c r="EUH130" s="156"/>
      <c r="EUI130" s="156"/>
      <c r="EUJ130" s="156"/>
      <c r="EUK130" s="156"/>
      <c r="EUL130" s="156"/>
      <c r="EUM130" s="156"/>
      <c r="EUN130" s="156"/>
      <c r="EUO130" s="156"/>
      <c r="EUP130" s="156"/>
      <c r="EUQ130" s="156"/>
      <c r="EUR130" s="156"/>
      <c r="EUS130" s="156"/>
      <c r="EUT130" s="156"/>
      <c r="EUU130" s="156"/>
      <c r="EUV130" s="156"/>
      <c r="EUW130" s="156"/>
      <c r="EUX130" s="156"/>
      <c r="EUY130" s="156"/>
      <c r="EUZ130" s="156"/>
      <c r="EVA130" s="156"/>
      <c r="EVB130" s="156"/>
      <c r="EVC130" s="156"/>
      <c r="EVD130" s="156"/>
      <c r="EVE130" s="156"/>
      <c r="EVF130" s="156"/>
      <c r="EVG130" s="156"/>
      <c r="EVH130" s="156"/>
      <c r="EVI130" s="156"/>
      <c r="EVJ130" s="156"/>
      <c r="EVK130" s="156"/>
      <c r="EVL130" s="156"/>
      <c r="EVM130" s="156"/>
      <c r="EVN130" s="156"/>
      <c r="EVO130" s="156"/>
      <c r="EVP130" s="156"/>
      <c r="EVQ130" s="156"/>
      <c r="EVR130" s="156"/>
      <c r="EVS130" s="156"/>
      <c r="EVT130" s="156"/>
      <c r="EVU130" s="156"/>
      <c r="EVV130" s="156"/>
      <c r="EVW130" s="156"/>
      <c r="EVX130" s="156"/>
      <c r="EVY130" s="156"/>
      <c r="EVZ130" s="156"/>
      <c r="EWA130" s="156"/>
      <c r="EWB130" s="156"/>
      <c r="EWC130" s="156"/>
      <c r="EWD130" s="156"/>
      <c r="EWE130" s="156"/>
      <c r="EWF130" s="156"/>
      <c r="EWG130" s="156"/>
      <c r="EWH130" s="156"/>
      <c r="EWI130" s="156"/>
      <c r="EWJ130" s="156"/>
      <c r="EWK130" s="156"/>
      <c r="EWL130" s="156"/>
      <c r="EWM130" s="156"/>
      <c r="EWN130" s="156"/>
      <c r="EWO130" s="156"/>
      <c r="EWP130" s="156"/>
      <c r="EWQ130" s="156"/>
      <c r="EWR130" s="156"/>
      <c r="EWS130" s="156"/>
      <c r="EWT130" s="156"/>
      <c r="EWU130" s="156"/>
      <c r="EWV130" s="156"/>
      <c r="EWW130" s="156"/>
      <c r="EWX130" s="156"/>
      <c r="EWY130" s="156"/>
      <c r="EWZ130" s="156"/>
      <c r="EXA130" s="156"/>
      <c r="EXB130" s="156"/>
      <c r="EXC130" s="156"/>
      <c r="EXD130" s="156"/>
      <c r="EXE130" s="156"/>
      <c r="EXF130" s="156"/>
      <c r="EXG130" s="156"/>
      <c r="EXH130" s="156"/>
      <c r="EXI130" s="156"/>
      <c r="EXJ130" s="156"/>
      <c r="EXK130" s="156"/>
      <c r="EXL130" s="156"/>
      <c r="EXM130" s="156"/>
      <c r="EXN130" s="156"/>
      <c r="EXO130" s="156"/>
      <c r="EXP130" s="156"/>
      <c r="EXQ130" s="156"/>
      <c r="EXR130" s="156"/>
      <c r="EXS130" s="156"/>
      <c r="EXT130" s="156"/>
      <c r="EXU130" s="156"/>
      <c r="EXV130" s="156"/>
      <c r="EXW130" s="156"/>
      <c r="EXX130" s="156"/>
      <c r="EXY130" s="156"/>
      <c r="EXZ130" s="156"/>
      <c r="EYA130" s="156"/>
      <c r="EYB130" s="156"/>
      <c r="EYC130" s="156"/>
      <c r="EYD130" s="156"/>
      <c r="EYE130" s="156"/>
      <c r="EYF130" s="156"/>
      <c r="EYG130" s="156"/>
      <c r="EYH130" s="156"/>
      <c r="EYI130" s="156"/>
      <c r="EYJ130" s="156"/>
      <c r="EYK130" s="156"/>
      <c r="EYL130" s="156"/>
      <c r="EYM130" s="156"/>
      <c r="EYN130" s="156"/>
      <c r="EYO130" s="156"/>
      <c r="EYP130" s="156"/>
      <c r="EYQ130" s="156"/>
      <c r="EYR130" s="156"/>
      <c r="EYS130" s="156"/>
      <c r="EYT130" s="156"/>
      <c r="EYU130" s="156"/>
      <c r="EYV130" s="156"/>
      <c r="EYW130" s="156"/>
      <c r="EYX130" s="156"/>
      <c r="EYY130" s="156"/>
      <c r="EYZ130" s="156"/>
      <c r="EZA130" s="156"/>
      <c r="EZB130" s="156"/>
      <c r="EZC130" s="156"/>
      <c r="EZD130" s="156"/>
      <c r="EZE130" s="156"/>
      <c r="EZF130" s="156"/>
      <c r="EZG130" s="156"/>
      <c r="EZH130" s="156"/>
      <c r="EZI130" s="156"/>
      <c r="EZJ130" s="156"/>
      <c r="EZK130" s="156"/>
      <c r="EZL130" s="156"/>
      <c r="EZM130" s="156"/>
      <c r="EZN130" s="156"/>
      <c r="EZO130" s="156"/>
      <c r="EZP130" s="156"/>
      <c r="EZQ130" s="156"/>
      <c r="EZR130" s="156"/>
      <c r="EZS130" s="156"/>
      <c r="EZT130" s="156"/>
      <c r="EZU130" s="156"/>
      <c r="EZV130" s="156"/>
      <c r="EZW130" s="156"/>
      <c r="EZX130" s="156"/>
      <c r="EZY130" s="156"/>
      <c r="EZZ130" s="156"/>
      <c r="FAA130" s="156"/>
      <c r="FAB130" s="156"/>
      <c r="FAC130" s="156"/>
      <c r="FAD130" s="156"/>
      <c r="FAE130" s="156"/>
      <c r="FAF130" s="156"/>
      <c r="FAG130" s="156"/>
      <c r="FAH130" s="156"/>
      <c r="FAI130" s="156"/>
      <c r="FAJ130" s="156"/>
      <c r="FAK130" s="156"/>
      <c r="FAL130" s="156"/>
      <c r="FAM130" s="156"/>
      <c r="FAN130" s="156"/>
      <c r="FAO130" s="156"/>
      <c r="FAP130" s="156"/>
      <c r="FAQ130" s="156"/>
      <c r="FAR130" s="156"/>
      <c r="FAS130" s="156"/>
      <c r="FAT130" s="156"/>
      <c r="FAU130" s="156"/>
      <c r="FAV130" s="156"/>
      <c r="FAW130" s="156"/>
      <c r="FAX130" s="156"/>
      <c r="FAY130" s="156"/>
      <c r="FAZ130" s="156"/>
      <c r="FBA130" s="156"/>
      <c r="FBB130" s="156"/>
      <c r="FBC130" s="156"/>
      <c r="FBD130" s="156"/>
      <c r="FBE130" s="156"/>
      <c r="FBF130" s="156"/>
      <c r="FBG130" s="156"/>
      <c r="FBH130" s="156"/>
      <c r="FBI130" s="156"/>
      <c r="FBJ130" s="156"/>
      <c r="FBK130" s="156"/>
      <c r="FBL130" s="156"/>
      <c r="FBM130" s="156"/>
      <c r="FBN130" s="156"/>
      <c r="FBO130" s="156"/>
      <c r="FBP130" s="156"/>
      <c r="FBQ130" s="156"/>
      <c r="FBR130" s="156"/>
      <c r="FBS130" s="156"/>
      <c r="FBT130" s="156"/>
      <c r="FBU130" s="156"/>
      <c r="FBV130" s="156"/>
      <c r="FBW130" s="156"/>
      <c r="FBX130" s="156"/>
      <c r="FBY130" s="156"/>
      <c r="FBZ130" s="156"/>
      <c r="FCA130" s="156"/>
      <c r="FCB130" s="156"/>
      <c r="FCC130" s="156"/>
      <c r="FCD130" s="156"/>
      <c r="FCE130" s="156"/>
      <c r="FCF130" s="156"/>
      <c r="FCG130" s="156"/>
      <c r="FCH130" s="156"/>
      <c r="FCI130" s="156"/>
      <c r="FCJ130" s="156"/>
      <c r="FCK130" s="156"/>
      <c r="FCL130" s="156"/>
      <c r="FCM130" s="156"/>
      <c r="FCN130" s="156"/>
      <c r="FCO130" s="156"/>
      <c r="FCP130" s="156"/>
      <c r="FCQ130" s="156"/>
      <c r="FCR130" s="156"/>
      <c r="FCS130" s="156"/>
      <c r="FCT130" s="156"/>
      <c r="FCU130" s="156"/>
      <c r="FCV130" s="156"/>
      <c r="FCW130" s="156"/>
      <c r="FCX130" s="156"/>
      <c r="FCY130" s="156"/>
      <c r="FCZ130" s="156"/>
      <c r="FDA130" s="156"/>
      <c r="FDB130" s="156"/>
      <c r="FDC130" s="156"/>
      <c r="FDD130" s="156"/>
      <c r="FDE130" s="156"/>
      <c r="FDF130" s="156"/>
      <c r="FDG130" s="156"/>
      <c r="FDH130" s="156"/>
      <c r="FDI130" s="156"/>
      <c r="FDJ130" s="156"/>
      <c r="FDK130" s="156"/>
      <c r="FDL130" s="156"/>
      <c r="FDM130" s="156"/>
      <c r="FDN130" s="156"/>
      <c r="FDO130" s="156"/>
      <c r="FDP130" s="156"/>
      <c r="FDQ130" s="156"/>
      <c r="FDR130" s="156"/>
      <c r="FDS130" s="156"/>
      <c r="FDT130" s="156"/>
      <c r="FDU130" s="156"/>
      <c r="FDV130" s="156"/>
      <c r="FDW130" s="156"/>
      <c r="FDX130" s="156"/>
      <c r="FDY130" s="156"/>
      <c r="FDZ130" s="156"/>
      <c r="FEA130" s="156"/>
      <c r="FEB130" s="156"/>
      <c r="FEC130" s="156"/>
      <c r="FED130" s="156"/>
      <c r="FEE130" s="156"/>
      <c r="FEF130" s="156"/>
      <c r="FEG130" s="156"/>
      <c r="FEH130" s="156"/>
      <c r="FEI130" s="156"/>
      <c r="FEJ130" s="156"/>
      <c r="FEK130" s="156"/>
      <c r="FEL130" s="156"/>
      <c r="FEM130" s="156"/>
      <c r="FEN130" s="156"/>
      <c r="FEO130" s="156"/>
      <c r="FEP130" s="156"/>
      <c r="FEQ130" s="156"/>
      <c r="FER130" s="156"/>
      <c r="FES130" s="156"/>
      <c r="FET130" s="156"/>
      <c r="FEU130" s="156"/>
      <c r="FEV130" s="156"/>
      <c r="FEW130" s="156"/>
      <c r="FEX130" s="156"/>
      <c r="FEY130" s="156"/>
      <c r="FEZ130" s="156"/>
      <c r="FFA130" s="156"/>
      <c r="FFB130" s="156"/>
      <c r="FFC130" s="156"/>
      <c r="FFD130" s="156"/>
      <c r="FFE130" s="156"/>
      <c r="FFF130" s="156"/>
      <c r="FFG130" s="156"/>
      <c r="FFH130" s="156"/>
      <c r="FFI130" s="156"/>
      <c r="FFJ130" s="156"/>
      <c r="FFK130" s="156"/>
      <c r="FFL130" s="156"/>
      <c r="FFM130" s="156"/>
      <c r="FFN130" s="156"/>
      <c r="FFO130" s="156"/>
      <c r="FFP130" s="156"/>
      <c r="FFQ130" s="156"/>
      <c r="FFR130" s="156"/>
      <c r="FFS130" s="156"/>
      <c r="FFT130" s="156"/>
      <c r="FFU130" s="156"/>
      <c r="FFV130" s="156"/>
      <c r="FFW130" s="156"/>
      <c r="FFX130" s="156"/>
      <c r="FFY130" s="156"/>
      <c r="FFZ130" s="156"/>
      <c r="FGA130" s="156"/>
      <c r="FGB130" s="156"/>
      <c r="FGC130" s="156"/>
      <c r="FGD130" s="156"/>
      <c r="FGE130" s="156"/>
      <c r="FGF130" s="156"/>
      <c r="FGG130" s="156"/>
      <c r="FGH130" s="156"/>
      <c r="FGI130" s="156"/>
      <c r="FGJ130" s="156"/>
      <c r="FGK130" s="156"/>
      <c r="FGL130" s="156"/>
      <c r="FGM130" s="156"/>
      <c r="FGN130" s="156"/>
      <c r="FGO130" s="156"/>
      <c r="FGP130" s="156"/>
      <c r="FGQ130" s="156"/>
      <c r="FGR130" s="156"/>
      <c r="FGS130" s="156"/>
      <c r="FGT130" s="156"/>
      <c r="FGU130" s="156"/>
      <c r="FGV130" s="156"/>
      <c r="FGW130" s="156"/>
      <c r="FGX130" s="156"/>
      <c r="FGY130" s="156"/>
      <c r="FGZ130" s="156"/>
      <c r="FHA130" s="156"/>
      <c r="FHB130" s="156"/>
      <c r="FHC130" s="156"/>
      <c r="FHD130" s="156"/>
      <c r="FHE130" s="156"/>
      <c r="FHF130" s="156"/>
      <c r="FHG130" s="156"/>
      <c r="FHH130" s="156"/>
      <c r="FHI130" s="156"/>
      <c r="FHJ130" s="156"/>
      <c r="FHK130" s="156"/>
      <c r="FHL130" s="156"/>
      <c r="FHM130" s="156"/>
      <c r="FHN130" s="156"/>
      <c r="FHO130" s="156"/>
      <c r="FHP130" s="156"/>
      <c r="FHQ130" s="156"/>
      <c r="FHR130" s="156"/>
      <c r="FHS130" s="156"/>
      <c r="FHT130" s="156"/>
      <c r="FHU130" s="156"/>
      <c r="FHV130" s="156"/>
      <c r="FHW130" s="156"/>
      <c r="FHX130" s="156"/>
      <c r="FHY130" s="156"/>
      <c r="FHZ130" s="156"/>
      <c r="FIA130" s="156"/>
      <c r="FIB130" s="156"/>
      <c r="FIC130" s="156"/>
      <c r="FID130" s="156"/>
      <c r="FIE130" s="156"/>
      <c r="FIF130" s="156"/>
      <c r="FIG130" s="156"/>
      <c r="FIH130" s="156"/>
      <c r="FII130" s="156"/>
      <c r="FIJ130" s="156"/>
      <c r="FIK130" s="156"/>
      <c r="FIL130" s="156"/>
      <c r="FIM130" s="156"/>
      <c r="FIN130" s="156"/>
      <c r="FIO130" s="156"/>
      <c r="FIP130" s="156"/>
      <c r="FIQ130" s="156"/>
      <c r="FIR130" s="156"/>
      <c r="FIS130" s="156"/>
      <c r="FIT130" s="156"/>
      <c r="FIU130" s="156"/>
      <c r="FIV130" s="156"/>
      <c r="FIW130" s="156"/>
      <c r="FIX130" s="156"/>
      <c r="FIY130" s="156"/>
      <c r="FIZ130" s="156"/>
      <c r="FJA130" s="156"/>
      <c r="FJB130" s="156"/>
      <c r="FJC130" s="156"/>
      <c r="FJD130" s="156"/>
      <c r="FJE130" s="156"/>
      <c r="FJF130" s="156"/>
      <c r="FJG130" s="156"/>
      <c r="FJH130" s="156"/>
      <c r="FJI130" s="156"/>
      <c r="FJJ130" s="156"/>
      <c r="FJK130" s="156"/>
      <c r="FJL130" s="156"/>
      <c r="FJM130" s="156"/>
      <c r="FJN130" s="156"/>
      <c r="FJO130" s="156"/>
      <c r="FJP130" s="156"/>
      <c r="FJQ130" s="156"/>
      <c r="FJR130" s="156"/>
      <c r="FJS130" s="156"/>
      <c r="FJT130" s="156"/>
      <c r="FJU130" s="156"/>
      <c r="FJV130" s="156"/>
      <c r="FJW130" s="156"/>
      <c r="FJX130" s="156"/>
      <c r="FJY130" s="156"/>
      <c r="FJZ130" s="156"/>
      <c r="FKA130" s="156"/>
      <c r="FKB130" s="156"/>
      <c r="FKC130" s="156"/>
      <c r="FKD130" s="156"/>
      <c r="FKE130" s="156"/>
      <c r="FKF130" s="156"/>
      <c r="FKG130" s="156"/>
      <c r="FKH130" s="156"/>
      <c r="FKI130" s="156"/>
      <c r="FKJ130" s="156"/>
      <c r="FKK130" s="156"/>
      <c r="FKL130" s="156"/>
      <c r="FKM130" s="156"/>
      <c r="FKN130" s="156"/>
      <c r="FKO130" s="156"/>
      <c r="FKP130" s="156"/>
      <c r="FKQ130" s="156"/>
      <c r="FKR130" s="156"/>
      <c r="FKS130" s="156"/>
      <c r="FKT130" s="156"/>
      <c r="FKU130" s="156"/>
      <c r="FKV130" s="156"/>
      <c r="FKW130" s="156"/>
      <c r="FKX130" s="156"/>
      <c r="FKY130" s="156"/>
      <c r="FKZ130" s="156"/>
      <c r="FLA130" s="156"/>
      <c r="FLB130" s="156"/>
      <c r="FLC130" s="156"/>
      <c r="FLD130" s="156"/>
      <c r="FLE130" s="156"/>
      <c r="FLF130" s="156"/>
      <c r="FLG130" s="156"/>
      <c r="FLH130" s="156"/>
      <c r="FLI130" s="156"/>
      <c r="FLJ130" s="156"/>
      <c r="FLK130" s="156"/>
      <c r="FLL130" s="156"/>
      <c r="FLM130" s="156"/>
      <c r="FLN130" s="156"/>
      <c r="FLO130" s="156"/>
      <c r="FLP130" s="156"/>
      <c r="FLQ130" s="156"/>
      <c r="FLR130" s="156"/>
      <c r="FLS130" s="156"/>
      <c r="FLT130" s="156"/>
      <c r="FLU130" s="156"/>
      <c r="FLV130" s="156"/>
      <c r="FLW130" s="156"/>
      <c r="FLX130" s="156"/>
      <c r="FLY130" s="156"/>
      <c r="FLZ130" s="156"/>
      <c r="FMA130" s="156"/>
      <c r="FMB130" s="156"/>
      <c r="FMC130" s="156"/>
      <c r="FMD130" s="156"/>
      <c r="FME130" s="156"/>
      <c r="FMF130" s="156"/>
      <c r="FMG130" s="156"/>
      <c r="FMH130" s="156"/>
      <c r="FMI130" s="156"/>
      <c r="FMJ130" s="156"/>
      <c r="FMK130" s="156"/>
      <c r="FML130" s="156"/>
      <c r="FMM130" s="156"/>
      <c r="FMN130" s="156"/>
      <c r="FMO130" s="156"/>
      <c r="FMP130" s="156"/>
      <c r="FMQ130" s="156"/>
      <c r="FMR130" s="156"/>
      <c r="FMS130" s="156"/>
      <c r="FMT130" s="156"/>
      <c r="FMU130" s="156"/>
      <c r="FMV130" s="156"/>
      <c r="FMW130" s="156"/>
      <c r="FMX130" s="156"/>
      <c r="FMY130" s="156"/>
      <c r="FMZ130" s="156"/>
      <c r="FNA130" s="156"/>
      <c r="FNB130" s="156"/>
      <c r="FNC130" s="156"/>
      <c r="FND130" s="156"/>
      <c r="FNE130" s="156"/>
      <c r="FNF130" s="156"/>
      <c r="FNG130" s="156"/>
      <c r="FNH130" s="156"/>
      <c r="FNI130" s="156"/>
      <c r="FNJ130" s="156"/>
      <c r="FNK130" s="156"/>
      <c r="FNL130" s="156"/>
      <c r="FNM130" s="156"/>
      <c r="FNN130" s="156"/>
      <c r="FNO130" s="156"/>
      <c r="FNP130" s="156"/>
      <c r="FNQ130" s="156"/>
      <c r="FNR130" s="156"/>
      <c r="FNS130" s="156"/>
      <c r="FNT130" s="156"/>
      <c r="FNU130" s="156"/>
      <c r="FNV130" s="156"/>
      <c r="FNW130" s="156"/>
      <c r="FNX130" s="156"/>
      <c r="FNY130" s="156"/>
      <c r="FNZ130" s="156"/>
      <c r="FOA130" s="156"/>
      <c r="FOB130" s="156"/>
      <c r="FOC130" s="156"/>
      <c r="FOD130" s="156"/>
      <c r="FOE130" s="156"/>
      <c r="FOF130" s="156"/>
      <c r="FOG130" s="156"/>
      <c r="FOH130" s="156"/>
      <c r="FOI130" s="156"/>
      <c r="FOJ130" s="156"/>
      <c r="FOK130" s="156"/>
      <c r="FOL130" s="156"/>
      <c r="FOM130" s="156"/>
      <c r="FON130" s="156"/>
      <c r="FOO130" s="156"/>
      <c r="FOP130" s="156"/>
      <c r="FOQ130" s="156"/>
      <c r="FOR130" s="156"/>
      <c r="FOS130" s="156"/>
      <c r="FOT130" s="156"/>
      <c r="FOU130" s="156"/>
      <c r="FOV130" s="156"/>
      <c r="FOW130" s="156"/>
      <c r="FOX130" s="156"/>
      <c r="FOY130" s="156"/>
      <c r="FOZ130" s="156"/>
      <c r="FPA130" s="156"/>
      <c r="FPB130" s="156"/>
      <c r="FPC130" s="156"/>
      <c r="FPD130" s="156"/>
      <c r="FPE130" s="156"/>
      <c r="FPF130" s="156"/>
      <c r="FPG130" s="156"/>
      <c r="FPH130" s="156"/>
      <c r="FPI130" s="156"/>
      <c r="FPJ130" s="156"/>
      <c r="FPK130" s="156"/>
      <c r="FPL130" s="156"/>
      <c r="FPM130" s="156"/>
      <c r="FPN130" s="156"/>
      <c r="FPO130" s="156"/>
      <c r="FPP130" s="156"/>
      <c r="FPQ130" s="156"/>
      <c r="FPR130" s="156"/>
      <c r="FPS130" s="156"/>
      <c r="FPT130" s="156"/>
      <c r="FPU130" s="156"/>
      <c r="FPV130" s="156"/>
      <c r="FPW130" s="156"/>
      <c r="FPX130" s="156"/>
      <c r="FPY130" s="156"/>
      <c r="FPZ130" s="156"/>
      <c r="FQA130" s="156"/>
      <c r="FQB130" s="156"/>
      <c r="FQC130" s="156"/>
      <c r="FQD130" s="156"/>
      <c r="FQE130" s="156"/>
      <c r="FQF130" s="156"/>
      <c r="FQG130" s="156"/>
      <c r="FQH130" s="156"/>
      <c r="FQI130" s="156"/>
      <c r="FQJ130" s="156"/>
      <c r="FQK130" s="156"/>
      <c r="FQL130" s="156"/>
      <c r="FQM130" s="156"/>
      <c r="FQN130" s="156"/>
      <c r="FQO130" s="156"/>
      <c r="FQP130" s="156"/>
      <c r="FQQ130" s="156"/>
      <c r="FQR130" s="156"/>
      <c r="FQS130" s="156"/>
      <c r="FQT130" s="156"/>
      <c r="FQU130" s="156"/>
      <c r="FQV130" s="156"/>
      <c r="FQW130" s="156"/>
      <c r="FQX130" s="156"/>
      <c r="FQY130" s="156"/>
      <c r="FQZ130" s="156"/>
      <c r="FRA130" s="156"/>
      <c r="FRB130" s="156"/>
      <c r="FRC130" s="156"/>
      <c r="FRD130" s="156"/>
      <c r="FRE130" s="156"/>
      <c r="FRF130" s="156"/>
      <c r="FRG130" s="156"/>
      <c r="FRH130" s="156"/>
      <c r="FRI130" s="156"/>
      <c r="FRJ130" s="156"/>
      <c r="FRK130" s="156"/>
      <c r="FRL130" s="156"/>
      <c r="FRM130" s="156"/>
      <c r="FRN130" s="156"/>
      <c r="FRO130" s="156"/>
      <c r="FRP130" s="156"/>
      <c r="FRQ130" s="156"/>
      <c r="FRR130" s="156"/>
      <c r="FRS130" s="156"/>
      <c r="FRT130" s="156"/>
      <c r="FRU130" s="156"/>
      <c r="FRV130" s="156"/>
      <c r="FRW130" s="156"/>
      <c r="FRX130" s="156"/>
      <c r="FRY130" s="156"/>
      <c r="FRZ130" s="156"/>
      <c r="FSA130" s="156"/>
      <c r="FSB130" s="156"/>
      <c r="FSC130" s="156"/>
      <c r="FSD130" s="156"/>
      <c r="FSE130" s="156"/>
      <c r="FSF130" s="156"/>
      <c r="FSG130" s="156"/>
      <c r="FSH130" s="156"/>
      <c r="FSI130" s="156"/>
      <c r="FSJ130" s="156"/>
      <c r="FSK130" s="156"/>
      <c r="FSL130" s="156"/>
      <c r="FSM130" s="156"/>
      <c r="FSN130" s="156"/>
      <c r="FSO130" s="156"/>
      <c r="FSP130" s="156"/>
      <c r="FSQ130" s="156"/>
      <c r="FSR130" s="156"/>
      <c r="FSS130" s="156"/>
      <c r="FST130" s="156"/>
      <c r="FSU130" s="156"/>
      <c r="FSV130" s="156"/>
      <c r="FSW130" s="156"/>
      <c r="FSX130" s="156"/>
      <c r="FSY130" s="156"/>
      <c r="FSZ130" s="156"/>
      <c r="FTA130" s="156"/>
      <c r="FTB130" s="156"/>
      <c r="FTC130" s="156"/>
      <c r="FTD130" s="156"/>
      <c r="FTE130" s="156"/>
      <c r="FTF130" s="156"/>
      <c r="FTG130" s="156"/>
      <c r="FTH130" s="156"/>
      <c r="FTI130" s="156"/>
      <c r="FTJ130" s="156"/>
      <c r="FTK130" s="156"/>
      <c r="FTL130" s="156"/>
      <c r="FTM130" s="156"/>
      <c r="FTN130" s="156"/>
      <c r="FTO130" s="156"/>
      <c r="FTP130" s="156"/>
      <c r="FTQ130" s="156"/>
      <c r="FTR130" s="156"/>
      <c r="FTS130" s="156"/>
      <c r="FTT130" s="156"/>
      <c r="FTU130" s="156"/>
      <c r="FTV130" s="156"/>
      <c r="FTW130" s="156"/>
      <c r="FTX130" s="156"/>
      <c r="FTY130" s="156"/>
      <c r="FTZ130" s="156"/>
      <c r="FUA130" s="156"/>
      <c r="FUB130" s="156"/>
      <c r="FUC130" s="156"/>
      <c r="FUD130" s="156"/>
      <c r="FUE130" s="156"/>
      <c r="FUF130" s="156"/>
      <c r="FUG130" s="156"/>
      <c r="FUH130" s="156"/>
      <c r="FUI130" s="156"/>
      <c r="FUJ130" s="156"/>
      <c r="FUK130" s="156"/>
      <c r="FUL130" s="156"/>
      <c r="FUM130" s="156"/>
      <c r="FUN130" s="156"/>
      <c r="FUO130" s="156"/>
      <c r="FUP130" s="156"/>
      <c r="FUQ130" s="156"/>
      <c r="FUR130" s="156"/>
      <c r="FUS130" s="156"/>
      <c r="FUT130" s="156"/>
      <c r="FUU130" s="156"/>
      <c r="FUV130" s="156"/>
      <c r="FUW130" s="156"/>
      <c r="FUX130" s="156"/>
      <c r="FUY130" s="156"/>
      <c r="FUZ130" s="156"/>
      <c r="FVA130" s="156"/>
      <c r="FVB130" s="156"/>
      <c r="FVC130" s="156"/>
      <c r="FVD130" s="156"/>
      <c r="FVE130" s="156"/>
      <c r="FVF130" s="156"/>
      <c r="FVG130" s="156"/>
      <c r="FVH130" s="156"/>
      <c r="FVI130" s="156"/>
      <c r="FVJ130" s="156"/>
      <c r="FVK130" s="156"/>
      <c r="FVL130" s="156"/>
      <c r="FVM130" s="156"/>
      <c r="FVN130" s="156"/>
      <c r="FVO130" s="156"/>
      <c r="FVP130" s="156"/>
      <c r="FVQ130" s="156"/>
      <c r="FVR130" s="156"/>
      <c r="FVS130" s="156"/>
      <c r="FVT130" s="156"/>
      <c r="FVU130" s="156"/>
      <c r="FVV130" s="156"/>
      <c r="FVW130" s="156"/>
      <c r="FVX130" s="156"/>
      <c r="FVY130" s="156"/>
      <c r="FVZ130" s="156"/>
      <c r="FWA130" s="156"/>
      <c r="FWB130" s="156"/>
      <c r="FWC130" s="156"/>
      <c r="FWD130" s="156"/>
      <c r="FWE130" s="156"/>
      <c r="FWF130" s="156"/>
      <c r="FWG130" s="156"/>
      <c r="FWH130" s="156"/>
      <c r="FWI130" s="156"/>
      <c r="FWJ130" s="156"/>
      <c r="FWK130" s="156"/>
      <c r="FWL130" s="156"/>
      <c r="FWM130" s="156"/>
      <c r="FWN130" s="156"/>
      <c r="FWO130" s="156"/>
      <c r="FWP130" s="156"/>
      <c r="FWQ130" s="156"/>
      <c r="FWR130" s="156"/>
      <c r="FWS130" s="156"/>
      <c r="FWT130" s="156"/>
      <c r="FWU130" s="156"/>
      <c r="FWV130" s="156"/>
      <c r="FWW130" s="156"/>
      <c r="FWX130" s="156"/>
      <c r="FWY130" s="156"/>
      <c r="FWZ130" s="156"/>
      <c r="FXA130" s="156"/>
      <c r="FXB130" s="156"/>
      <c r="FXC130" s="156"/>
      <c r="FXD130" s="156"/>
      <c r="FXE130" s="156"/>
      <c r="FXF130" s="156"/>
      <c r="FXG130" s="156"/>
      <c r="FXH130" s="156"/>
      <c r="FXI130" s="156"/>
      <c r="FXJ130" s="156"/>
      <c r="FXK130" s="156"/>
      <c r="FXL130" s="156"/>
      <c r="FXM130" s="156"/>
      <c r="FXN130" s="156"/>
      <c r="FXO130" s="156"/>
      <c r="FXP130" s="156"/>
      <c r="FXQ130" s="156"/>
      <c r="FXR130" s="156"/>
      <c r="FXS130" s="156"/>
      <c r="FXT130" s="156"/>
      <c r="FXU130" s="156"/>
      <c r="FXV130" s="156"/>
      <c r="FXW130" s="156"/>
      <c r="FXX130" s="156"/>
      <c r="FXY130" s="156"/>
      <c r="FXZ130" s="156"/>
      <c r="FYA130" s="156"/>
      <c r="FYB130" s="156"/>
      <c r="FYC130" s="156"/>
      <c r="FYD130" s="156"/>
      <c r="FYE130" s="156"/>
      <c r="FYF130" s="156"/>
      <c r="FYG130" s="156"/>
      <c r="FYH130" s="156"/>
      <c r="FYI130" s="156"/>
      <c r="FYJ130" s="156"/>
      <c r="FYK130" s="156"/>
      <c r="FYL130" s="156"/>
      <c r="FYM130" s="156"/>
      <c r="FYN130" s="156"/>
      <c r="FYO130" s="156"/>
      <c r="FYP130" s="156"/>
      <c r="FYQ130" s="156"/>
      <c r="FYR130" s="156"/>
      <c r="FYS130" s="156"/>
      <c r="FYT130" s="156"/>
      <c r="FYU130" s="156"/>
      <c r="FYV130" s="156"/>
      <c r="FYW130" s="156"/>
      <c r="FYX130" s="156"/>
      <c r="FYY130" s="156"/>
      <c r="FYZ130" s="156"/>
      <c r="FZA130" s="156"/>
      <c r="FZB130" s="156"/>
      <c r="FZC130" s="156"/>
      <c r="FZD130" s="156"/>
      <c r="FZE130" s="156"/>
      <c r="FZF130" s="156"/>
      <c r="FZG130" s="156"/>
      <c r="FZH130" s="156"/>
      <c r="FZI130" s="156"/>
      <c r="FZJ130" s="156"/>
      <c r="FZK130" s="156"/>
      <c r="FZL130" s="156"/>
      <c r="FZM130" s="156"/>
      <c r="FZN130" s="156"/>
      <c r="FZO130" s="156"/>
      <c r="FZP130" s="156"/>
      <c r="FZQ130" s="156"/>
      <c r="FZR130" s="156"/>
      <c r="FZS130" s="156"/>
      <c r="FZT130" s="156"/>
      <c r="FZU130" s="156"/>
      <c r="FZV130" s="156"/>
      <c r="FZW130" s="156"/>
      <c r="FZX130" s="156"/>
      <c r="FZY130" s="156"/>
      <c r="FZZ130" s="156"/>
      <c r="GAA130" s="156"/>
      <c r="GAB130" s="156"/>
      <c r="GAC130" s="156"/>
      <c r="GAD130" s="156"/>
      <c r="GAE130" s="156"/>
      <c r="GAF130" s="156"/>
      <c r="GAG130" s="156"/>
      <c r="GAH130" s="156"/>
      <c r="GAI130" s="156"/>
      <c r="GAJ130" s="156"/>
      <c r="GAK130" s="156"/>
      <c r="GAL130" s="156"/>
      <c r="GAM130" s="156"/>
      <c r="GAN130" s="156"/>
      <c r="GAO130" s="156"/>
      <c r="GAP130" s="156"/>
      <c r="GAQ130" s="156"/>
      <c r="GAR130" s="156"/>
      <c r="GAS130" s="156"/>
      <c r="GAT130" s="156"/>
      <c r="GAU130" s="156"/>
      <c r="GAV130" s="156"/>
      <c r="GAW130" s="156"/>
      <c r="GAX130" s="156"/>
      <c r="GAY130" s="156"/>
      <c r="GAZ130" s="156"/>
      <c r="GBA130" s="156"/>
      <c r="GBB130" s="156"/>
      <c r="GBC130" s="156"/>
      <c r="GBD130" s="156"/>
      <c r="GBE130" s="156"/>
      <c r="GBF130" s="156"/>
      <c r="GBG130" s="156"/>
      <c r="GBH130" s="156"/>
      <c r="GBI130" s="156"/>
      <c r="GBJ130" s="156"/>
      <c r="GBK130" s="156"/>
      <c r="GBL130" s="156"/>
      <c r="GBM130" s="156"/>
      <c r="GBN130" s="156"/>
      <c r="GBO130" s="156"/>
      <c r="GBP130" s="156"/>
      <c r="GBQ130" s="156"/>
      <c r="GBR130" s="156"/>
      <c r="GBS130" s="156"/>
      <c r="GBT130" s="156"/>
      <c r="GBU130" s="156"/>
      <c r="GBV130" s="156"/>
      <c r="GBW130" s="156"/>
      <c r="GBX130" s="156"/>
      <c r="GBY130" s="156"/>
      <c r="GBZ130" s="156"/>
      <c r="GCA130" s="156"/>
      <c r="GCB130" s="156"/>
      <c r="GCC130" s="156"/>
      <c r="GCD130" s="156"/>
      <c r="GCE130" s="156"/>
      <c r="GCF130" s="156"/>
      <c r="GCG130" s="156"/>
      <c r="GCH130" s="156"/>
      <c r="GCI130" s="156"/>
      <c r="GCJ130" s="156"/>
      <c r="GCK130" s="156"/>
      <c r="GCL130" s="156"/>
      <c r="GCM130" s="156"/>
      <c r="GCN130" s="156"/>
      <c r="GCO130" s="156"/>
      <c r="GCP130" s="156"/>
      <c r="GCQ130" s="156"/>
      <c r="GCR130" s="156"/>
      <c r="GCS130" s="156"/>
      <c r="GCT130" s="156"/>
      <c r="GCU130" s="156"/>
      <c r="GCV130" s="156"/>
      <c r="GCW130" s="156"/>
      <c r="GCX130" s="156"/>
      <c r="GCY130" s="156"/>
      <c r="GCZ130" s="156"/>
      <c r="GDA130" s="156"/>
      <c r="GDB130" s="156"/>
      <c r="GDC130" s="156"/>
      <c r="GDD130" s="156"/>
      <c r="GDE130" s="156"/>
      <c r="GDF130" s="156"/>
      <c r="GDG130" s="156"/>
      <c r="GDH130" s="156"/>
      <c r="GDI130" s="156"/>
      <c r="GDJ130" s="156"/>
      <c r="GDK130" s="156"/>
      <c r="GDL130" s="156"/>
      <c r="GDM130" s="156"/>
      <c r="GDN130" s="156"/>
      <c r="GDO130" s="156"/>
      <c r="GDP130" s="156"/>
      <c r="GDQ130" s="156"/>
      <c r="GDR130" s="156"/>
      <c r="GDS130" s="156"/>
      <c r="GDT130" s="156"/>
      <c r="GDU130" s="156"/>
      <c r="GDV130" s="156"/>
      <c r="GDW130" s="156"/>
      <c r="GDX130" s="156"/>
      <c r="GDY130" s="156"/>
      <c r="GDZ130" s="156"/>
      <c r="GEA130" s="156"/>
      <c r="GEB130" s="156"/>
      <c r="GEC130" s="156"/>
      <c r="GED130" s="156"/>
      <c r="GEE130" s="156"/>
      <c r="GEF130" s="156"/>
      <c r="GEG130" s="156"/>
      <c r="GEH130" s="156"/>
      <c r="GEI130" s="156"/>
      <c r="GEJ130" s="156"/>
      <c r="GEK130" s="156"/>
      <c r="GEL130" s="156"/>
      <c r="GEM130" s="156"/>
      <c r="GEN130" s="156"/>
      <c r="GEO130" s="156"/>
      <c r="GEP130" s="156"/>
      <c r="GEQ130" s="156"/>
      <c r="GER130" s="156"/>
      <c r="GES130" s="156"/>
      <c r="GET130" s="156"/>
      <c r="GEU130" s="156"/>
      <c r="GEV130" s="156"/>
      <c r="GEW130" s="156"/>
      <c r="GEX130" s="156"/>
      <c r="GEY130" s="156"/>
      <c r="GEZ130" s="156"/>
      <c r="GFA130" s="156"/>
      <c r="GFB130" s="156"/>
      <c r="GFC130" s="156"/>
      <c r="GFD130" s="156"/>
      <c r="GFE130" s="156"/>
      <c r="GFF130" s="156"/>
      <c r="GFG130" s="156"/>
      <c r="GFH130" s="156"/>
      <c r="GFI130" s="156"/>
      <c r="GFJ130" s="156"/>
      <c r="GFK130" s="156"/>
      <c r="GFL130" s="156"/>
      <c r="GFM130" s="156"/>
      <c r="GFN130" s="156"/>
      <c r="GFO130" s="156"/>
      <c r="GFP130" s="156"/>
      <c r="GFQ130" s="156"/>
      <c r="GFR130" s="156"/>
      <c r="GFS130" s="156"/>
      <c r="GFT130" s="156"/>
      <c r="GFU130" s="156"/>
      <c r="GFV130" s="156"/>
      <c r="GFW130" s="156"/>
      <c r="GFX130" s="156"/>
      <c r="GFY130" s="156"/>
      <c r="GFZ130" s="156"/>
      <c r="GGA130" s="156"/>
      <c r="GGB130" s="156"/>
      <c r="GGC130" s="156"/>
      <c r="GGD130" s="156"/>
      <c r="GGE130" s="156"/>
      <c r="GGF130" s="156"/>
      <c r="GGG130" s="156"/>
      <c r="GGH130" s="156"/>
      <c r="GGI130" s="156"/>
      <c r="GGJ130" s="156"/>
      <c r="GGK130" s="156"/>
      <c r="GGL130" s="156"/>
      <c r="GGM130" s="156"/>
      <c r="GGN130" s="156"/>
      <c r="GGO130" s="156"/>
      <c r="GGP130" s="156"/>
      <c r="GGQ130" s="156"/>
      <c r="GGR130" s="156"/>
      <c r="GGS130" s="156"/>
      <c r="GGT130" s="156"/>
      <c r="GGU130" s="156"/>
      <c r="GGV130" s="156"/>
      <c r="GGW130" s="156"/>
      <c r="GGX130" s="156"/>
      <c r="GGY130" s="156"/>
      <c r="GGZ130" s="156"/>
      <c r="GHA130" s="156"/>
      <c r="GHB130" s="156"/>
      <c r="GHC130" s="156"/>
      <c r="GHD130" s="156"/>
      <c r="GHE130" s="156"/>
      <c r="GHF130" s="156"/>
      <c r="GHG130" s="156"/>
      <c r="GHH130" s="156"/>
      <c r="GHI130" s="156"/>
      <c r="GHJ130" s="156"/>
      <c r="GHK130" s="156"/>
      <c r="GHL130" s="156"/>
      <c r="GHM130" s="156"/>
      <c r="GHN130" s="156"/>
      <c r="GHO130" s="156"/>
      <c r="GHP130" s="156"/>
      <c r="GHQ130" s="156"/>
      <c r="GHR130" s="156"/>
      <c r="GHS130" s="156"/>
      <c r="GHT130" s="156"/>
      <c r="GHU130" s="156"/>
      <c r="GHV130" s="156"/>
      <c r="GHW130" s="156"/>
      <c r="GHX130" s="156"/>
      <c r="GHY130" s="156"/>
      <c r="GHZ130" s="156"/>
      <c r="GIA130" s="156"/>
      <c r="GIB130" s="156"/>
      <c r="GIC130" s="156"/>
      <c r="GID130" s="156"/>
      <c r="GIE130" s="156"/>
      <c r="GIF130" s="156"/>
      <c r="GIG130" s="156"/>
      <c r="GIH130" s="156"/>
      <c r="GII130" s="156"/>
      <c r="GIJ130" s="156"/>
      <c r="GIK130" s="156"/>
      <c r="GIL130" s="156"/>
      <c r="GIM130" s="156"/>
      <c r="GIN130" s="156"/>
      <c r="GIO130" s="156"/>
      <c r="GIP130" s="156"/>
      <c r="GIQ130" s="156"/>
      <c r="GIR130" s="156"/>
      <c r="GIS130" s="156"/>
      <c r="GIT130" s="156"/>
      <c r="GIU130" s="156"/>
      <c r="GIV130" s="156"/>
      <c r="GIW130" s="156"/>
      <c r="GIX130" s="156"/>
      <c r="GIY130" s="156"/>
      <c r="GIZ130" s="156"/>
      <c r="GJA130" s="156"/>
      <c r="GJB130" s="156"/>
      <c r="GJC130" s="156"/>
      <c r="GJD130" s="156"/>
      <c r="GJE130" s="156"/>
      <c r="GJF130" s="156"/>
      <c r="GJG130" s="156"/>
      <c r="GJH130" s="156"/>
      <c r="GJI130" s="156"/>
      <c r="GJJ130" s="156"/>
      <c r="GJK130" s="156"/>
      <c r="GJL130" s="156"/>
      <c r="GJM130" s="156"/>
      <c r="GJN130" s="156"/>
      <c r="GJO130" s="156"/>
      <c r="GJP130" s="156"/>
      <c r="GJQ130" s="156"/>
      <c r="GJR130" s="156"/>
      <c r="GJS130" s="156"/>
      <c r="GJT130" s="156"/>
      <c r="GJU130" s="156"/>
      <c r="GJV130" s="156"/>
      <c r="GJW130" s="156"/>
      <c r="GJX130" s="156"/>
      <c r="GJY130" s="156"/>
      <c r="GJZ130" s="156"/>
      <c r="GKA130" s="156"/>
      <c r="GKB130" s="156"/>
      <c r="GKC130" s="156"/>
      <c r="GKD130" s="156"/>
      <c r="GKE130" s="156"/>
      <c r="GKF130" s="156"/>
      <c r="GKG130" s="156"/>
      <c r="GKH130" s="156"/>
      <c r="GKI130" s="156"/>
      <c r="GKJ130" s="156"/>
      <c r="GKK130" s="156"/>
      <c r="GKL130" s="156"/>
      <c r="GKM130" s="156"/>
      <c r="GKN130" s="156"/>
      <c r="GKO130" s="156"/>
      <c r="GKP130" s="156"/>
      <c r="GKQ130" s="156"/>
      <c r="GKR130" s="156"/>
      <c r="GKS130" s="156"/>
      <c r="GKT130" s="156"/>
      <c r="GKU130" s="156"/>
      <c r="GKV130" s="156"/>
      <c r="GKW130" s="156"/>
      <c r="GKX130" s="156"/>
      <c r="GKY130" s="156"/>
      <c r="GKZ130" s="156"/>
      <c r="GLA130" s="156"/>
      <c r="GLB130" s="156"/>
      <c r="GLC130" s="156"/>
      <c r="GLD130" s="156"/>
      <c r="GLE130" s="156"/>
      <c r="GLF130" s="156"/>
      <c r="GLG130" s="156"/>
      <c r="GLH130" s="156"/>
      <c r="GLI130" s="156"/>
      <c r="GLJ130" s="156"/>
      <c r="GLK130" s="156"/>
      <c r="GLL130" s="156"/>
      <c r="GLM130" s="156"/>
      <c r="GLN130" s="156"/>
      <c r="GLO130" s="156"/>
      <c r="GLP130" s="156"/>
      <c r="GLQ130" s="156"/>
      <c r="GLR130" s="156"/>
      <c r="GLS130" s="156"/>
      <c r="GLT130" s="156"/>
      <c r="GLU130" s="156"/>
      <c r="GLV130" s="156"/>
      <c r="GLW130" s="156"/>
      <c r="GLX130" s="156"/>
      <c r="GLY130" s="156"/>
      <c r="GLZ130" s="156"/>
      <c r="GMA130" s="156"/>
      <c r="GMB130" s="156"/>
      <c r="GMC130" s="156"/>
      <c r="GMD130" s="156"/>
      <c r="GME130" s="156"/>
      <c r="GMF130" s="156"/>
      <c r="GMG130" s="156"/>
      <c r="GMH130" s="156"/>
      <c r="GMI130" s="156"/>
      <c r="GMJ130" s="156"/>
      <c r="GMK130" s="156"/>
      <c r="GML130" s="156"/>
      <c r="GMM130" s="156"/>
      <c r="GMN130" s="156"/>
      <c r="GMO130" s="156"/>
      <c r="GMP130" s="156"/>
      <c r="GMQ130" s="156"/>
      <c r="GMR130" s="156"/>
      <c r="GMS130" s="156"/>
      <c r="GMT130" s="156"/>
      <c r="GMU130" s="156"/>
      <c r="GMV130" s="156"/>
      <c r="GMW130" s="156"/>
      <c r="GMX130" s="156"/>
      <c r="GMY130" s="156"/>
      <c r="GMZ130" s="156"/>
      <c r="GNA130" s="156"/>
      <c r="GNB130" s="156"/>
      <c r="GNC130" s="156"/>
      <c r="GND130" s="156"/>
      <c r="GNE130" s="156"/>
      <c r="GNF130" s="156"/>
      <c r="GNG130" s="156"/>
      <c r="GNH130" s="156"/>
      <c r="GNI130" s="156"/>
      <c r="GNJ130" s="156"/>
      <c r="GNK130" s="156"/>
      <c r="GNL130" s="156"/>
      <c r="GNM130" s="156"/>
      <c r="GNN130" s="156"/>
      <c r="GNO130" s="156"/>
      <c r="GNP130" s="156"/>
      <c r="GNQ130" s="156"/>
      <c r="GNR130" s="156"/>
      <c r="GNS130" s="156"/>
      <c r="GNT130" s="156"/>
      <c r="GNU130" s="156"/>
      <c r="GNV130" s="156"/>
      <c r="GNW130" s="156"/>
      <c r="GNX130" s="156"/>
      <c r="GNY130" s="156"/>
      <c r="GNZ130" s="156"/>
      <c r="GOA130" s="156"/>
      <c r="GOB130" s="156"/>
      <c r="GOC130" s="156"/>
      <c r="GOD130" s="156"/>
      <c r="GOE130" s="156"/>
      <c r="GOF130" s="156"/>
      <c r="GOG130" s="156"/>
      <c r="GOH130" s="156"/>
      <c r="GOI130" s="156"/>
      <c r="GOJ130" s="156"/>
      <c r="GOK130" s="156"/>
      <c r="GOL130" s="156"/>
      <c r="GOM130" s="156"/>
      <c r="GON130" s="156"/>
      <c r="GOO130" s="156"/>
      <c r="GOP130" s="156"/>
      <c r="GOQ130" s="156"/>
      <c r="GOR130" s="156"/>
      <c r="GOS130" s="156"/>
      <c r="GOT130" s="156"/>
      <c r="GOU130" s="156"/>
      <c r="GOV130" s="156"/>
      <c r="GOW130" s="156"/>
      <c r="GOX130" s="156"/>
      <c r="GOY130" s="156"/>
      <c r="GOZ130" s="156"/>
      <c r="GPA130" s="156"/>
      <c r="GPB130" s="156"/>
      <c r="GPC130" s="156"/>
      <c r="GPD130" s="156"/>
      <c r="GPE130" s="156"/>
      <c r="GPF130" s="156"/>
      <c r="GPG130" s="156"/>
      <c r="GPH130" s="156"/>
      <c r="GPI130" s="156"/>
      <c r="GPJ130" s="156"/>
      <c r="GPK130" s="156"/>
      <c r="GPL130" s="156"/>
      <c r="GPM130" s="156"/>
      <c r="GPN130" s="156"/>
      <c r="GPO130" s="156"/>
      <c r="GPP130" s="156"/>
      <c r="GPQ130" s="156"/>
      <c r="GPR130" s="156"/>
      <c r="GPS130" s="156"/>
      <c r="GPT130" s="156"/>
      <c r="GPU130" s="156"/>
      <c r="GPV130" s="156"/>
      <c r="GPW130" s="156"/>
      <c r="GPX130" s="156"/>
      <c r="GPY130" s="156"/>
      <c r="GPZ130" s="156"/>
      <c r="GQA130" s="156"/>
      <c r="GQB130" s="156"/>
      <c r="GQC130" s="156"/>
      <c r="GQD130" s="156"/>
      <c r="GQE130" s="156"/>
      <c r="GQF130" s="156"/>
      <c r="GQG130" s="156"/>
      <c r="GQH130" s="156"/>
      <c r="GQI130" s="156"/>
      <c r="GQJ130" s="156"/>
      <c r="GQK130" s="156"/>
      <c r="GQL130" s="156"/>
      <c r="GQM130" s="156"/>
      <c r="GQN130" s="156"/>
      <c r="GQO130" s="156"/>
      <c r="GQP130" s="156"/>
      <c r="GQQ130" s="156"/>
      <c r="GQR130" s="156"/>
      <c r="GQS130" s="156"/>
      <c r="GQT130" s="156"/>
      <c r="GQU130" s="156"/>
      <c r="GQV130" s="156"/>
      <c r="GQW130" s="156"/>
      <c r="GQX130" s="156"/>
      <c r="GQY130" s="156"/>
      <c r="GQZ130" s="156"/>
      <c r="GRA130" s="156"/>
      <c r="GRB130" s="156"/>
      <c r="GRC130" s="156"/>
      <c r="GRD130" s="156"/>
      <c r="GRE130" s="156"/>
      <c r="GRF130" s="156"/>
      <c r="GRG130" s="156"/>
      <c r="GRH130" s="156"/>
      <c r="GRI130" s="156"/>
      <c r="GRJ130" s="156"/>
      <c r="GRK130" s="156"/>
      <c r="GRL130" s="156"/>
      <c r="GRM130" s="156"/>
      <c r="GRN130" s="156"/>
      <c r="GRO130" s="156"/>
      <c r="GRP130" s="156"/>
      <c r="GRQ130" s="156"/>
      <c r="GRR130" s="156"/>
      <c r="GRS130" s="156"/>
      <c r="GRT130" s="156"/>
      <c r="GRU130" s="156"/>
      <c r="GRV130" s="156"/>
      <c r="GRW130" s="156"/>
      <c r="GRX130" s="156"/>
      <c r="GRY130" s="156"/>
      <c r="GRZ130" s="156"/>
      <c r="GSA130" s="156"/>
      <c r="GSB130" s="156"/>
      <c r="GSC130" s="156"/>
      <c r="GSD130" s="156"/>
      <c r="GSE130" s="156"/>
      <c r="GSF130" s="156"/>
      <c r="GSG130" s="156"/>
      <c r="GSH130" s="156"/>
      <c r="GSI130" s="156"/>
      <c r="GSJ130" s="156"/>
      <c r="GSK130" s="156"/>
      <c r="GSL130" s="156"/>
      <c r="GSM130" s="156"/>
      <c r="GSN130" s="156"/>
      <c r="GSO130" s="156"/>
      <c r="GSP130" s="156"/>
      <c r="GSQ130" s="156"/>
      <c r="GSR130" s="156"/>
      <c r="GSS130" s="156"/>
      <c r="GST130" s="156"/>
      <c r="GSU130" s="156"/>
      <c r="GSV130" s="156"/>
      <c r="GSW130" s="156"/>
      <c r="GSX130" s="156"/>
      <c r="GSY130" s="156"/>
      <c r="GSZ130" s="156"/>
      <c r="GTA130" s="156"/>
      <c r="GTB130" s="156"/>
      <c r="GTC130" s="156"/>
      <c r="GTD130" s="156"/>
      <c r="GTE130" s="156"/>
      <c r="GTF130" s="156"/>
      <c r="GTG130" s="156"/>
      <c r="GTH130" s="156"/>
      <c r="GTI130" s="156"/>
      <c r="GTJ130" s="156"/>
      <c r="GTK130" s="156"/>
      <c r="GTL130" s="156"/>
      <c r="GTM130" s="156"/>
      <c r="GTN130" s="156"/>
      <c r="GTO130" s="156"/>
      <c r="GTP130" s="156"/>
      <c r="GTQ130" s="156"/>
      <c r="GTR130" s="156"/>
      <c r="GTS130" s="156"/>
      <c r="GTT130" s="156"/>
      <c r="GTU130" s="156"/>
      <c r="GTV130" s="156"/>
      <c r="GTW130" s="156"/>
      <c r="GTX130" s="156"/>
      <c r="GTY130" s="156"/>
      <c r="GTZ130" s="156"/>
      <c r="GUA130" s="156"/>
      <c r="GUB130" s="156"/>
      <c r="GUC130" s="156"/>
      <c r="GUD130" s="156"/>
      <c r="GUE130" s="156"/>
      <c r="GUF130" s="156"/>
      <c r="GUG130" s="156"/>
      <c r="GUH130" s="156"/>
      <c r="GUI130" s="156"/>
      <c r="GUJ130" s="156"/>
      <c r="GUK130" s="156"/>
      <c r="GUL130" s="156"/>
      <c r="GUM130" s="156"/>
      <c r="GUN130" s="156"/>
      <c r="GUO130" s="156"/>
      <c r="GUP130" s="156"/>
      <c r="GUQ130" s="156"/>
      <c r="GUR130" s="156"/>
      <c r="GUS130" s="156"/>
      <c r="GUT130" s="156"/>
      <c r="GUU130" s="156"/>
      <c r="GUV130" s="156"/>
      <c r="GUW130" s="156"/>
      <c r="GUX130" s="156"/>
      <c r="GUY130" s="156"/>
      <c r="GUZ130" s="156"/>
      <c r="GVA130" s="156"/>
      <c r="GVB130" s="156"/>
      <c r="GVC130" s="156"/>
      <c r="GVD130" s="156"/>
      <c r="GVE130" s="156"/>
      <c r="GVF130" s="156"/>
      <c r="GVG130" s="156"/>
      <c r="GVH130" s="156"/>
      <c r="GVI130" s="156"/>
      <c r="GVJ130" s="156"/>
      <c r="GVK130" s="156"/>
      <c r="GVL130" s="156"/>
      <c r="GVM130" s="156"/>
      <c r="GVN130" s="156"/>
      <c r="GVO130" s="156"/>
      <c r="GVP130" s="156"/>
      <c r="GVQ130" s="156"/>
      <c r="GVR130" s="156"/>
      <c r="GVS130" s="156"/>
      <c r="GVT130" s="156"/>
      <c r="GVU130" s="156"/>
      <c r="GVV130" s="156"/>
      <c r="GVW130" s="156"/>
      <c r="GVX130" s="156"/>
      <c r="GVY130" s="156"/>
      <c r="GVZ130" s="156"/>
      <c r="GWA130" s="156"/>
      <c r="GWB130" s="156"/>
      <c r="GWC130" s="156"/>
      <c r="GWD130" s="156"/>
      <c r="GWE130" s="156"/>
      <c r="GWF130" s="156"/>
      <c r="GWG130" s="156"/>
      <c r="GWH130" s="156"/>
      <c r="GWI130" s="156"/>
      <c r="GWJ130" s="156"/>
      <c r="GWK130" s="156"/>
      <c r="GWL130" s="156"/>
      <c r="GWM130" s="156"/>
      <c r="GWN130" s="156"/>
      <c r="GWO130" s="156"/>
      <c r="GWP130" s="156"/>
      <c r="GWQ130" s="156"/>
      <c r="GWR130" s="156"/>
      <c r="GWS130" s="156"/>
      <c r="GWT130" s="156"/>
      <c r="GWU130" s="156"/>
      <c r="GWV130" s="156"/>
      <c r="GWW130" s="156"/>
      <c r="GWX130" s="156"/>
      <c r="GWY130" s="156"/>
      <c r="GWZ130" s="156"/>
      <c r="GXA130" s="156"/>
      <c r="GXB130" s="156"/>
      <c r="GXC130" s="156"/>
      <c r="GXD130" s="156"/>
      <c r="GXE130" s="156"/>
      <c r="GXF130" s="156"/>
      <c r="GXG130" s="156"/>
      <c r="GXH130" s="156"/>
      <c r="GXI130" s="156"/>
      <c r="GXJ130" s="156"/>
      <c r="GXK130" s="156"/>
      <c r="GXL130" s="156"/>
      <c r="GXM130" s="156"/>
      <c r="GXN130" s="156"/>
      <c r="GXO130" s="156"/>
      <c r="GXP130" s="156"/>
      <c r="GXQ130" s="156"/>
      <c r="GXR130" s="156"/>
      <c r="GXS130" s="156"/>
      <c r="GXT130" s="156"/>
      <c r="GXU130" s="156"/>
      <c r="GXV130" s="156"/>
      <c r="GXW130" s="156"/>
      <c r="GXX130" s="156"/>
      <c r="GXY130" s="156"/>
      <c r="GXZ130" s="156"/>
      <c r="GYA130" s="156"/>
      <c r="GYB130" s="156"/>
      <c r="GYC130" s="156"/>
      <c r="GYD130" s="156"/>
      <c r="GYE130" s="156"/>
      <c r="GYF130" s="156"/>
      <c r="GYG130" s="156"/>
      <c r="GYH130" s="156"/>
      <c r="GYI130" s="156"/>
      <c r="GYJ130" s="156"/>
      <c r="GYK130" s="156"/>
      <c r="GYL130" s="156"/>
      <c r="GYM130" s="156"/>
      <c r="GYN130" s="156"/>
      <c r="GYO130" s="156"/>
      <c r="GYP130" s="156"/>
      <c r="GYQ130" s="156"/>
      <c r="GYR130" s="156"/>
      <c r="GYS130" s="156"/>
      <c r="GYT130" s="156"/>
      <c r="GYU130" s="156"/>
      <c r="GYV130" s="156"/>
      <c r="GYW130" s="156"/>
      <c r="GYX130" s="156"/>
      <c r="GYY130" s="156"/>
      <c r="GYZ130" s="156"/>
      <c r="GZA130" s="156"/>
      <c r="GZB130" s="156"/>
      <c r="GZC130" s="156"/>
      <c r="GZD130" s="156"/>
      <c r="GZE130" s="156"/>
      <c r="GZF130" s="156"/>
      <c r="GZG130" s="156"/>
      <c r="GZH130" s="156"/>
      <c r="GZI130" s="156"/>
      <c r="GZJ130" s="156"/>
      <c r="GZK130" s="156"/>
      <c r="GZL130" s="156"/>
      <c r="GZM130" s="156"/>
      <c r="GZN130" s="156"/>
      <c r="GZO130" s="156"/>
      <c r="GZP130" s="156"/>
      <c r="GZQ130" s="156"/>
      <c r="GZR130" s="156"/>
      <c r="GZS130" s="156"/>
      <c r="GZT130" s="156"/>
      <c r="GZU130" s="156"/>
      <c r="GZV130" s="156"/>
      <c r="GZW130" s="156"/>
      <c r="GZX130" s="156"/>
      <c r="GZY130" s="156"/>
      <c r="GZZ130" s="156"/>
      <c r="HAA130" s="156"/>
      <c r="HAB130" s="156"/>
      <c r="HAC130" s="156"/>
      <c r="HAD130" s="156"/>
      <c r="HAE130" s="156"/>
      <c r="HAF130" s="156"/>
      <c r="HAG130" s="156"/>
      <c r="HAH130" s="156"/>
      <c r="HAI130" s="156"/>
      <c r="HAJ130" s="156"/>
      <c r="HAK130" s="156"/>
      <c r="HAL130" s="156"/>
      <c r="HAM130" s="156"/>
      <c r="HAN130" s="156"/>
      <c r="HAO130" s="156"/>
      <c r="HAP130" s="156"/>
      <c r="HAQ130" s="156"/>
      <c r="HAR130" s="156"/>
      <c r="HAS130" s="156"/>
      <c r="HAT130" s="156"/>
      <c r="HAU130" s="156"/>
      <c r="HAV130" s="156"/>
      <c r="HAW130" s="156"/>
      <c r="HAX130" s="156"/>
      <c r="HAY130" s="156"/>
      <c r="HAZ130" s="156"/>
      <c r="HBA130" s="156"/>
      <c r="HBB130" s="156"/>
      <c r="HBC130" s="156"/>
      <c r="HBD130" s="156"/>
      <c r="HBE130" s="156"/>
      <c r="HBF130" s="156"/>
      <c r="HBG130" s="156"/>
      <c r="HBH130" s="156"/>
      <c r="HBI130" s="156"/>
      <c r="HBJ130" s="156"/>
      <c r="HBK130" s="156"/>
      <c r="HBL130" s="156"/>
      <c r="HBM130" s="156"/>
      <c r="HBN130" s="156"/>
      <c r="HBO130" s="156"/>
      <c r="HBP130" s="156"/>
      <c r="HBQ130" s="156"/>
      <c r="HBR130" s="156"/>
      <c r="HBS130" s="156"/>
      <c r="HBT130" s="156"/>
      <c r="HBU130" s="156"/>
      <c r="HBV130" s="156"/>
      <c r="HBW130" s="156"/>
      <c r="HBX130" s="156"/>
      <c r="HBY130" s="156"/>
      <c r="HBZ130" s="156"/>
      <c r="HCA130" s="156"/>
      <c r="HCB130" s="156"/>
      <c r="HCC130" s="156"/>
      <c r="HCD130" s="156"/>
      <c r="HCE130" s="156"/>
      <c r="HCF130" s="156"/>
      <c r="HCG130" s="156"/>
      <c r="HCH130" s="156"/>
      <c r="HCI130" s="156"/>
      <c r="HCJ130" s="156"/>
      <c r="HCK130" s="156"/>
      <c r="HCL130" s="156"/>
      <c r="HCM130" s="156"/>
      <c r="HCN130" s="156"/>
      <c r="HCO130" s="156"/>
      <c r="HCP130" s="156"/>
      <c r="HCQ130" s="156"/>
      <c r="HCR130" s="156"/>
      <c r="HCS130" s="156"/>
      <c r="HCT130" s="156"/>
      <c r="HCU130" s="156"/>
      <c r="HCV130" s="156"/>
      <c r="HCW130" s="156"/>
      <c r="HCX130" s="156"/>
      <c r="HCY130" s="156"/>
      <c r="HCZ130" s="156"/>
      <c r="HDA130" s="156"/>
      <c r="HDB130" s="156"/>
      <c r="HDC130" s="156"/>
      <c r="HDD130" s="156"/>
      <c r="HDE130" s="156"/>
      <c r="HDF130" s="156"/>
      <c r="HDG130" s="156"/>
      <c r="HDH130" s="156"/>
      <c r="HDI130" s="156"/>
      <c r="HDJ130" s="156"/>
      <c r="HDK130" s="156"/>
      <c r="HDL130" s="156"/>
      <c r="HDM130" s="156"/>
      <c r="HDN130" s="156"/>
      <c r="HDO130" s="156"/>
      <c r="HDP130" s="156"/>
      <c r="HDQ130" s="156"/>
      <c r="HDR130" s="156"/>
      <c r="HDS130" s="156"/>
      <c r="HDT130" s="156"/>
      <c r="HDU130" s="156"/>
      <c r="HDV130" s="156"/>
      <c r="HDW130" s="156"/>
      <c r="HDX130" s="156"/>
      <c r="HDY130" s="156"/>
      <c r="HDZ130" s="156"/>
      <c r="HEA130" s="156"/>
      <c r="HEB130" s="156"/>
      <c r="HEC130" s="156"/>
      <c r="HED130" s="156"/>
      <c r="HEE130" s="156"/>
      <c r="HEF130" s="156"/>
      <c r="HEG130" s="156"/>
      <c r="HEH130" s="156"/>
      <c r="HEI130" s="156"/>
      <c r="HEJ130" s="156"/>
      <c r="HEK130" s="156"/>
      <c r="HEL130" s="156"/>
      <c r="HEM130" s="156"/>
      <c r="HEN130" s="156"/>
      <c r="HEO130" s="156"/>
      <c r="HEP130" s="156"/>
      <c r="HEQ130" s="156"/>
      <c r="HER130" s="156"/>
      <c r="HES130" s="156"/>
      <c r="HET130" s="156"/>
      <c r="HEU130" s="156"/>
      <c r="HEV130" s="156"/>
      <c r="HEW130" s="156"/>
      <c r="HEX130" s="156"/>
      <c r="HEY130" s="156"/>
      <c r="HEZ130" s="156"/>
      <c r="HFA130" s="156"/>
      <c r="HFB130" s="156"/>
      <c r="HFC130" s="156"/>
      <c r="HFD130" s="156"/>
      <c r="HFE130" s="156"/>
      <c r="HFF130" s="156"/>
      <c r="HFG130" s="156"/>
      <c r="HFH130" s="156"/>
      <c r="HFI130" s="156"/>
      <c r="HFJ130" s="156"/>
      <c r="HFK130" s="156"/>
      <c r="HFL130" s="156"/>
      <c r="HFM130" s="156"/>
      <c r="HFN130" s="156"/>
      <c r="HFO130" s="156"/>
      <c r="HFP130" s="156"/>
      <c r="HFQ130" s="156"/>
      <c r="HFR130" s="156"/>
      <c r="HFS130" s="156"/>
      <c r="HFT130" s="156"/>
      <c r="HFU130" s="156"/>
      <c r="HFV130" s="156"/>
      <c r="HFW130" s="156"/>
      <c r="HFX130" s="156"/>
      <c r="HFY130" s="156"/>
      <c r="HFZ130" s="156"/>
      <c r="HGA130" s="156"/>
      <c r="HGB130" s="156"/>
      <c r="HGC130" s="156"/>
      <c r="HGD130" s="156"/>
      <c r="HGE130" s="156"/>
      <c r="HGF130" s="156"/>
      <c r="HGG130" s="156"/>
      <c r="HGH130" s="156"/>
      <c r="HGI130" s="156"/>
      <c r="HGJ130" s="156"/>
      <c r="HGK130" s="156"/>
      <c r="HGL130" s="156"/>
      <c r="HGM130" s="156"/>
      <c r="HGN130" s="156"/>
      <c r="HGO130" s="156"/>
      <c r="HGP130" s="156"/>
      <c r="HGQ130" s="156"/>
      <c r="HGR130" s="156"/>
      <c r="HGS130" s="156"/>
      <c r="HGT130" s="156"/>
      <c r="HGU130" s="156"/>
      <c r="HGV130" s="156"/>
      <c r="HGW130" s="156"/>
      <c r="HGX130" s="156"/>
      <c r="HGY130" s="156"/>
      <c r="HGZ130" s="156"/>
      <c r="HHA130" s="156"/>
      <c r="HHB130" s="156"/>
      <c r="HHC130" s="156"/>
      <c r="HHD130" s="156"/>
      <c r="HHE130" s="156"/>
      <c r="HHF130" s="156"/>
      <c r="HHG130" s="156"/>
      <c r="HHH130" s="156"/>
      <c r="HHI130" s="156"/>
      <c r="HHJ130" s="156"/>
      <c r="HHK130" s="156"/>
      <c r="HHL130" s="156"/>
      <c r="HHM130" s="156"/>
      <c r="HHN130" s="156"/>
      <c r="HHO130" s="156"/>
      <c r="HHP130" s="156"/>
      <c r="HHQ130" s="156"/>
      <c r="HHR130" s="156"/>
      <c r="HHS130" s="156"/>
      <c r="HHT130" s="156"/>
      <c r="HHU130" s="156"/>
      <c r="HHV130" s="156"/>
      <c r="HHW130" s="156"/>
      <c r="HHX130" s="156"/>
      <c r="HHY130" s="156"/>
      <c r="HHZ130" s="156"/>
      <c r="HIA130" s="156"/>
      <c r="HIB130" s="156"/>
      <c r="HIC130" s="156"/>
      <c r="HID130" s="156"/>
      <c r="HIE130" s="156"/>
      <c r="HIF130" s="156"/>
      <c r="HIG130" s="156"/>
      <c r="HIH130" s="156"/>
      <c r="HII130" s="156"/>
      <c r="HIJ130" s="156"/>
      <c r="HIK130" s="156"/>
      <c r="HIL130" s="156"/>
      <c r="HIM130" s="156"/>
      <c r="HIN130" s="156"/>
      <c r="HIO130" s="156"/>
      <c r="HIP130" s="156"/>
      <c r="HIQ130" s="156"/>
      <c r="HIR130" s="156"/>
      <c r="HIS130" s="156"/>
      <c r="HIT130" s="156"/>
      <c r="HIU130" s="156"/>
      <c r="HIV130" s="156"/>
      <c r="HIW130" s="156"/>
      <c r="HIX130" s="156"/>
      <c r="HIY130" s="156"/>
      <c r="HIZ130" s="156"/>
      <c r="HJA130" s="156"/>
      <c r="HJB130" s="156"/>
      <c r="HJC130" s="156"/>
      <c r="HJD130" s="156"/>
      <c r="HJE130" s="156"/>
      <c r="HJF130" s="156"/>
      <c r="HJG130" s="156"/>
      <c r="HJH130" s="156"/>
      <c r="HJI130" s="156"/>
      <c r="HJJ130" s="156"/>
      <c r="HJK130" s="156"/>
      <c r="HJL130" s="156"/>
      <c r="HJM130" s="156"/>
      <c r="HJN130" s="156"/>
      <c r="HJO130" s="156"/>
      <c r="HJP130" s="156"/>
      <c r="HJQ130" s="156"/>
      <c r="HJR130" s="156"/>
      <c r="HJS130" s="156"/>
      <c r="HJT130" s="156"/>
      <c r="HJU130" s="156"/>
      <c r="HJV130" s="156"/>
      <c r="HJW130" s="156"/>
      <c r="HJX130" s="156"/>
      <c r="HJY130" s="156"/>
      <c r="HJZ130" s="156"/>
      <c r="HKA130" s="156"/>
      <c r="HKB130" s="156"/>
      <c r="HKC130" s="156"/>
      <c r="HKD130" s="156"/>
      <c r="HKE130" s="156"/>
      <c r="HKF130" s="156"/>
      <c r="HKG130" s="156"/>
      <c r="HKH130" s="156"/>
      <c r="HKI130" s="156"/>
      <c r="HKJ130" s="156"/>
      <c r="HKK130" s="156"/>
      <c r="HKL130" s="156"/>
      <c r="HKM130" s="156"/>
      <c r="HKN130" s="156"/>
      <c r="HKO130" s="156"/>
      <c r="HKP130" s="156"/>
      <c r="HKQ130" s="156"/>
      <c r="HKR130" s="156"/>
      <c r="HKS130" s="156"/>
      <c r="HKT130" s="156"/>
      <c r="HKU130" s="156"/>
      <c r="HKV130" s="156"/>
      <c r="HKW130" s="156"/>
      <c r="HKX130" s="156"/>
      <c r="HKY130" s="156"/>
      <c r="HKZ130" s="156"/>
      <c r="HLA130" s="156"/>
      <c r="HLB130" s="156"/>
      <c r="HLC130" s="156"/>
      <c r="HLD130" s="156"/>
      <c r="HLE130" s="156"/>
      <c r="HLF130" s="156"/>
      <c r="HLG130" s="156"/>
      <c r="HLH130" s="156"/>
      <c r="HLI130" s="156"/>
      <c r="HLJ130" s="156"/>
      <c r="HLK130" s="156"/>
      <c r="HLL130" s="156"/>
      <c r="HLM130" s="156"/>
      <c r="HLN130" s="156"/>
      <c r="HLO130" s="156"/>
      <c r="HLP130" s="156"/>
      <c r="HLQ130" s="156"/>
      <c r="HLR130" s="156"/>
      <c r="HLS130" s="156"/>
      <c r="HLT130" s="156"/>
      <c r="HLU130" s="156"/>
      <c r="HLV130" s="156"/>
      <c r="HLW130" s="156"/>
      <c r="HLX130" s="156"/>
      <c r="HLY130" s="156"/>
      <c r="HLZ130" s="156"/>
      <c r="HMA130" s="156"/>
      <c r="HMB130" s="156"/>
      <c r="HMC130" s="156"/>
      <c r="HMD130" s="156"/>
      <c r="HME130" s="156"/>
      <c r="HMF130" s="156"/>
      <c r="HMG130" s="156"/>
      <c r="HMH130" s="156"/>
      <c r="HMI130" s="156"/>
      <c r="HMJ130" s="156"/>
      <c r="HMK130" s="156"/>
      <c r="HML130" s="156"/>
      <c r="HMM130" s="156"/>
      <c r="HMN130" s="156"/>
      <c r="HMO130" s="156"/>
      <c r="HMP130" s="156"/>
      <c r="HMQ130" s="156"/>
      <c r="HMR130" s="156"/>
      <c r="HMS130" s="156"/>
      <c r="HMT130" s="156"/>
      <c r="HMU130" s="156"/>
      <c r="HMV130" s="156"/>
      <c r="HMW130" s="156"/>
      <c r="HMX130" s="156"/>
      <c r="HMY130" s="156"/>
      <c r="HMZ130" s="156"/>
      <c r="HNA130" s="156"/>
      <c r="HNB130" s="156"/>
      <c r="HNC130" s="156"/>
      <c r="HND130" s="156"/>
      <c r="HNE130" s="156"/>
      <c r="HNF130" s="156"/>
      <c r="HNG130" s="156"/>
      <c r="HNH130" s="156"/>
      <c r="HNI130" s="156"/>
      <c r="HNJ130" s="156"/>
      <c r="HNK130" s="156"/>
      <c r="HNL130" s="156"/>
      <c r="HNM130" s="156"/>
      <c r="HNN130" s="156"/>
      <c r="HNO130" s="156"/>
      <c r="HNP130" s="156"/>
      <c r="HNQ130" s="156"/>
      <c r="HNR130" s="156"/>
      <c r="HNS130" s="156"/>
      <c r="HNT130" s="156"/>
      <c r="HNU130" s="156"/>
      <c r="HNV130" s="156"/>
      <c r="HNW130" s="156"/>
      <c r="HNX130" s="156"/>
      <c r="HNY130" s="156"/>
      <c r="HNZ130" s="156"/>
      <c r="HOA130" s="156"/>
      <c r="HOB130" s="156"/>
      <c r="HOC130" s="156"/>
      <c r="HOD130" s="156"/>
      <c r="HOE130" s="156"/>
      <c r="HOF130" s="156"/>
      <c r="HOG130" s="156"/>
      <c r="HOH130" s="156"/>
      <c r="HOI130" s="156"/>
      <c r="HOJ130" s="156"/>
      <c r="HOK130" s="156"/>
      <c r="HOL130" s="156"/>
      <c r="HOM130" s="156"/>
      <c r="HON130" s="156"/>
      <c r="HOO130" s="156"/>
      <c r="HOP130" s="156"/>
      <c r="HOQ130" s="156"/>
      <c r="HOR130" s="156"/>
      <c r="HOS130" s="156"/>
      <c r="HOT130" s="156"/>
      <c r="HOU130" s="156"/>
      <c r="HOV130" s="156"/>
      <c r="HOW130" s="156"/>
      <c r="HOX130" s="156"/>
      <c r="HOY130" s="156"/>
      <c r="HOZ130" s="156"/>
      <c r="HPA130" s="156"/>
      <c r="HPB130" s="156"/>
      <c r="HPC130" s="156"/>
      <c r="HPD130" s="156"/>
      <c r="HPE130" s="156"/>
      <c r="HPF130" s="156"/>
      <c r="HPG130" s="156"/>
      <c r="HPH130" s="156"/>
      <c r="HPI130" s="156"/>
      <c r="HPJ130" s="156"/>
      <c r="HPK130" s="156"/>
      <c r="HPL130" s="156"/>
      <c r="HPM130" s="156"/>
      <c r="HPN130" s="156"/>
      <c r="HPO130" s="156"/>
      <c r="HPP130" s="156"/>
      <c r="HPQ130" s="156"/>
      <c r="HPR130" s="156"/>
      <c r="HPS130" s="156"/>
      <c r="HPT130" s="156"/>
      <c r="HPU130" s="156"/>
      <c r="HPV130" s="156"/>
      <c r="HPW130" s="156"/>
      <c r="HPX130" s="156"/>
      <c r="HPY130" s="156"/>
      <c r="HPZ130" s="156"/>
      <c r="HQA130" s="156"/>
      <c r="HQB130" s="156"/>
      <c r="HQC130" s="156"/>
      <c r="HQD130" s="156"/>
      <c r="HQE130" s="156"/>
      <c r="HQF130" s="156"/>
      <c r="HQG130" s="156"/>
      <c r="HQH130" s="156"/>
      <c r="HQI130" s="156"/>
      <c r="HQJ130" s="156"/>
      <c r="HQK130" s="156"/>
      <c r="HQL130" s="156"/>
      <c r="HQM130" s="156"/>
      <c r="HQN130" s="156"/>
      <c r="HQO130" s="156"/>
      <c r="HQP130" s="156"/>
      <c r="HQQ130" s="156"/>
      <c r="HQR130" s="156"/>
      <c r="HQS130" s="156"/>
      <c r="HQT130" s="156"/>
      <c r="HQU130" s="156"/>
      <c r="HQV130" s="156"/>
      <c r="HQW130" s="156"/>
      <c r="HQX130" s="156"/>
      <c r="HQY130" s="156"/>
      <c r="HQZ130" s="156"/>
      <c r="HRA130" s="156"/>
      <c r="HRB130" s="156"/>
      <c r="HRC130" s="156"/>
      <c r="HRD130" s="156"/>
      <c r="HRE130" s="156"/>
      <c r="HRF130" s="156"/>
      <c r="HRG130" s="156"/>
      <c r="HRH130" s="156"/>
      <c r="HRI130" s="156"/>
      <c r="HRJ130" s="156"/>
      <c r="HRK130" s="156"/>
      <c r="HRL130" s="156"/>
      <c r="HRM130" s="156"/>
      <c r="HRN130" s="156"/>
      <c r="HRO130" s="156"/>
      <c r="HRP130" s="156"/>
      <c r="HRQ130" s="156"/>
      <c r="HRR130" s="156"/>
      <c r="HRS130" s="156"/>
      <c r="HRT130" s="156"/>
      <c r="HRU130" s="156"/>
      <c r="HRV130" s="156"/>
      <c r="HRW130" s="156"/>
      <c r="HRX130" s="156"/>
      <c r="HRY130" s="156"/>
      <c r="HRZ130" s="156"/>
      <c r="HSA130" s="156"/>
      <c r="HSB130" s="156"/>
      <c r="HSC130" s="156"/>
      <c r="HSD130" s="156"/>
      <c r="HSE130" s="156"/>
      <c r="HSF130" s="156"/>
      <c r="HSG130" s="156"/>
      <c r="HSH130" s="156"/>
      <c r="HSI130" s="156"/>
      <c r="HSJ130" s="156"/>
      <c r="HSK130" s="156"/>
      <c r="HSL130" s="156"/>
      <c r="HSM130" s="156"/>
      <c r="HSN130" s="156"/>
      <c r="HSO130" s="156"/>
      <c r="HSP130" s="156"/>
      <c r="HSQ130" s="156"/>
      <c r="HSR130" s="156"/>
      <c r="HSS130" s="156"/>
      <c r="HST130" s="156"/>
      <c r="HSU130" s="156"/>
      <c r="HSV130" s="156"/>
      <c r="HSW130" s="156"/>
      <c r="HSX130" s="156"/>
      <c r="HSY130" s="156"/>
      <c r="HSZ130" s="156"/>
      <c r="HTA130" s="156"/>
      <c r="HTB130" s="156"/>
      <c r="HTC130" s="156"/>
      <c r="HTD130" s="156"/>
      <c r="HTE130" s="156"/>
      <c r="HTF130" s="156"/>
      <c r="HTG130" s="156"/>
      <c r="HTH130" s="156"/>
      <c r="HTI130" s="156"/>
      <c r="HTJ130" s="156"/>
      <c r="HTK130" s="156"/>
      <c r="HTL130" s="156"/>
      <c r="HTM130" s="156"/>
      <c r="HTN130" s="156"/>
      <c r="HTO130" s="156"/>
      <c r="HTP130" s="156"/>
      <c r="HTQ130" s="156"/>
      <c r="HTR130" s="156"/>
      <c r="HTS130" s="156"/>
      <c r="HTT130" s="156"/>
      <c r="HTU130" s="156"/>
      <c r="HTV130" s="156"/>
      <c r="HTW130" s="156"/>
      <c r="HTX130" s="156"/>
      <c r="HTY130" s="156"/>
      <c r="HTZ130" s="156"/>
      <c r="HUA130" s="156"/>
      <c r="HUB130" s="156"/>
      <c r="HUC130" s="156"/>
      <c r="HUD130" s="156"/>
      <c r="HUE130" s="156"/>
      <c r="HUF130" s="156"/>
      <c r="HUG130" s="156"/>
      <c r="HUH130" s="156"/>
      <c r="HUI130" s="156"/>
      <c r="HUJ130" s="156"/>
      <c r="HUK130" s="156"/>
      <c r="HUL130" s="156"/>
      <c r="HUM130" s="156"/>
      <c r="HUN130" s="156"/>
      <c r="HUO130" s="156"/>
      <c r="HUP130" s="156"/>
      <c r="HUQ130" s="156"/>
      <c r="HUR130" s="156"/>
      <c r="HUS130" s="156"/>
      <c r="HUT130" s="156"/>
      <c r="HUU130" s="156"/>
      <c r="HUV130" s="156"/>
      <c r="HUW130" s="156"/>
      <c r="HUX130" s="156"/>
      <c r="HUY130" s="156"/>
      <c r="HUZ130" s="156"/>
      <c r="HVA130" s="156"/>
      <c r="HVB130" s="156"/>
      <c r="HVC130" s="156"/>
      <c r="HVD130" s="156"/>
      <c r="HVE130" s="156"/>
      <c r="HVF130" s="156"/>
      <c r="HVG130" s="156"/>
      <c r="HVH130" s="156"/>
      <c r="HVI130" s="156"/>
      <c r="HVJ130" s="156"/>
      <c r="HVK130" s="156"/>
      <c r="HVL130" s="156"/>
      <c r="HVM130" s="156"/>
      <c r="HVN130" s="156"/>
      <c r="HVO130" s="156"/>
      <c r="HVP130" s="156"/>
      <c r="HVQ130" s="156"/>
      <c r="HVR130" s="156"/>
      <c r="HVS130" s="156"/>
      <c r="HVT130" s="156"/>
      <c r="HVU130" s="156"/>
      <c r="HVV130" s="156"/>
      <c r="HVW130" s="156"/>
      <c r="HVX130" s="156"/>
      <c r="HVY130" s="156"/>
      <c r="HVZ130" s="156"/>
      <c r="HWA130" s="156"/>
      <c r="HWB130" s="156"/>
      <c r="HWC130" s="156"/>
      <c r="HWD130" s="156"/>
      <c r="HWE130" s="156"/>
      <c r="HWF130" s="156"/>
      <c r="HWG130" s="156"/>
      <c r="HWH130" s="156"/>
      <c r="HWI130" s="156"/>
      <c r="HWJ130" s="156"/>
      <c r="HWK130" s="156"/>
      <c r="HWL130" s="156"/>
      <c r="HWM130" s="156"/>
      <c r="HWN130" s="156"/>
      <c r="HWO130" s="156"/>
      <c r="HWP130" s="156"/>
      <c r="HWQ130" s="156"/>
      <c r="HWR130" s="156"/>
      <c r="HWS130" s="156"/>
      <c r="HWT130" s="156"/>
      <c r="HWU130" s="156"/>
      <c r="HWV130" s="156"/>
      <c r="HWW130" s="156"/>
      <c r="HWX130" s="156"/>
      <c r="HWY130" s="156"/>
      <c r="HWZ130" s="156"/>
      <c r="HXA130" s="156"/>
      <c r="HXB130" s="156"/>
      <c r="HXC130" s="156"/>
      <c r="HXD130" s="156"/>
      <c r="HXE130" s="156"/>
      <c r="HXF130" s="156"/>
      <c r="HXG130" s="156"/>
      <c r="HXH130" s="156"/>
      <c r="HXI130" s="156"/>
      <c r="HXJ130" s="156"/>
      <c r="HXK130" s="156"/>
      <c r="HXL130" s="156"/>
      <c r="HXM130" s="156"/>
      <c r="HXN130" s="156"/>
      <c r="HXO130" s="156"/>
      <c r="HXP130" s="156"/>
      <c r="HXQ130" s="156"/>
      <c r="HXR130" s="156"/>
      <c r="HXS130" s="156"/>
      <c r="HXT130" s="156"/>
      <c r="HXU130" s="156"/>
      <c r="HXV130" s="156"/>
      <c r="HXW130" s="156"/>
      <c r="HXX130" s="156"/>
      <c r="HXY130" s="156"/>
      <c r="HXZ130" s="156"/>
      <c r="HYA130" s="156"/>
      <c r="HYB130" s="156"/>
      <c r="HYC130" s="156"/>
      <c r="HYD130" s="156"/>
      <c r="HYE130" s="156"/>
      <c r="HYF130" s="156"/>
      <c r="HYG130" s="156"/>
      <c r="HYH130" s="156"/>
      <c r="HYI130" s="156"/>
      <c r="HYJ130" s="156"/>
      <c r="HYK130" s="156"/>
      <c r="HYL130" s="156"/>
      <c r="HYM130" s="156"/>
      <c r="HYN130" s="156"/>
      <c r="HYO130" s="156"/>
      <c r="HYP130" s="156"/>
      <c r="HYQ130" s="156"/>
      <c r="HYR130" s="156"/>
      <c r="HYS130" s="156"/>
      <c r="HYT130" s="156"/>
      <c r="HYU130" s="156"/>
      <c r="HYV130" s="156"/>
      <c r="HYW130" s="156"/>
      <c r="HYX130" s="156"/>
      <c r="HYY130" s="156"/>
      <c r="HYZ130" s="156"/>
      <c r="HZA130" s="156"/>
      <c r="HZB130" s="156"/>
      <c r="HZC130" s="156"/>
      <c r="HZD130" s="156"/>
      <c r="HZE130" s="156"/>
      <c r="HZF130" s="156"/>
      <c r="HZG130" s="156"/>
      <c r="HZH130" s="156"/>
      <c r="HZI130" s="156"/>
      <c r="HZJ130" s="156"/>
      <c r="HZK130" s="156"/>
      <c r="HZL130" s="156"/>
      <c r="HZM130" s="156"/>
      <c r="HZN130" s="156"/>
      <c r="HZO130" s="156"/>
      <c r="HZP130" s="156"/>
      <c r="HZQ130" s="156"/>
      <c r="HZR130" s="156"/>
      <c r="HZS130" s="156"/>
      <c r="HZT130" s="156"/>
      <c r="HZU130" s="156"/>
      <c r="HZV130" s="156"/>
      <c r="HZW130" s="156"/>
      <c r="HZX130" s="156"/>
      <c r="HZY130" s="156"/>
      <c r="HZZ130" s="156"/>
      <c r="IAA130" s="156"/>
      <c r="IAB130" s="156"/>
      <c r="IAC130" s="156"/>
      <c r="IAD130" s="156"/>
      <c r="IAE130" s="156"/>
      <c r="IAF130" s="156"/>
      <c r="IAG130" s="156"/>
      <c r="IAH130" s="156"/>
      <c r="IAI130" s="156"/>
      <c r="IAJ130" s="156"/>
      <c r="IAK130" s="156"/>
      <c r="IAL130" s="156"/>
      <c r="IAM130" s="156"/>
      <c r="IAN130" s="156"/>
      <c r="IAO130" s="156"/>
      <c r="IAP130" s="156"/>
      <c r="IAQ130" s="156"/>
      <c r="IAR130" s="156"/>
      <c r="IAS130" s="156"/>
      <c r="IAT130" s="156"/>
      <c r="IAU130" s="156"/>
      <c r="IAV130" s="156"/>
      <c r="IAW130" s="156"/>
      <c r="IAX130" s="156"/>
      <c r="IAY130" s="156"/>
      <c r="IAZ130" s="156"/>
      <c r="IBA130" s="156"/>
      <c r="IBB130" s="156"/>
      <c r="IBC130" s="156"/>
      <c r="IBD130" s="156"/>
      <c r="IBE130" s="156"/>
      <c r="IBF130" s="156"/>
      <c r="IBG130" s="156"/>
      <c r="IBH130" s="156"/>
      <c r="IBI130" s="156"/>
      <c r="IBJ130" s="156"/>
      <c r="IBK130" s="156"/>
      <c r="IBL130" s="156"/>
      <c r="IBM130" s="156"/>
      <c r="IBN130" s="156"/>
      <c r="IBO130" s="156"/>
      <c r="IBP130" s="156"/>
      <c r="IBQ130" s="156"/>
      <c r="IBR130" s="156"/>
      <c r="IBS130" s="156"/>
      <c r="IBT130" s="156"/>
      <c r="IBU130" s="156"/>
      <c r="IBV130" s="156"/>
      <c r="IBW130" s="156"/>
      <c r="IBX130" s="156"/>
      <c r="IBY130" s="156"/>
      <c r="IBZ130" s="156"/>
      <c r="ICA130" s="156"/>
      <c r="ICB130" s="156"/>
      <c r="ICC130" s="156"/>
      <c r="ICD130" s="156"/>
      <c r="ICE130" s="156"/>
      <c r="ICF130" s="156"/>
      <c r="ICG130" s="156"/>
      <c r="ICH130" s="156"/>
      <c r="ICI130" s="156"/>
      <c r="ICJ130" s="156"/>
      <c r="ICK130" s="156"/>
      <c r="ICL130" s="156"/>
      <c r="ICM130" s="156"/>
      <c r="ICN130" s="156"/>
      <c r="ICO130" s="156"/>
      <c r="ICP130" s="156"/>
      <c r="ICQ130" s="156"/>
      <c r="ICR130" s="156"/>
      <c r="ICS130" s="156"/>
      <c r="ICT130" s="156"/>
      <c r="ICU130" s="156"/>
      <c r="ICV130" s="156"/>
      <c r="ICW130" s="156"/>
      <c r="ICX130" s="156"/>
      <c r="ICY130" s="156"/>
      <c r="ICZ130" s="156"/>
      <c r="IDA130" s="156"/>
      <c r="IDB130" s="156"/>
      <c r="IDC130" s="156"/>
      <c r="IDD130" s="156"/>
      <c r="IDE130" s="156"/>
      <c r="IDF130" s="156"/>
      <c r="IDG130" s="156"/>
      <c r="IDH130" s="156"/>
      <c r="IDI130" s="156"/>
      <c r="IDJ130" s="156"/>
      <c r="IDK130" s="156"/>
      <c r="IDL130" s="156"/>
      <c r="IDM130" s="156"/>
      <c r="IDN130" s="156"/>
      <c r="IDO130" s="156"/>
      <c r="IDP130" s="156"/>
      <c r="IDQ130" s="156"/>
      <c r="IDR130" s="156"/>
      <c r="IDS130" s="156"/>
      <c r="IDT130" s="156"/>
      <c r="IDU130" s="156"/>
      <c r="IDV130" s="156"/>
      <c r="IDW130" s="156"/>
      <c r="IDX130" s="156"/>
      <c r="IDY130" s="156"/>
      <c r="IDZ130" s="156"/>
      <c r="IEA130" s="156"/>
      <c r="IEB130" s="156"/>
      <c r="IEC130" s="156"/>
      <c r="IED130" s="156"/>
      <c r="IEE130" s="156"/>
      <c r="IEF130" s="156"/>
      <c r="IEG130" s="156"/>
      <c r="IEH130" s="156"/>
      <c r="IEI130" s="156"/>
      <c r="IEJ130" s="156"/>
      <c r="IEK130" s="156"/>
      <c r="IEL130" s="156"/>
      <c r="IEM130" s="156"/>
      <c r="IEN130" s="156"/>
      <c r="IEO130" s="156"/>
      <c r="IEP130" s="156"/>
      <c r="IEQ130" s="156"/>
      <c r="IER130" s="156"/>
      <c r="IES130" s="156"/>
      <c r="IET130" s="156"/>
      <c r="IEU130" s="156"/>
      <c r="IEV130" s="156"/>
      <c r="IEW130" s="156"/>
      <c r="IEX130" s="156"/>
      <c r="IEY130" s="156"/>
      <c r="IEZ130" s="156"/>
      <c r="IFA130" s="156"/>
      <c r="IFB130" s="156"/>
      <c r="IFC130" s="156"/>
      <c r="IFD130" s="156"/>
      <c r="IFE130" s="156"/>
      <c r="IFF130" s="156"/>
      <c r="IFG130" s="156"/>
      <c r="IFH130" s="156"/>
      <c r="IFI130" s="156"/>
      <c r="IFJ130" s="156"/>
      <c r="IFK130" s="156"/>
      <c r="IFL130" s="156"/>
      <c r="IFM130" s="156"/>
      <c r="IFN130" s="156"/>
      <c r="IFO130" s="156"/>
      <c r="IFP130" s="156"/>
      <c r="IFQ130" s="156"/>
      <c r="IFR130" s="156"/>
      <c r="IFS130" s="156"/>
      <c r="IFT130" s="156"/>
      <c r="IFU130" s="156"/>
      <c r="IFV130" s="156"/>
      <c r="IFW130" s="156"/>
      <c r="IFX130" s="156"/>
      <c r="IFY130" s="156"/>
      <c r="IFZ130" s="156"/>
      <c r="IGA130" s="156"/>
      <c r="IGB130" s="156"/>
      <c r="IGC130" s="156"/>
      <c r="IGD130" s="156"/>
      <c r="IGE130" s="156"/>
      <c r="IGF130" s="156"/>
      <c r="IGG130" s="156"/>
      <c r="IGH130" s="156"/>
      <c r="IGI130" s="156"/>
      <c r="IGJ130" s="156"/>
      <c r="IGK130" s="156"/>
      <c r="IGL130" s="156"/>
      <c r="IGM130" s="156"/>
      <c r="IGN130" s="156"/>
      <c r="IGO130" s="156"/>
      <c r="IGP130" s="156"/>
      <c r="IGQ130" s="156"/>
      <c r="IGR130" s="156"/>
      <c r="IGS130" s="156"/>
      <c r="IGT130" s="156"/>
      <c r="IGU130" s="156"/>
      <c r="IGV130" s="156"/>
      <c r="IGW130" s="156"/>
      <c r="IGX130" s="156"/>
      <c r="IGY130" s="156"/>
      <c r="IGZ130" s="156"/>
      <c r="IHA130" s="156"/>
      <c r="IHB130" s="156"/>
      <c r="IHC130" s="156"/>
      <c r="IHD130" s="156"/>
      <c r="IHE130" s="156"/>
      <c r="IHF130" s="156"/>
      <c r="IHG130" s="156"/>
      <c r="IHH130" s="156"/>
      <c r="IHI130" s="156"/>
      <c r="IHJ130" s="156"/>
      <c r="IHK130" s="156"/>
      <c r="IHL130" s="156"/>
      <c r="IHM130" s="156"/>
      <c r="IHN130" s="156"/>
      <c r="IHO130" s="156"/>
      <c r="IHP130" s="156"/>
      <c r="IHQ130" s="156"/>
      <c r="IHR130" s="156"/>
      <c r="IHS130" s="156"/>
      <c r="IHT130" s="156"/>
      <c r="IHU130" s="156"/>
      <c r="IHV130" s="156"/>
      <c r="IHW130" s="156"/>
      <c r="IHX130" s="156"/>
      <c r="IHY130" s="156"/>
      <c r="IHZ130" s="156"/>
      <c r="IIA130" s="156"/>
      <c r="IIB130" s="156"/>
      <c r="IIC130" s="156"/>
      <c r="IID130" s="156"/>
      <c r="IIE130" s="156"/>
      <c r="IIF130" s="156"/>
      <c r="IIG130" s="156"/>
      <c r="IIH130" s="156"/>
      <c r="III130" s="156"/>
      <c r="IIJ130" s="156"/>
      <c r="IIK130" s="156"/>
      <c r="IIL130" s="156"/>
      <c r="IIM130" s="156"/>
      <c r="IIN130" s="156"/>
      <c r="IIO130" s="156"/>
      <c r="IIP130" s="156"/>
      <c r="IIQ130" s="156"/>
      <c r="IIR130" s="156"/>
      <c r="IIS130" s="156"/>
      <c r="IIT130" s="156"/>
      <c r="IIU130" s="156"/>
      <c r="IIV130" s="156"/>
      <c r="IIW130" s="156"/>
      <c r="IIX130" s="156"/>
      <c r="IIY130" s="156"/>
      <c r="IIZ130" s="156"/>
      <c r="IJA130" s="156"/>
      <c r="IJB130" s="156"/>
      <c r="IJC130" s="156"/>
      <c r="IJD130" s="156"/>
      <c r="IJE130" s="156"/>
      <c r="IJF130" s="156"/>
      <c r="IJG130" s="156"/>
      <c r="IJH130" s="156"/>
      <c r="IJI130" s="156"/>
      <c r="IJJ130" s="156"/>
      <c r="IJK130" s="156"/>
      <c r="IJL130" s="156"/>
      <c r="IJM130" s="156"/>
      <c r="IJN130" s="156"/>
      <c r="IJO130" s="156"/>
      <c r="IJP130" s="156"/>
      <c r="IJQ130" s="156"/>
      <c r="IJR130" s="156"/>
      <c r="IJS130" s="156"/>
      <c r="IJT130" s="156"/>
      <c r="IJU130" s="156"/>
      <c r="IJV130" s="156"/>
      <c r="IJW130" s="156"/>
      <c r="IJX130" s="156"/>
      <c r="IJY130" s="156"/>
      <c r="IJZ130" s="156"/>
      <c r="IKA130" s="156"/>
      <c r="IKB130" s="156"/>
      <c r="IKC130" s="156"/>
      <c r="IKD130" s="156"/>
      <c r="IKE130" s="156"/>
      <c r="IKF130" s="156"/>
      <c r="IKG130" s="156"/>
      <c r="IKH130" s="156"/>
      <c r="IKI130" s="156"/>
      <c r="IKJ130" s="156"/>
      <c r="IKK130" s="156"/>
      <c r="IKL130" s="156"/>
      <c r="IKM130" s="156"/>
      <c r="IKN130" s="156"/>
      <c r="IKO130" s="156"/>
      <c r="IKP130" s="156"/>
      <c r="IKQ130" s="156"/>
      <c r="IKR130" s="156"/>
      <c r="IKS130" s="156"/>
      <c r="IKT130" s="156"/>
      <c r="IKU130" s="156"/>
      <c r="IKV130" s="156"/>
      <c r="IKW130" s="156"/>
      <c r="IKX130" s="156"/>
      <c r="IKY130" s="156"/>
      <c r="IKZ130" s="156"/>
      <c r="ILA130" s="156"/>
      <c r="ILB130" s="156"/>
      <c r="ILC130" s="156"/>
      <c r="ILD130" s="156"/>
      <c r="ILE130" s="156"/>
      <c r="ILF130" s="156"/>
      <c r="ILG130" s="156"/>
      <c r="ILH130" s="156"/>
      <c r="ILI130" s="156"/>
      <c r="ILJ130" s="156"/>
      <c r="ILK130" s="156"/>
      <c r="ILL130" s="156"/>
      <c r="ILM130" s="156"/>
      <c r="ILN130" s="156"/>
      <c r="ILO130" s="156"/>
      <c r="ILP130" s="156"/>
      <c r="ILQ130" s="156"/>
      <c r="ILR130" s="156"/>
      <c r="ILS130" s="156"/>
      <c r="ILT130" s="156"/>
      <c r="ILU130" s="156"/>
      <c r="ILV130" s="156"/>
      <c r="ILW130" s="156"/>
      <c r="ILX130" s="156"/>
      <c r="ILY130" s="156"/>
      <c r="ILZ130" s="156"/>
      <c r="IMA130" s="156"/>
      <c r="IMB130" s="156"/>
      <c r="IMC130" s="156"/>
      <c r="IMD130" s="156"/>
      <c r="IME130" s="156"/>
      <c r="IMF130" s="156"/>
      <c r="IMG130" s="156"/>
      <c r="IMH130" s="156"/>
      <c r="IMI130" s="156"/>
      <c r="IMJ130" s="156"/>
      <c r="IMK130" s="156"/>
      <c r="IML130" s="156"/>
      <c r="IMM130" s="156"/>
      <c r="IMN130" s="156"/>
      <c r="IMO130" s="156"/>
      <c r="IMP130" s="156"/>
      <c r="IMQ130" s="156"/>
      <c r="IMR130" s="156"/>
      <c r="IMS130" s="156"/>
      <c r="IMT130" s="156"/>
      <c r="IMU130" s="156"/>
      <c r="IMV130" s="156"/>
      <c r="IMW130" s="156"/>
      <c r="IMX130" s="156"/>
      <c r="IMY130" s="156"/>
      <c r="IMZ130" s="156"/>
      <c r="INA130" s="156"/>
      <c r="INB130" s="156"/>
      <c r="INC130" s="156"/>
      <c r="IND130" s="156"/>
      <c r="INE130" s="156"/>
      <c r="INF130" s="156"/>
      <c r="ING130" s="156"/>
      <c r="INH130" s="156"/>
      <c r="INI130" s="156"/>
      <c r="INJ130" s="156"/>
      <c r="INK130" s="156"/>
      <c r="INL130" s="156"/>
      <c r="INM130" s="156"/>
      <c r="INN130" s="156"/>
      <c r="INO130" s="156"/>
      <c r="INP130" s="156"/>
      <c r="INQ130" s="156"/>
      <c r="INR130" s="156"/>
      <c r="INS130" s="156"/>
      <c r="INT130" s="156"/>
      <c r="INU130" s="156"/>
      <c r="INV130" s="156"/>
      <c r="INW130" s="156"/>
      <c r="INX130" s="156"/>
      <c r="INY130" s="156"/>
      <c r="INZ130" s="156"/>
      <c r="IOA130" s="156"/>
      <c r="IOB130" s="156"/>
      <c r="IOC130" s="156"/>
      <c r="IOD130" s="156"/>
      <c r="IOE130" s="156"/>
      <c r="IOF130" s="156"/>
      <c r="IOG130" s="156"/>
      <c r="IOH130" s="156"/>
      <c r="IOI130" s="156"/>
      <c r="IOJ130" s="156"/>
      <c r="IOK130" s="156"/>
      <c r="IOL130" s="156"/>
      <c r="IOM130" s="156"/>
      <c r="ION130" s="156"/>
      <c r="IOO130" s="156"/>
      <c r="IOP130" s="156"/>
      <c r="IOQ130" s="156"/>
      <c r="IOR130" s="156"/>
      <c r="IOS130" s="156"/>
      <c r="IOT130" s="156"/>
      <c r="IOU130" s="156"/>
      <c r="IOV130" s="156"/>
      <c r="IOW130" s="156"/>
      <c r="IOX130" s="156"/>
      <c r="IOY130" s="156"/>
      <c r="IOZ130" s="156"/>
      <c r="IPA130" s="156"/>
      <c r="IPB130" s="156"/>
      <c r="IPC130" s="156"/>
      <c r="IPD130" s="156"/>
      <c r="IPE130" s="156"/>
      <c r="IPF130" s="156"/>
      <c r="IPG130" s="156"/>
      <c r="IPH130" s="156"/>
      <c r="IPI130" s="156"/>
      <c r="IPJ130" s="156"/>
      <c r="IPK130" s="156"/>
      <c r="IPL130" s="156"/>
      <c r="IPM130" s="156"/>
      <c r="IPN130" s="156"/>
      <c r="IPO130" s="156"/>
      <c r="IPP130" s="156"/>
      <c r="IPQ130" s="156"/>
      <c r="IPR130" s="156"/>
      <c r="IPS130" s="156"/>
      <c r="IPT130" s="156"/>
      <c r="IPU130" s="156"/>
      <c r="IPV130" s="156"/>
      <c r="IPW130" s="156"/>
      <c r="IPX130" s="156"/>
      <c r="IPY130" s="156"/>
      <c r="IPZ130" s="156"/>
      <c r="IQA130" s="156"/>
      <c r="IQB130" s="156"/>
      <c r="IQC130" s="156"/>
      <c r="IQD130" s="156"/>
      <c r="IQE130" s="156"/>
      <c r="IQF130" s="156"/>
      <c r="IQG130" s="156"/>
      <c r="IQH130" s="156"/>
      <c r="IQI130" s="156"/>
      <c r="IQJ130" s="156"/>
      <c r="IQK130" s="156"/>
      <c r="IQL130" s="156"/>
      <c r="IQM130" s="156"/>
      <c r="IQN130" s="156"/>
      <c r="IQO130" s="156"/>
      <c r="IQP130" s="156"/>
      <c r="IQQ130" s="156"/>
      <c r="IQR130" s="156"/>
      <c r="IQS130" s="156"/>
      <c r="IQT130" s="156"/>
      <c r="IQU130" s="156"/>
      <c r="IQV130" s="156"/>
      <c r="IQW130" s="156"/>
      <c r="IQX130" s="156"/>
      <c r="IQY130" s="156"/>
      <c r="IQZ130" s="156"/>
      <c r="IRA130" s="156"/>
      <c r="IRB130" s="156"/>
      <c r="IRC130" s="156"/>
      <c r="IRD130" s="156"/>
      <c r="IRE130" s="156"/>
      <c r="IRF130" s="156"/>
      <c r="IRG130" s="156"/>
      <c r="IRH130" s="156"/>
      <c r="IRI130" s="156"/>
      <c r="IRJ130" s="156"/>
      <c r="IRK130" s="156"/>
      <c r="IRL130" s="156"/>
      <c r="IRM130" s="156"/>
      <c r="IRN130" s="156"/>
      <c r="IRO130" s="156"/>
      <c r="IRP130" s="156"/>
      <c r="IRQ130" s="156"/>
      <c r="IRR130" s="156"/>
      <c r="IRS130" s="156"/>
      <c r="IRT130" s="156"/>
      <c r="IRU130" s="156"/>
      <c r="IRV130" s="156"/>
      <c r="IRW130" s="156"/>
      <c r="IRX130" s="156"/>
      <c r="IRY130" s="156"/>
      <c r="IRZ130" s="156"/>
      <c r="ISA130" s="156"/>
      <c r="ISB130" s="156"/>
      <c r="ISC130" s="156"/>
      <c r="ISD130" s="156"/>
      <c r="ISE130" s="156"/>
      <c r="ISF130" s="156"/>
      <c r="ISG130" s="156"/>
      <c r="ISH130" s="156"/>
      <c r="ISI130" s="156"/>
      <c r="ISJ130" s="156"/>
      <c r="ISK130" s="156"/>
      <c r="ISL130" s="156"/>
      <c r="ISM130" s="156"/>
      <c r="ISN130" s="156"/>
      <c r="ISO130" s="156"/>
      <c r="ISP130" s="156"/>
      <c r="ISQ130" s="156"/>
      <c r="ISR130" s="156"/>
      <c r="ISS130" s="156"/>
      <c r="IST130" s="156"/>
      <c r="ISU130" s="156"/>
      <c r="ISV130" s="156"/>
      <c r="ISW130" s="156"/>
      <c r="ISX130" s="156"/>
      <c r="ISY130" s="156"/>
      <c r="ISZ130" s="156"/>
      <c r="ITA130" s="156"/>
      <c r="ITB130" s="156"/>
      <c r="ITC130" s="156"/>
      <c r="ITD130" s="156"/>
      <c r="ITE130" s="156"/>
      <c r="ITF130" s="156"/>
      <c r="ITG130" s="156"/>
      <c r="ITH130" s="156"/>
      <c r="ITI130" s="156"/>
      <c r="ITJ130" s="156"/>
      <c r="ITK130" s="156"/>
      <c r="ITL130" s="156"/>
      <c r="ITM130" s="156"/>
      <c r="ITN130" s="156"/>
      <c r="ITO130" s="156"/>
      <c r="ITP130" s="156"/>
      <c r="ITQ130" s="156"/>
      <c r="ITR130" s="156"/>
      <c r="ITS130" s="156"/>
      <c r="ITT130" s="156"/>
      <c r="ITU130" s="156"/>
      <c r="ITV130" s="156"/>
      <c r="ITW130" s="156"/>
      <c r="ITX130" s="156"/>
      <c r="ITY130" s="156"/>
      <c r="ITZ130" s="156"/>
      <c r="IUA130" s="156"/>
      <c r="IUB130" s="156"/>
      <c r="IUC130" s="156"/>
      <c r="IUD130" s="156"/>
      <c r="IUE130" s="156"/>
      <c r="IUF130" s="156"/>
      <c r="IUG130" s="156"/>
      <c r="IUH130" s="156"/>
      <c r="IUI130" s="156"/>
      <c r="IUJ130" s="156"/>
      <c r="IUK130" s="156"/>
      <c r="IUL130" s="156"/>
      <c r="IUM130" s="156"/>
      <c r="IUN130" s="156"/>
      <c r="IUO130" s="156"/>
      <c r="IUP130" s="156"/>
      <c r="IUQ130" s="156"/>
      <c r="IUR130" s="156"/>
      <c r="IUS130" s="156"/>
      <c r="IUT130" s="156"/>
      <c r="IUU130" s="156"/>
      <c r="IUV130" s="156"/>
      <c r="IUW130" s="156"/>
      <c r="IUX130" s="156"/>
      <c r="IUY130" s="156"/>
      <c r="IUZ130" s="156"/>
      <c r="IVA130" s="156"/>
      <c r="IVB130" s="156"/>
      <c r="IVC130" s="156"/>
      <c r="IVD130" s="156"/>
      <c r="IVE130" s="156"/>
      <c r="IVF130" s="156"/>
      <c r="IVG130" s="156"/>
      <c r="IVH130" s="156"/>
      <c r="IVI130" s="156"/>
      <c r="IVJ130" s="156"/>
      <c r="IVK130" s="156"/>
      <c r="IVL130" s="156"/>
      <c r="IVM130" s="156"/>
      <c r="IVN130" s="156"/>
      <c r="IVO130" s="156"/>
      <c r="IVP130" s="156"/>
      <c r="IVQ130" s="156"/>
      <c r="IVR130" s="156"/>
      <c r="IVS130" s="156"/>
      <c r="IVT130" s="156"/>
      <c r="IVU130" s="156"/>
      <c r="IVV130" s="156"/>
      <c r="IVW130" s="156"/>
      <c r="IVX130" s="156"/>
      <c r="IVY130" s="156"/>
      <c r="IVZ130" s="156"/>
      <c r="IWA130" s="156"/>
      <c r="IWB130" s="156"/>
      <c r="IWC130" s="156"/>
      <c r="IWD130" s="156"/>
      <c r="IWE130" s="156"/>
      <c r="IWF130" s="156"/>
      <c r="IWG130" s="156"/>
      <c r="IWH130" s="156"/>
      <c r="IWI130" s="156"/>
      <c r="IWJ130" s="156"/>
      <c r="IWK130" s="156"/>
      <c r="IWL130" s="156"/>
      <c r="IWM130" s="156"/>
      <c r="IWN130" s="156"/>
      <c r="IWO130" s="156"/>
      <c r="IWP130" s="156"/>
      <c r="IWQ130" s="156"/>
      <c r="IWR130" s="156"/>
      <c r="IWS130" s="156"/>
      <c r="IWT130" s="156"/>
      <c r="IWU130" s="156"/>
      <c r="IWV130" s="156"/>
      <c r="IWW130" s="156"/>
      <c r="IWX130" s="156"/>
      <c r="IWY130" s="156"/>
      <c r="IWZ130" s="156"/>
      <c r="IXA130" s="156"/>
      <c r="IXB130" s="156"/>
      <c r="IXC130" s="156"/>
      <c r="IXD130" s="156"/>
      <c r="IXE130" s="156"/>
      <c r="IXF130" s="156"/>
      <c r="IXG130" s="156"/>
      <c r="IXH130" s="156"/>
      <c r="IXI130" s="156"/>
      <c r="IXJ130" s="156"/>
      <c r="IXK130" s="156"/>
      <c r="IXL130" s="156"/>
      <c r="IXM130" s="156"/>
      <c r="IXN130" s="156"/>
      <c r="IXO130" s="156"/>
      <c r="IXP130" s="156"/>
      <c r="IXQ130" s="156"/>
      <c r="IXR130" s="156"/>
      <c r="IXS130" s="156"/>
      <c r="IXT130" s="156"/>
      <c r="IXU130" s="156"/>
      <c r="IXV130" s="156"/>
      <c r="IXW130" s="156"/>
      <c r="IXX130" s="156"/>
      <c r="IXY130" s="156"/>
      <c r="IXZ130" s="156"/>
      <c r="IYA130" s="156"/>
      <c r="IYB130" s="156"/>
      <c r="IYC130" s="156"/>
      <c r="IYD130" s="156"/>
      <c r="IYE130" s="156"/>
      <c r="IYF130" s="156"/>
      <c r="IYG130" s="156"/>
      <c r="IYH130" s="156"/>
      <c r="IYI130" s="156"/>
      <c r="IYJ130" s="156"/>
      <c r="IYK130" s="156"/>
      <c r="IYL130" s="156"/>
      <c r="IYM130" s="156"/>
      <c r="IYN130" s="156"/>
      <c r="IYO130" s="156"/>
      <c r="IYP130" s="156"/>
      <c r="IYQ130" s="156"/>
      <c r="IYR130" s="156"/>
      <c r="IYS130" s="156"/>
      <c r="IYT130" s="156"/>
      <c r="IYU130" s="156"/>
      <c r="IYV130" s="156"/>
      <c r="IYW130" s="156"/>
      <c r="IYX130" s="156"/>
      <c r="IYY130" s="156"/>
      <c r="IYZ130" s="156"/>
      <c r="IZA130" s="156"/>
      <c r="IZB130" s="156"/>
      <c r="IZC130" s="156"/>
      <c r="IZD130" s="156"/>
      <c r="IZE130" s="156"/>
      <c r="IZF130" s="156"/>
      <c r="IZG130" s="156"/>
      <c r="IZH130" s="156"/>
      <c r="IZI130" s="156"/>
      <c r="IZJ130" s="156"/>
      <c r="IZK130" s="156"/>
      <c r="IZL130" s="156"/>
      <c r="IZM130" s="156"/>
      <c r="IZN130" s="156"/>
      <c r="IZO130" s="156"/>
      <c r="IZP130" s="156"/>
      <c r="IZQ130" s="156"/>
      <c r="IZR130" s="156"/>
      <c r="IZS130" s="156"/>
      <c r="IZT130" s="156"/>
      <c r="IZU130" s="156"/>
      <c r="IZV130" s="156"/>
      <c r="IZW130" s="156"/>
      <c r="IZX130" s="156"/>
      <c r="IZY130" s="156"/>
      <c r="IZZ130" s="156"/>
      <c r="JAA130" s="156"/>
      <c r="JAB130" s="156"/>
      <c r="JAC130" s="156"/>
      <c r="JAD130" s="156"/>
      <c r="JAE130" s="156"/>
      <c r="JAF130" s="156"/>
      <c r="JAG130" s="156"/>
      <c r="JAH130" s="156"/>
      <c r="JAI130" s="156"/>
      <c r="JAJ130" s="156"/>
      <c r="JAK130" s="156"/>
      <c r="JAL130" s="156"/>
      <c r="JAM130" s="156"/>
      <c r="JAN130" s="156"/>
      <c r="JAO130" s="156"/>
      <c r="JAP130" s="156"/>
      <c r="JAQ130" s="156"/>
      <c r="JAR130" s="156"/>
      <c r="JAS130" s="156"/>
      <c r="JAT130" s="156"/>
      <c r="JAU130" s="156"/>
      <c r="JAV130" s="156"/>
      <c r="JAW130" s="156"/>
      <c r="JAX130" s="156"/>
      <c r="JAY130" s="156"/>
      <c r="JAZ130" s="156"/>
      <c r="JBA130" s="156"/>
      <c r="JBB130" s="156"/>
      <c r="JBC130" s="156"/>
      <c r="JBD130" s="156"/>
      <c r="JBE130" s="156"/>
      <c r="JBF130" s="156"/>
      <c r="JBG130" s="156"/>
      <c r="JBH130" s="156"/>
      <c r="JBI130" s="156"/>
      <c r="JBJ130" s="156"/>
      <c r="JBK130" s="156"/>
      <c r="JBL130" s="156"/>
      <c r="JBM130" s="156"/>
      <c r="JBN130" s="156"/>
      <c r="JBO130" s="156"/>
      <c r="JBP130" s="156"/>
      <c r="JBQ130" s="156"/>
      <c r="JBR130" s="156"/>
      <c r="JBS130" s="156"/>
      <c r="JBT130" s="156"/>
      <c r="JBU130" s="156"/>
      <c r="JBV130" s="156"/>
      <c r="JBW130" s="156"/>
      <c r="JBX130" s="156"/>
      <c r="JBY130" s="156"/>
      <c r="JBZ130" s="156"/>
      <c r="JCA130" s="156"/>
      <c r="JCB130" s="156"/>
      <c r="JCC130" s="156"/>
      <c r="JCD130" s="156"/>
      <c r="JCE130" s="156"/>
      <c r="JCF130" s="156"/>
      <c r="JCG130" s="156"/>
      <c r="JCH130" s="156"/>
      <c r="JCI130" s="156"/>
      <c r="JCJ130" s="156"/>
      <c r="JCK130" s="156"/>
      <c r="JCL130" s="156"/>
      <c r="JCM130" s="156"/>
      <c r="JCN130" s="156"/>
      <c r="JCO130" s="156"/>
      <c r="JCP130" s="156"/>
      <c r="JCQ130" s="156"/>
      <c r="JCR130" s="156"/>
      <c r="JCS130" s="156"/>
      <c r="JCT130" s="156"/>
      <c r="JCU130" s="156"/>
      <c r="JCV130" s="156"/>
      <c r="JCW130" s="156"/>
      <c r="JCX130" s="156"/>
      <c r="JCY130" s="156"/>
      <c r="JCZ130" s="156"/>
      <c r="JDA130" s="156"/>
      <c r="JDB130" s="156"/>
      <c r="JDC130" s="156"/>
      <c r="JDD130" s="156"/>
      <c r="JDE130" s="156"/>
      <c r="JDF130" s="156"/>
      <c r="JDG130" s="156"/>
      <c r="JDH130" s="156"/>
      <c r="JDI130" s="156"/>
      <c r="JDJ130" s="156"/>
      <c r="JDK130" s="156"/>
      <c r="JDL130" s="156"/>
      <c r="JDM130" s="156"/>
      <c r="JDN130" s="156"/>
      <c r="JDO130" s="156"/>
      <c r="JDP130" s="156"/>
      <c r="JDQ130" s="156"/>
      <c r="JDR130" s="156"/>
      <c r="JDS130" s="156"/>
      <c r="JDT130" s="156"/>
      <c r="JDU130" s="156"/>
      <c r="JDV130" s="156"/>
      <c r="JDW130" s="156"/>
      <c r="JDX130" s="156"/>
      <c r="JDY130" s="156"/>
      <c r="JDZ130" s="156"/>
      <c r="JEA130" s="156"/>
      <c r="JEB130" s="156"/>
      <c r="JEC130" s="156"/>
      <c r="JED130" s="156"/>
      <c r="JEE130" s="156"/>
      <c r="JEF130" s="156"/>
      <c r="JEG130" s="156"/>
      <c r="JEH130" s="156"/>
      <c r="JEI130" s="156"/>
      <c r="JEJ130" s="156"/>
      <c r="JEK130" s="156"/>
      <c r="JEL130" s="156"/>
      <c r="JEM130" s="156"/>
      <c r="JEN130" s="156"/>
      <c r="JEO130" s="156"/>
      <c r="JEP130" s="156"/>
      <c r="JEQ130" s="156"/>
      <c r="JER130" s="156"/>
      <c r="JES130" s="156"/>
      <c r="JET130" s="156"/>
      <c r="JEU130" s="156"/>
      <c r="JEV130" s="156"/>
      <c r="JEW130" s="156"/>
      <c r="JEX130" s="156"/>
      <c r="JEY130" s="156"/>
      <c r="JEZ130" s="156"/>
      <c r="JFA130" s="156"/>
      <c r="JFB130" s="156"/>
      <c r="JFC130" s="156"/>
      <c r="JFD130" s="156"/>
      <c r="JFE130" s="156"/>
      <c r="JFF130" s="156"/>
      <c r="JFG130" s="156"/>
      <c r="JFH130" s="156"/>
      <c r="JFI130" s="156"/>
      <c r="JFJ130" s="156"/>
      <c r="JFK130" s="156"/>
      <c r="JFL130" s="156"/>
      <c r="JFM130" s="156"/>
      <c r="JFN130" s="156"/>
      <c r="JFO130" s="156"/>
      <c r="JFP130" s="156"/>
      <c r="JFQ130" s="156"/>
      <c r="JFR130" s="156"/>
      <c r="JFS130" s="156"/>
      <c r="JFT130" s="156"/>
      <c r="JFU130" s="156"/>
      <c r="JFV130" s="156"/>
      <c r="JFW130" s="156"/>
      <c r="JFX130" s="156"/>
      <c r="JFY130" s="156"/>
      <c r="JFZ130" s="156"/>
      <c r="JGA130" s="156"/>
      <c r="JGB130" s="156"/>
      <c r="JGC130" s="156"/>
      <c r="JGD130" s="156"/>
      <c r="JGE130" s="156"/>
      <c r="JGF130" s="156"/>
      <c r="JGG130" s="156"/>
      <c r="JGH130" s="156"/>
      <c r="JGI130" s="156"/>
      <c r="JGJ130" s="156"/>
      <c r="JGK130" s="156"/>
      <c r="JGL130" s="156"/>
      <c r="JGM130" s="156"/>
      <c r="JGN130" s="156"/>
      <c r="JGO130" s="156"/>
      <c r="JGP130" s="156"/>
      <c r="JGQ130" s="156"/>
      <c r="JGR130" s="156"/>
      <c r="JGS130" s="156"/>
      <c r="JGT130" s="156"/>
      <c r="JGU130" s="156"/>
      <c r="JGV130" s="156"/>
      <c r="JGW130" s="156"/>
      <c r="JGX130" s="156"/>
      <c r="JGY130" s="156"/>
      <c r="JGZ130" s="156"/>
      <c r="JHA130" s="156"/>
      <c r="JHB130" s="156"/>
      <c r="JHC130" s="156"/>
      <c r="JHD130" s="156"/>
      <c r="JHE130" s="156"/>
      <c r="JHF130" s="156"/>
      <c r="JHG130" s="156"/>
      <c r="JHH130" s="156"/>
      <c r="JHI130" s="156"/>
      <c r="JHJ130" s="156"/>
      <c r="JHK130" s="156"/>
      <c r="JHL130" s="156"/>
      <c r="JHM130" s="156"/>
      <c r="JHN130" s="156"/>
      <c r="JHO130" s="156"/>
      <c r="JHP130" s="156"/>
      <c r="JHQ130" s="156"/>
      <c r="JHR130" s="156"/>
      <c r="JHS130" s="156"/>
      <c r="JHT130" s="156"/>
      <c r="JHU130" s="156"/>
      <c r="JHV130" s="156"/>
      <c r="JHW130" s="156"/>
      <c r="JHX130" s="156"/>
      <c r="JHY130" s="156"/>
      <c r="JHZ130" s="156"/>
      <c r="JIA130" s="156"/>
      <c r="JIB130" s="156"/>
      <c r="JIC130" s="156"/>
      <c r="JID130" s="156"/>
      <c r="JIE130" s="156"/>
      <c r="JIF130" s="156"/>
      <c r="JIG130" s="156"/>
      <c r="JIH130" s="156"/>
      <c r="JII130" s="156"/>
      <c r="JIJ130" s="156"/>
      <c r="JIK130" s="156"/>
      <c r="JIL130" s="156"/>
      <c r="JIM130" s="156"/>
      <c r="JIN130" s="156"/>
      <c r="JIO130" s="156"/>
      <c r="JIP130" s="156"/>
      <c r="JIQ130" s="156"/>
      <c r="JIR130" s="156"/>
      <c r="JIS130" s="156"/>
      <c r="JIT130" s="156"/>
      <c r="JIU130" s="156"/>
      <c r="JIV130" s="156"/>
      <c r="JIW130" s="156"/>
      <c r="JIX130" s="156"/>
      <c r="JIY130" s="156"/>
      <c r="JIZ130" s="156"/>
      <c r="JJA130" s="156"/>
      <c r="JJB130" s="156"/>
      <c r="JJC130" s="156"/>
      <c r="JJD130" s="156"/>
      <c r="JJE130" s="156"/>
      <c r="JJF130" s="156"/>
      <c r="JJG130" s="156"/>
      <c r="JJH130" s="156"/>
      <c r="JJI130" s="156"/>
      <c r="JJJ130" s="156"/>
      <c r="JJK130" s="156"/>
      <c r="JJL130" s="156"/>
      <c r="JJM130" s="156"/>
      <c r="JJN130" s="156"/>
      <c r="JJO130" s="156"/>
      <c r="JJP130" s="156"/>
      <c r="JJQ130" s="156"/>
      <c r="JJR130" s="156"/>
      <c r="JJS130" s="156"/>
      <c r="JJT130" s="156"/>
      <c r="JJU130" s="156"/>
      <c r="JJV130" s="156"/>
      <c r="JJW130" s="156"/>
      <c r="JJX130" s="156"/>
      <c r="JJY130" s="156"/>
      <c r="JJZ130" s="156"/>
      <c r="JKA130" s="156"/>
      <c r="JKB130" s="156"/>
      <c r="JKC130" s="156"/>
      <c r="JKD130" s="156"/>
      <c r="JKE130" s="156"/>
      <c r="JKF130" s="156"/>
      <c r="JKG130" s="156"/>
      <c r="JKH130" s="156"/>
      <c r="JKI130" s="156"/>
      <c r="JKJ130" s="156"/>
      <c r="JKK130" s="156"/>
      <c r="JKL130" s="156"/>
      <c r="JKM130" s="156"/>
      <c r="JKN130" s="156"/>
      <c r="JKO130" s="156"/>
      <c r="JKP130" s="156"/>
      <c r="JKQ130" s="156"/>
      <c r="JKR130" s="156"/>
      <c r="JKS130" s="156"/>
      <c r="JKT130" s="156"/>
      <c r="JKU130" s="156"/>
      <c r="JKV130" s="156"/>
      <c r="JKW130" s="156"/>
      <c r="JKX130" s="156"/>
      <c r="JKY130" s="156"/>
      <c r="JKZ130" s="156"/>
      <c r="JLA130" s="156"/>
      <c r="JLB130" s="156"/>
      <c r="JLC130" s="156"/>
      <c r="JLD130" s="156"/>
      <c r="JLE130" s="156"/>
      <c r="JLF130" s="156"/>
      <c r="JLG130" s="156"/>
      <c r="JLH130" s="156"/>
      <c r="JLI130" s="156"/>
      <c r="JLJ130" s="156"/>
      <c r="JLK130" s="156"/>
      <c r="JLL130" s="156"/>
      <c r="JLM130" s="156"/>
      <c r="JLN130" s="156"/>
      <c r="JLO130" s="156"/>
      <c r="JLP130" s="156"/>
      <c r="JLQ130" s="156"/>
      <c r="JLR130" s="156"/>
      <c r="JLS130" s="156"/>
      <c r="JLT130" s="156"/>
      <c r="JLU130" s="156"/>
      <c r="JLV130" s="156"/>
      <c r="JLW130" s="156"/>
      <c r="JLX130" s="156"/>
      <c r="JLY130" s="156"/>
      <c r="JLZ130" s="156"/>
      <c r="JMA130" s="156"/>
      <c r="JMB130" s="156"/>
      <c r="JMC130" s="156"/>
      <c r="JMD130" s="156"/>
      <c r="JME130" s="156"/>
      <c r="JMF130" s="156"/>
      <c r="JMG130" s="156"/>
      <c r="JMH130" s="156"/>
      <c r="JMI130" s="156"/>
      <c r="JMJ130" s="156"/>
      <c r="JMK130" s="156"/>
      <c r="JML130" s="156"/>
      <c r="JMM130" s="156"/>
      <c r="JMN130" s="156"/>
      <c r="JMO130" s="156"/>
      <c r="JMP130" s="156"/>
      <c r="JMQ130" s="156"/>
      <c r="JMR130" s="156"/>
      <c r="JMS130" s="156"/>
      <c r="JMT130" s="156"/>
      <c r="JMU130" s="156"/>
      <c r="JMV130" s="156"/>
      <c r="JMW130" s="156"/>
      <c r="JMX130" s="156"/>
      <c r="JMY130" s="156"/>
      <c r="JMZ130" s="156"/>
      <c r="JNA130" s="156"/>
      <c r="JNB130" s="156"/>
      <c r="JNC130" s="156"/>
      <c r="JND130" s="156"/>
      <c r="JNE130" s="156"/>
      <c r="JNF130" s="156"/>
      <c r="JNG130" s="156"/>
      <c r="JNH130" s="156"/>
      <c r="JNI130" s="156"/>
      <c r="JNJ130" s="156"/>
      <c r="JNK130" s="156"/>
      <c r="JNL130" s="156"/>
      <c r="JNM130" s="156"/>
      <c r="JNN130" s="156"/>
      <c r="JNO130" s="156"/>
      <c r="JNP130" s="156"/>
      <c r="JNQ130" s="156"/>
      <c r="JNR130" s="156"/>
      <c r="JNS130" s="156"/>
      <c r="JNT130" s="156"/>
      <c r="JNU130" s="156"/>
      <c r="JNV130" s="156"/>
      <c r="JNW130" s="156"/>
      <c r="JNX130" s="156"/>
      <c r="JNY130" s="156"/>
      <c r="JNZ130" s="156"/>
      <c r="JOA130" s="156"/>
      <c r="JOB130" s="156"/>
      <c r="JOC130" s="156"/>
      <c r="JOD130" s="156"/>
      <c r="JOE130" s="156"/>
      <c r="JOF130" s="156"/>
      <c r="JOG130" s="156"/>
      <c r="JOH130" s="156"/>
      <c r="JOI130" s="156"/>
      <c r="JOJ130" s="156"/>
      <c r="JOK130" s="156"/>
      <c r="JOL130" s="156"/>
      <c r="JOM130" s="156"/>
      <c r="JON130" s="156"/>
      <c r="JOO130" s="156"/>
      <c r="JOP130" s="156"/>
      <c r="JOQ130" s="156"/>
      <c r="JOR130" s="156"/>
      <c r="JOS130" s="156"/>
      <c r="JOT130" s="156"/>
      <c r="JOU130" s="156"/>
      <c r="JOV130" s="156"/>
      <c r="JOW130" s="156"/>
      <c r="JOX130" s="156"/>
      <c r="JOY130" s="156"/>
      <c r="JOZ130" s="156"/>
      <c r="JPA130" s="156"/>
      <c r="JPB130" s="156"/>
      <c r="JPC130" s="156"/>
      <c r="JPD130" s="156"/>
      <c r="JPE130" s="156"/>
      <c r="JPF130" s="156"/>
      <c r="JPG130" s="156"/>
      <c r="JPH130" s="156"/>
      <c r="JPI130" s="156"/>
      <c r="JPJ130" s="156"/>
      <c r="JPK130" s="156"/>
      <c r="JPL130" s="156"/>
      <c r="JPM130" s="156"/>
      <c r="JPN130" s="156"/>
      <c r="JPO130" s="156"/>
      <c r="JPP130" s="156"/>
      <c r="JPQ130" s="156"/>
      <c r="JPR130" s="156"/>
      <c r="JPS130" s="156"/>
      <c r="JPT130" s="156"/>
      <c r="JPU130" s="156"/>
      <c r="JPV130" s="156"/>
      <c r="JPW130" s="156"/>
      <c r="JPX130" s="156"/>
      <c r="JPY130" s="156"/>
      <c r="JPZ130" s="156"/>
      <c r="JQA130" s="156"/>
      <c r="JQB130" s="156"/>
      <c r="JQC130" s="156"/>
      <c r="JQD130" s="156"/>
      <c r="JQE130" s="156"/>
      <c r="JQF130" s="156"/>
      <c r="JQG130" s="156"/>
      <c r="JQH130" s="156"/>
      <c r="JQI130" s="156"/>
      <c r="JQJ130" s="156"/>
      <c r="JQK130" s="156"/>
      <c r="JQL130" s="156"/>
      <c r="JQM130" s="156"/>
      <c r="JQN130" s="156"/>
      <c r="JQO130" s="156"/>
      <c r="JQP130" s="156"/>
      <c r="JQQ130" s="156"/>
      <c r="JQR130" s="156"/>
      <c r="JQS130" s="156"/>
      <c r="JQT130" s="156"/>
      <c r="JQU130" s="156"/>
      <c r="JQV130" s="156"/>
      <c r="JQW130" s="156"/>
      <c r="JQX130" s="156"/>
      <c r="JQY130" s="156"/>
      <c r="JQZ130" s="156"/>
      <c r="JRA130" s="156"/>
      <c r="JRB130" s="156"/>
      <c r="JRC130" s="156"/>
      <c r="JRD130" s="156"/>
      <c r="JRE130" s="156"/>
      <c r="JRF130" s="156"/>
      <c r="JRG130" s="156"/>
      <c r="JRH130" s="156"/>
      <c r="JRI130" s="156"/>
      <c r="JRJ130" s="156"/>
      <c r="JRK130" s="156"/>
      <c r="JRL130" s="156"/>
      <c r="JRM130" s="156"/>
      <c r="JRN130" s="156"/>
      <c r="JRO130" s="156"/>
      <c r="JRP130" s="156"/>
      <c r="JRQ130" s="156"/>
      <c r="JRR130" s="156"/>
      <c r="JRS130" s="156"/>
      <c r="JRT130" s="156"/>
      <c r="JRU130" s="156"/>
      <c r="JRV130" s="156"/>
      <c r="JRW130" s="156"/>
      <c r="JRX130" s="156"/>
      <c r="JRY130" s="156"/>
      <c r="JRZ130" s="156"/>
      <c r="JSA130" s="156"/>
      <c r="JSB130" s="156"/>
      <c r="JSC130" s="156"/>
      <c r="JSD130" s="156"/>
      <c r="JSE130" s="156"/>
      <c r="JSF130" s="156"/>
      <c r="JSG130" s="156"/>
      <c r="JSH130" s="156"/>
      <c r="JSI130" s="156"/>
      <c r="JSJ130" s="156"/>
      <c r="JSK130" s="156"/>
      <c r="JSL130" s="156"/>
      <c r="JSM130" s="156"/>
      <c r="JSN130" s="156"/>
      <c r="JSO130" s="156"/>
      <c r="JSP130" s="156"/>
      <c r="JSQ130" s="156"/>
      <c r="JSR130" s="156"/>
      <c r="JSS130" s="156"/>
      <c r="JST130" s="156"/>
      <c r="JSU130" s="156"/>
      <c r="JSV130" s="156"/>
      <c r="JSW130" s="156"/>
      <c r="JSX130" s="156"/>
      <c r="JSY130" s="156"/>
      <c r="JSZ130" s="156"/>
      <c r="JTA130" s="156"/>
      <c r="JTB130" s="156"/>
      <c r="JTC130" s="156"/>
      <c r="JTD130" s="156"/>
      <c r="JTE130" s="156"/>
      <c r="JTF130" s="156"/>
      <c r="JTG130" s="156"/>
      <c r="JTH130" s="156"/>
      <c r="JTI130" s="156"/>
      <c r="JTJ130" s="156"/>
      <c r="JTK130" s="156"/>
      <c r="JTL130" s="156"/>
      <c r="JTM130" s="156"/>
      <c r="JTN130" s="156"/>
      <c r="JTO130" s="156"/>
      <c r="JTP130" s="156"/>
      <c r="JTQ130" s="156"/>
      <c r="JTR130" s="156"/>
      <c r="JTS130" s="156"/>
      <c r="JTT130" s="156"/>
      <c r="JTU130" s="156"/>
      <c r="JTV130" s="156"/>
      <c r="JTW130" s="156"/>
      <c r="JTX130" s="156"/>
      <c r="JTY130" s="156"/>
      <c r="JTZ130" s="156"/>
      <c r="JUA130" s="156"/>
      <c r="JUB130" s="156"/>
      <c r="JUC130" s="156"/>
      <c r="JUD130" s="156"/>
      <c r="JUE130" s="156"/>
      <c r="JUF130" s="156"/>
      <c r="JUG130" s="156"/>
      <c r="JUH130" s="156"/>
      <c r="JUI130" s="156"/>
      <c r="JUJ130" s="156"/>
      <c r="JUK130" s="156"/>
      <c r="JUL130" s="156"/>
      <c r="JUM130" s="156"/>
      <c r="JUN130" s="156"/>
      <c r="JUO130" s="156"/>
      <c r="JUP130" s="156"/>
      <c r="JUQ130" s="156"/>
      <c r="JUR130" s="156"/>
      <c r="JUS130" s="156"/>
      <c r="JUT130" s="156"/>
      <c r="JUU130" s="156"/>
      <c r="JUV130" s="156"/>
      <c r="JUW130" s="156"/>
      <c r="JUX130" s="156"/>
      <c r="JUY130" s="156"/>
      <c r="JUZ130" s="156"/>
      <c r="JVA130" s="156"/>
      <c r="JVB130" s="156"/>
      <c r="JVC130" s="156"/>
      <c r="JVD130" s="156"/>
      <c r="JVE130" s="156"/>
      <c r="JVF130" s="156"/>
      <c r="JVG130" s="156"/>
      <c r="JVH130" s="156"/>
      <c r="JVI130" s="156"/>
      <c r="JVJ130" s="156"/>
      <c r="JVK130" s="156"/>
      <c r="JVL130" s="156"/>
      <c r="JVM130" s="156"/>
      <c r="JVN130" s="156"/>
      <c r="JVO130" s="156"/>
      <c r="JVP130" s="156"/>
      <c r="JVQ130" s="156"/>
      <c r="JVR130" s="156"/>
      <c r="JVS130" s="156"/>
      <c r="JVT130" s="156"/>
      <c r="JVU130" s="156"/>
      <c r="JVV130" s="156"/>
      <c r="JVW130" s="156"/>
      <c r="JVX130" s="156"/>
      <c r="JVY130" s="156"/>
      <c r="JVZ130" s="156"/>
      <c r="JWA130" s="156"/>
      <c r="JWB130" s="156"/>
      <c r="JWC130" s="156"/>
      <c r="JWD130" s="156"/>
      <c r="JWE130" s="156"/>
      <c r="JWF130" s="156"/>
      <c r="JWG130" s="156"/>
      <c r="JWH130" s="156"/>
      <c r="JWI130" s="156"/>
      <c r="JWJ130" s="156"/>
      <c r="JWK130" s="156"/>
      <c r="JWL130" s="156"/>
      <c r="JWM130" s="156"/>
      <c r="JWN130" s="156"/>
      <c r="JWO130" s="156"/>
      <c r="JWP130" s="156"/>
      <c r="JWQ130" s="156"/>
      <c r="JWR130" s="156"/>
      <c r="JWS130" s="156"/>
      <c r="JWT130" s="156"/>
      <c r="JWU130" s="156"/>
      <c r="JWV130" s="156"/>
      <c r="JWW130" s="156"/>
      <c r="JWX130" s="156"/>
      <c r="JWY130" s="156"/>
      <c r="JWZ130" s="156"/>
      <c r="JXA130" s="156"/>
      <c r="JXB130" s="156"/>
      <c r="JXC130" s="156"/>
      <c r="JXD130" s="156"/>
      <c r="JXE130" s="156"/>
      <c r="JXF130" s="156"/>
      <c r="JXG130" s="156"/>
      <c r="JXH130" s="156"/>
      <c r="JXI130" s="156"/>
      <c r="JXJ130" s="156"/>
      <c r="JXK130" s="156"/>
      <c r="JXL130" s="156"/>
      <c r="JXM130" s="156"/>
      <c r="JXN130" s="156"/>
      <c r="JXO130" s="156"/>
      <c r="JXP130" s="156"/>
      <c r="JXQ130" s="156"/>
      <c r="JXR130" s="156"/>
      <c r="JXS130" s="156"/>
      <c r="JXT130" s="156"/>
      <c r="JXU130" s="156"/>
      <c r="JXV130" s="156"/>
      <c r="JXW130" s="156"/>
      <c r="JXX130" s="156"/>
      <c r="JXY130" s="156"/>
      <c r="JXZ130" s="156"/>
      <c r="JYA130" s="156"/>
      <c r="JYB130" s="156"/>
      <c r="JYC130" s="156"/>
      <c r="JYD130" s="156"/>
      <c r="JYE130" s="156"/>
      <c r="JYF130" s="156"/>
      <c r="JYG130" s="156"/>
      <c r="JYH130" s="156"/>
      <c r="JYI130" s="156"/>
      <c r="JYJ130" s="156"/>
      <c r="JYK130" s="156"/>
      <c r="JYL130" s="156"/>
      <c r="JYM130" s="156"/>
      <c r="JYN130" s="156"/>
      <c r="JYO130" s="156"/>
      <c r="JYP130" s="156"/>
      <c r="JYQ130" s="156"/>
      <c r="JYR130" s="156"/>
      <c r="JYS130" s="156"/>
      <c r="JYT130" s="156"/>
      <c r="JYU130" s="156"/>
      <c r="JYV130" s="156"/>
      <c r="JYW130" s="156"/>
      <c r="JYX130" s="156"/>
      <c r="JYY130" s="156"/>
      <c r="JYZ130" s="156"/>
      <c r="JZA130" s="156"/>
      <c r="JZB130" s="156"/>
      <c r="JZC130" s="156"/>
      <c r="JZD130" s="156"/>
      <c r="JZE130" s="156"/>
      <c r="JZF130" s="156"/>
      <c r="JZG130" s="156"/>
      <c r="JZH130" s="156"/>
      <c r="JZI130" s="156"/>
      <c r="JZJ130" s="156"/>
      <c r="JZK130" s="156"/>
      <c r="JZL130" s="156"/>
      <c r="JZM130" s="156"/>
      <c r="JZN130" s="156"/>
      <c r="JZO130" s="156"/>
      <c r="JZP130" s="156"/>
      <c r="JZQ130" s="156"/>
      <c r="JZR130" s="156"/>
      <c r="JZS130" s="156"/>
      <c r="JZT130" s="156"/>
      <c r="JZU130" s="156"/>
      <c r="JZV130" s="156"/>
      <c r="JZW130" s="156"/>
      <c r="JZX130" s="156"/>
      <c r="JZY130" s="156"/>
      <c r="JZZ130" s="156"/>
      <c r="KAA130" s="156"/>
      <c r="KAB130" s="156"/>
      <c r="KAC130" s="156"/>
      <c r="KAD130" s="156"/>
      <c r="KAE130" s="156"/>
      <c r="KAF130" s="156"/>
      <c r="KAG130" s="156"/>
      <c r="KAH130" s="156"/>
      <c r="KAI130" s="156"/>
      <c r="KAJ130" s="156"/>
      <c r="KAK130" s="156"/>
      <c r="KAL130" s="156"/>
      <c r="KAM130" s="156"/>
      <c r="KAN130" s="156"/>
      <c r="KAO130" s="156"/>
      <c r="KAP130" s="156"/>
      <c r="KAQ130" s="156"/>
      <c r="KAR130" s="156"/>
      <c r="KAS130" s="156"/>
      <c r="KAT130" s="156"/>
      <c r="KAU130" s="156"/>
      <c r="KAV130" s="156"/>
      <c r="KAW130" s="156"/>
      <c r="KAX130" s="156"/>
      <c r="KAY130" s="156"/>
      <c r="KAZ130" s="156"/>
      <c r="KBA130" s="156"/>
      <c r="KBB130" s="156"/>
      <c r="KBC130" s="156"/>
      <c r="KBD130" s="156"/>
      <c r="KBE130" s="156"/>
      <c r="KBF130" s="156"/>
      <c r="KBG130" s="156"/>
      <c r="KBH130" s="156"/>
      <c r="KBI130" s="156"/>
      <c r="KBJ130" s="156"/>
      <c r="KBK130" s="156"/>
      <c r="KBL130" s="156"/>
      <c r="KBM130" s="156"/>
      <c r="KBN130" s="156"/>
      <c r="KBO130" s="156"/>
      <c r="KBP130" s="156"/>
      <c r="KBQ130" s="156"/>
      <c r="KBR130" s="156"/>
      <c r="KBS130" s="156"/>
      <c r="KBT130" s="156"/>
      <c r="KBU130" s="156"/>
      <c r="KBV130" s="156"/>
      <c r="KBW130" s="156"/>
      <c r="KBX130" s="156"/>
      <c r="KBY130" s="156"/>
      <c r="KBZ130" s="156"/>
      <c r="KCA130" s="156"/>
      <c r="KCB130" s="156"/>
      <c r="KCC130" s="156"/>
      <c r="KCD130" s="156"/>
      <c r="KCE130" s="156"/>
      <c r="KCF130" s="156"/>
      <c r="KCG130" s="156"/>
      <c r="KCH130" s="156"/>
      <c r="KCI130" s="156"/>
      <c r="KCJ130" s="156"/>
      <c r="KCK130" s="156"/>
      <c r="KCL130" s="156"/>
      <c r="KCM130" s="156"/>
      <c r="KCN130" s="156"/>
      <c r="KCO130" s="156"/>
      <c r="KCP130" s="156"/>
      <c r="KCQ130" s="156"/>
      <c r="KCR130" s="156"/>
      <c r="KCS130" s="156"/>
      <c r="KCT130" s="156"/>
      <c r="KCU130" s="156"/>
      <c r="KCV130" s="156"/>
      <c r="KCW130" s="156"/>
      <c r="KCX130" s="156"/>
      <c r="KCY130" s="156"/>
      <c r="KCZ130" s="156"/>
      <c r="KDA130" s="156"/>
      <c r="KDB130" s="156"/>
      <c r="KDC130" s="156"/>
      <c r="KDD130" s="156"/>
      <c r="KDE130" s="156"/>
      <c r="KDF130" s="156"/>
      <c r="KDG130" s="156"/>
      <c r="KDH130" s="156"/>
      <c r="KDI130" s="156"/>
      <c r="KDJ130" s="156"/>
      <c r="KDK130" s="156"/>
      <c r="KDL130" s="156"/>
      <c r="KDM130" s="156"/>
      <c r="KDN130" s="156"/>
      <c r="KDO130" s="156"/>
      <c r="KDP130" s="156"/>
      <c r="KDQ130" s="156"/>
      <c r="KDR130" s="156"/>
      <c r="KDS130" s="156"/>
      <c r="KDT130" s="156"/>
      <c r="KDU130" s="156"/>
      <c r="KDV130" s="156"/>
      <c r="KDW130" s="156"/>
      <c r="KDX130" s="156"/>
      <c r="KDY130" s="156"/>
      <c r="KDZ130" s="156"/>
      <c r="KEA130" s="156"/>
      <c r="KEB130" s="156"/>
      <c r="KEC130" s="156"/>
      <c r="KED130" s="156"/>
      <c r="KEE130" s="156"/>
      <c r="KEF130" s="156"/>
      <c r="KEG130" s="156"/>
      <c r="KEH130" s="156"/>
      <c r="KEI130" s="156"/>
      <c r="KEJ130" s="156"/>
      <c r="KEK130" s="156"/>
      <c r="KEL130" s="156"/>
      <c r="KEM130" s="156"/>
      <c r="KEN130" s="156"/>
      <c r="KEO130" s="156"/>
      <c r="KEP130" s="156"/>
      <c r="KEQ130" s="156"/>
      <c r="KER130" s="156"/>
      <c r="KES130" s="156"/>
      <c r="KET130" s="156"/>
      <c r="KEU130" s="156"/>
      <c r="KEV130" s="156"/>
      <c r="KEW130" s="156"/>
      <c r="KEX130" s="156"/>
      <c r="KEY130" s="156"/>
      <c r="KEZ130" s="156"/>
      <c r="KFA130" s="156"/>
      <c r="KFB130" s="156"/>
      <c r="KFC130" s="156"/>
      <c r="KFD130" s="156"/>
      <c r="KFE130" s="156"/>
      <c r="KFF130" s="156"/>
      <c r="KFG130" s="156"/>
      <c r="KFH130" s="156"/>
      <c r="KFI130" s="156"/>
      <c r="KFJ130" s="156"/>
      <c r="KFK130" s="156"/>
      <c r="KFL130" s="156"/>
      <c r="KFM130" s="156"/>
      <c r="KFN130" s="156"/>
      <c r="KFO130" s="156"/>
      <c r="KFP130" s="156"/>
      <c r="KFQ130" s="156"/>
      <c r="KFR130" s="156"/>
      <c r="KFS130" s="156"/>
      <c r="KFT130" s="156"/>
      <c r="KFU130" s="156"/>
      <c r="KFV130" s="156"/>
      <c r="KFW130" s="156"/>
      <c r="KFX130" s="156"/>
      <c r="KFY130" s="156"/>
      <c r="KFZ130" s="156"/>
      <c r="KGA130" s="156"/>
      <c r="KGB130" s="156"/>
      <c r="KGC130" s="156"/>
      <c r="KGD130" s="156"/>
      <c r="KGE130" s="156"/>
      <c r="KGF130" s="156"/>
      <c r="KGG130" s="156"/>
      <c r="KGH130" s="156"/>
      <c r="KGI130" s="156"/>
      <c r="KGJ130" s="156"/>
      <c r="KGK130" s="156"/>
      <c r="KGL130" s="156"/>
      <c r="KGM130" s="156"/>
      <c r="KGN130" s="156"/>
      <c r="KGO130" s="156"/>
      <c r="KGP130" s="156"/>
      <c r="KGQ130" s="156"/>
      <c r="KGR130" s="156"/>
      <c r="KGS130" s="156"/>
      <c r="KGT130" s="156"/>
      <c r="KGU130" s="156"/>
      <c r="KGV130" s="156"/>
      <c r="KGW130" s="156"/>
      <c r="KGX130" s="156"/>
      <c r="KGY130" s="156"/>
      <c r="KGZ130" s="156"/>
      <c r="KHA130" s="156"/>
      <c r="KHB130" s="156"/>
      <c r="KHC130" s="156"/>
      <c r="KHD130" s="156"/>
      <c r="KHE130" s="156"/>
      <c r="KHF130" s="156"/>
      <c r="KHG130" s="156"/>
      <c r="KHH130" s="156"/>
      <c r="KHI130" s="156"/>
      <c r="KHJ130" s="156"/>
      <c r="KHK130" s="156"/>
      <c r="KHL130" s="156"/>
      <c r="KHM130" s="156"/>
      <c r="KHN130" s="156"/>
      <c r="KHO130" s="156"/>
      <c r="KHP130" s="156"/>
      <c r="KHQ130" s="156"/>
      <c r="KHR130" s="156"/>
      <c r="KHS130" s="156"/>
      <c r="KHT130" s="156"/>
      <c r="KHU130" s="156"/>
      <c r="KHV130" s="156"/>
      <c r="KHW130" s="156"/>
      <c r="KHX130" s="156"/>
      <c r="KHY130" s="156"/>
      <c r="KHZ130" s="156"/>
      <c r="KIA130" s="156"/>
      <c r="KIB130" s="156"/>
      <c r="KIC130" s="156"/>
      <c r="KID130" s="156"/>
      <c r="KIE130" s="156"/>
      <c r="KIF130" s="156"/>
      <c r="KIG130" s="156"/>
      <c r="KIH130" s="156"/>
      <c r="KII130" s="156"/>
      <c r="KIJ130" s="156"/>
      <c r="KIK130" s="156"/>
      <c r="KIL130" s="156"/>
      <c r="KIM130" s="156"/>
      <c r="KIN130" s="156"/>
      <c r="KIO130" s="156"/>
      <c r="KIP130" s="156"/>
      <c r="KIQ130" s="156"/>
      <c r="KIR130" s="156"/>
      <c r="KIS130" s="156"/>
      <c r="KIT130" s="156"/>
      <c r="KIU130" s="156"/>
      <c r="KIV130" s="156"/>
      <c r="KIW130" s="156"/>
      <c r="KIX130" s="156"/>
      <c r="KIY130" s="156"/>
      <c r="KIZ130" s="156"/>
      <c r="KJA130" s="156"/>
      <c r="KJB130" s="156"/>
      <c r="KJC130" s="156"/>
      <c r="KJD130" s="156"/>
      <c r="KJE130" s="156"/>
      <c r="KJF130" s="156"/>
      <c r="KJG130" s="156"/>
      <c r="KJH130" s="156"/>
      <c r="KJI130" s="156"/>
      <c r="KJJ130" s="156"/>
      <c r="KJK130" s="156"/>
      <c r="KJL130" s="156"/>
      <c r="KJM130" s="156"/>
      <c r="KJN130" s="156"/>
      <c r="KJO130" s="156"/>
      <c r="KJP130" s="156"/>
      <c r="KJQ130" s="156"/>
      <c r="KJR130" s="156"/>
      <c r="KJS130" s="156"/>
      <c r="KJT130" s="156"/>
      <c r="KJU130" s="156"/>
      <c r="KJV130" s="156"/>
      <c r="KJW130" s="156"/>
      <c r="KJX130" s="156"/>
      <c r="KJY130" s="156"/>
      <c r="KJZ130" s="156"/>
      <c r="KKA130" s="156"/>
      <c r="KKB130" s="156"/>
      <c r="KKC130" s="156"/>
      <c r="KKD130" s="156"/>
      <c r="KKE130" s="156"/>
      <c r="KKF130" s="156"/>
      <c r="KKG130" s="156"/>
      <c r="KKH130" s="156"/>
      <c r="KKI130" s="156"/>
      <c r="KKJ130" s="156"/>
      <c r="KKK130" s="156"/>
      <c r="KKL130" s="156"/>
      <c r="KKM130" s="156"/>
      <c r="KKN130" s="156"/>
      <c r="KKO130" s="156"/>
      <c r="KKP130" s="156"/>
      <c r="KKQ130" s="156"/>
      <c r="KKR130" s="156"/>
      <c r="KKS130" s="156"/>
      <c r="KKT130" s="156"/>
      <c r="KKU130" s="156"/>
      <c r="KKV130" s="156"/>
      <c r="KKW130" s="156"/>
      <c r="KKX130" s="156"/>
      <c r="KKY130" s="156"/>
      <c r="KKZ130" s="156"/>
      <c r="KLA130" s="156"/>
      <c r="KLB130" s="156"/>
      <c r="KLC130" s="156"/>
      <c r="KLD130" s="156"/>
      <c r="KLE130" s="156"/>
      <c r="KLF130" s="156"/>
      <c r="KLG130" s="156"/>
      <c r="KLH130" s="156"/>
      <c r="KLI130" s="156"/>
      <c r="KLJ130" s="156"/>
      <c r="KLK130" s="156"/>
      <c r="KLL130" s="156"/>
      <c r="KLM130" s="156"/>
      <c r="KLN130" s="156"/>
      <c r="KLO130" s="156"/>
      <c r="KLP130" s="156"/>
      <c r="KLQ130" s="156"/>
      <c r="KLR130" s="156"/>
      <c r="KLS130" s="156"/>
      <c r="KLT130" s="156"/>
      <c r="KLU130" s="156"/>
      <c r="KLV130" s="156"/>
      <c r="KLW130" s="156"/>
      <c r="KLX130" s="156"/>
      <c r="KLY130" s="156"/>
      <c r="KLZ130" s="156"/>
      <c r="KMA130" s="156"/>
      <c r="KMB130" s="156"/>
      <c r="KMC130" s="156"/>
      <c r="KMD130" s="156"/>
      <c r="KME130" s="156"/>
      <c r="KMF130" s="156"/>
      <c r="KMG130" s="156"/>
      <c r="KMH130" s="156"/>
      <c r="KMI130" s="156"/>
      <c r="KMJ130" s="156"/>
      <c r="KMK130" s="156"/>
      <c r="KML130" s="156"/>
      <c r="KMM130" s="156"/>
      <c r="KMN130" s="156"/>
      <c r="KMO130" s="156"/>
      <c r="KMP130" s="156"/>
      <c r="KMQ130" s="156"/>
      <c r="KMR130" s="156"/>
      <c r="KMS130" s="156"/>
      <c r="KMT130" s="156"/>
      <c r="KMU130" s="156"/>
      <c r="KMV130" s="156"/>
      <c r="KMW130" s="156"/>
      <c r="KMX130" s="156"/>
      <c r="KMY130" s="156"/>
      <c r="KMZ130" s="156"/>
      <c r="KNA130" s="156"/>
      <c r="KNB130" s="156"/>
      <c r="KNC130" s="156"/>
      <c r="KND130" s="156"/>
      <c r="KNE130" s="156"/>
      <c r="KNF130" s="156"/>
      <c r="KNG130" s="156"/>
      <c r="KNH130" s="156"/>
      <c r="KNI130" s="156"/>
      <c r="KNJ130" s="156"/>
      <c r="KNK130" s="156"/>
      <c r="KNL130" s="156"/>
      <c r="KNM130" s="156"/>
      <c r="KNN130" s="156"/>
      <c r="KNO130" s="156"/>
      <c r="KNP130" s="156"/>
      <c r="KNQ130" s="156"/>
      <c r="KNR130" s="156"/>
      <c r="KNS130" s="156"/>
      <c r="KNT130" s="156"/>
      <c r="KNU130" s="156"/>
      <c r="KNV130" s="156"/>
      <c r="KNW130" s="156"/>
      <c r="KNX130" s="156"/>
      <c r="KNY130" s="156"/>
      <c r="KNZ130" s="156"/>
      <c r="KOA130" s="156"/>
      <c r="KOB130" s="156"/>
      <c r="KOC130" s="156"/>
      <c r="KOD130" s="156"/>
      <c r="KOE130" s="156"/>
      <c r="KOF130" s="156"/>
      <c r="KOG130" s="156"/>
      <c r="KOH130" s="156"/>
      <c r="KOI130" s="156"/>
      <c r="KOJ130" s="156"/>
      <c r="KOK130" s="156"/>
      <c r="KOL130" s="156"/>
      <c r="KOM130" s="156"/>
      <c r="KON130" s="156"/>
      <c r="KOO130" s="156"/>
      <c r="KOP130" s="156"/>
      <c r="KOQ130" s="156"/>
      <c r="KOR130" s="156"/>
      <c r="KOS130" s="156"/>
      <c r="KOT130" s="156"/>
      <c r="KOU130" s="156"/>
      <c r="KOV130" s="156"/>
      <c r="KOW130" s="156"/>
      <c r="KOX130" s="156"/>
      <c r="KOY130" s="156"/>
      <c r="KOZ130" s="156"/>
      <c r="KPA130" s="156"/>
      <c r="KPB130" s="156"/>
      <c r="KPC130" s="156"/>
      <c r="KPD130" s="156"/>
      <c r="KPE130" s="156"/>
      <c r="KPF130" s="156"/>
      <c r="KPG130" s="156"/>
      <c r="KPH130" s="156"/>
      <c r="KPI130" s="156"/>
      <c r="KPJ130" s="156"/>
      <c r="KPK130" s="156"/>
      <c r="KPL130" s="156"/>
      <c r="KPM130" s="156"/>
      <c r="KPN130" s="156"/>
      <c r="KPO130" s="156"/>
      <c r="KPP130" s="156"/>
      <c r="KPQ130" s="156"/>
      <c r="KPR130" s="156"/>
      <c r="KPS130" s="156"/>
      <c r="KPT130" s="156"/>
      <c r="KPU130" s="156"/>
      <c r="KPV130" s="156"/>
      <c r="KPW130" s="156"/>
      <c r="KPX130" s="156"/>
      <c r="KPY130" s="156"/>
      <c r="KPZ130" s="156"/>
      <c r="KQA130" s="156"/>
      <c r="KQB130" s="156"/>
      <c r="KQC130" s="156"/>
      <c r="KQD130" s="156"/>
      <c r="KQE130" s="156"/>
      <c r="KQF130" s="156"/>
      <c r="KQG130" s="156"/>
      <c r="KQH130" s="156"/>
      <c r="KQI130" s="156"/>
      <c r="KQJ130" s="156"/>
      <c r="KQK130" s="156"/>
      <c r="KQL130" s="156"/>
      <c r="KQM130" s="156"/>
      <c r="KQN130" s="156"/>
      <c r="KQO130" s="156"/>
      <c r="KQP130" s="156"/>
      <c r="KQQ130" s="156"/>
      <c r="KQR130" s="156"/>
      <c r="KQS130" s="156"/>
      <c r="KQT130" s="156"/>
      <c r="KQU130" s="156"/>
      <c r="KQV130" s="156"/>
      <c r="KQW130" s="156"/>
      <c r="KQX130" s="156"/>
      <c r="KQY130" s="156"/>
      <c r="KQZ130" s="156"/>
      <c r="KRA130" s="156"/>
      <c r="KRB130" s="156"/>
      <c r="KRC130" s="156"/>
      <c r="KRD130" s="156"/>
      <c r="KRE130" s="156"/>
      <c r="KRF130" s="156"/>
      <c r="KRG130" s="156"/>
      <c r="KRH130" s="156"/>
      <c r="KRI130" s="156"/>
      <c r="KRJ130" s="156"/>
      <c r="KRK130" s="156"/>
      <c r="KRL130" s="156"/>
      <c r="KRM130" s="156"/>
      <c r="KRN130" s="156"/>
      <c r="KRO130" s="156"/>
      <c r="KRP130" s="156"/>
      <c r="KRQ130" s="156"/>
      <c r="KRR130" s="156"/>
      <c r="KRS130" s="156"/>
      <c r="KRT130" s="156"/>
      <c r="KRU130" s="156"/>
      <c r="KRV130" s="156"/>
      <c r="KRW130" s="156"/>
      <c r="KRX130" s="156"/>
      <c r="KRY130" s="156"/>
      <c r="KRZ130" s="156"/>
      <c r="KSA130" s="156"/>
      <c r="KSB130" s="156"/>
      <c r="KSC130" s="156"/>
      <c r="KSD130" s="156"/>
      <c r="KSE130" s="156"/>
      <c r="KSF130" s="156"/>
      <c r="KSG130" s="156"/>
      <c r="KSH130" s="156"/>
      <c r="KSI130" s="156"/>
      <c r="KSJ130" s="156"/>
      <c r="KSK130" s="156"/>
      <c r="KSL130" s="156"/>
      <c r="KSM130" s="156"/>
      <c r="KSN130" s="156"/>
      <c r="KSO130" s="156"/>
      <c r="KSP130" s="156"/>
      <c r="KSQ130" s="156"/>
      <c r="KSR130" s="156"/>
      <c r="KSS130" s="156"/>
      <c r="KST130" s="156"/>
      <c r="KSU130" s="156"/>
      <c r="KSV130" s="156"/>
      <c r="KSW130" s="156"/>
      <c r="KSX130" s="156"/>
      <c r="KSY130" s="156"/>
      <c r="KSZ130" s="156"/>
      <c r="KTA130" s="156"/>
      <c r="KTB130" s="156"/>
      <c r="KTC130" s="156"/>
      <c r="KTD130" s="156"/>
      <c r="KTE130" s="156"/>
      <c r="KTF130" s="156"/>
      <c r="KTG130" s="156"/>
      <c r="KTH130" s="156"/>
      <c r="KTI130" s="156"/>
      <c r="KTJ130" s="156"/>
      <c r="KTK130" s="156"/>
      <c r="KTL130" s="156"/>
      <c r="KTM130" s="156"/>
      <c r="KTN130" s="156"/>
      <c r="KTO130" s="156"/>
      <c r="KTP130" s="156"/>
      <c r="KTQ130" s="156"/>
      <c r="KTR130" s="156"/>
      <c r="KTS130" s="156"/>
      <c r="KTT130" s="156"/>
      <c r="KTU130" s="156"/>
      <c r="KTV130" s="156"/>
      <c r="KTW130" s="156"/>
      <c r="KTX130" s="156"/>
      <c r="KTY130" s="156"/>
      <c r="KTZ130" s="156"/>
      <c r="KUA130" s="156"/>
      <c r="KUB130" s="156"/>
      <c r="KUC130" s="156"/>
      <c r="KUD130" s="156"/>
      <c r="KUE130" s="156"/>
      <c r="KUF130" s="156"/>
      <c r="KUG130" s="156"/>
      <c r="KUH130" s="156"/>
      <c r="KUI130" s="156"/>
      <c r="KUJ130" s="156"/>
      <c r="KUK130" s="156"/>
      <c r="KUL130" s="156"/>
      <c r="KUM130" s="156"/>
      <c r="KUN130" s="156"/>
      <c r="KUO130" s="156"/>
      <c r="KUP130" s="156"/>
      <c r="KUQ130" s="156"/>
      <c r="KUR130" s="156"/>
      <c r="KUS130" s="156"/>
      <c r="KUT130" s="156"/>
      <c r="KUU130" s="156"/>
      <c r="KUV130" s="156"/>
      <c r="KUW130" s="156"/>
      <c r="KUX130" s="156"/>
      <c r="KUY130" s="156"/>
      <c r="KUZ130" s="156"/>
      <c r="KVA130" s="156"/>
      <c r="KVB130" s="156"/>
      <c r="KVC130" s="156"/>
      <c r="KVD130" s="156"/>
      <c r="KVE130" s="156"/>
      <c r="KVF130" s="156"/>
      <c r="KVG130" s="156"/>
      <c r="KVH130" s="156"/>
      <c r="KVI130" s="156"/>
      <c r="KVJ130" s="156"/>
      <c r="KVK130" s="156"/>
      <c r="KVL130" s="156"/>
      <c r="KVM130" s="156"/>
      <c r="KVN130" s="156"/>
      <c r="KVO130" s="156"/>
      <c r="KVP130" s="156"/>
      <c r="KVQ130" s="156"/>
      <c r="KVR130" s="156"/>
      <c r="KVS130" s="156"/>
      <c r="KVT130" s="156"/>
      <c r="KVU130" s="156"/>
      <c r="KVV130" s="156"/>
      <c r="KVW130" s="156"/>
      <c r="KVX130" s="156"/>
      <c r="KVY130" s="156"/>
      <c r="KVZ130" s="156"/>
      <c r="KWA130" s="156"/>
      <c r="KWB130" s="156"/>
      <c r="KWC130" s="156"/>
      <c r="KWD130" s="156"/>
      <c r="KWE130" s="156"/>
      <c r="KWF130" s="156"/>
      <c r="KWG130" s="156"/>
      <c r="KWH130" s="156"/>
      <c r="KWI130" s="156"/>
      <c r="KWJ130" s="156"/>
      <c r="KWK130" s="156"/>
      <c r="KWL130" s="156"/>
      <c r="KWM130" s="156"/>
      <c r="KWN130" s="156"/>
      <c r="KWO130" s="156"/>
      <c r="KWP130" s="156"/>
      <c r="KWQ130" s="156"/>
      <c r="KWR130" s="156"/>
      <c r="KWS130" s="156"/>
      <c r="KWT130" s="156"/>
      <c r="KWU130" s="156"/>
      <c r="KWV130" s="156"/>
      <c r="KWW130" s="156"/>
      <c r="KWX130" s="156"/>
      <c r="KWY130" s="156"/>
      <c r="KWZ130" s="156"/>
      <c r="KXA130" s="156"/>
      <c r="KXB130" s="156"/>
      <c r="KXC130" s="156"/>
      <c r="KXD130" s="156"/>
      <c r="KXE130" s="156"/>
      <c r="KXF130" s="156"/>
      <c r="KXG130" s="156"/>
      <c r="KXH130" s="156"/>
      <c r="KXI130" s="156"/>
      <c r="KXJ130" s="156"/>
      <c r="KXK130" s="156"/>
      <c r="KXL130" s="156"/>
      <c r="KXM130" s="156"/>
      <c r="KXN130" s="156"/>
      <c r="KXO130" s="156"/>
      <c r="KXP130" s="156"/>
      <c r="KXQ130" s="156"/>
      <c r="KXR130" s="156"/>
      <c r="KXS130" s="156"/>
      <c r="KXT130" s="156"/>
      <c r="KXU130" s="156"/>
      <c r="KXV130" s="156"/>
      <c r="KXW130" s="156"/>
      <c r="KXX130" s="156"/>
      <c r="KXY130" s="156"/>
      <c r="KXZ130" s="156"/>
      <c r="KYA130" s="156"/>
      <c r="KYB130" s="156"/>
      <c r="KYC130" s="156"/>
      <c r="KYD130" s="156"/>
      <c r="KYE130" s="156"/>
      <c r="KYF130" s="156"/>
      <c r="KYG130" s="156"/>
      <c r="KYH130" s="156"/>
      <c r="KYI130" s="156"/>
      <c r="KYJ130" s="156"/>
      <c r="KYK130" s="156"/>
      <c r="KYL130" s="156"/>
      <c r="KYM130" s="156"/>
      <c r="KYN130" s="156"/>
      <c r="KYO130" s="156"/>
      <c r="KYP130" s="156"/>
      <c r="KYQ130" s="156"/>
      <c r="KYR130" s="156"/>
      <c r="KYS130" s="156"/>
      <c r="KYT130" s="156"/>
      <c r="KYU130" s="156"/>
      <c r="KYV130" s="156"/>
      <c r="KYW130" s="156"/>
      <c r="KYX130" s="156"/>
      <c r="KYY130" s="156"/>
      <c r="KYZ130" s="156"/>
      <c r="KZA130" s="156"/>
      <c r="KZB130" s="156"/>
      <c r="KZC130" s="156"/>
      <c r="KZD130" s="156"/>
      <c r="KZE130" s="156"/>
      <c r="KZF130" s="156"/>
      <c r="KZG130" s="156"/>
      <c r="KZH130" s="156"/>
      <c r="KZI130" s="156"/>
      <c r="KZJ130" s="156"/>
      <c r="KZK130" s="156"/>
      <c r="KZL130" s="156"/>
      <c r="KZM130" s="156"/>
      <c r="KZN130" s="156"/>
      <c r="KZO130" s="156"/>
      <c r="KZP130" s="156"/>
      <c r="KZQ130" s="156"/>
      <c r="KZR130" s="156"/>
      <c r="KZS130" s="156"/>
      <c r="KZT130" s="156"/>
      <c r="KZU130" s="156"/>
      <c r="KZV130" s="156"/>
      <c r="KZW130" s="156"/>
      <c r="KZX130" s="156"/>
      <c r="KZY130" s="156"/>
      <c r="KZZ130" s="156"/>
      <c r="LAA130" s="156"/>
      <c r="LAB130" s="156"/>
      <c r="LAC130" s="156"/>
      <c r="LAD130" s="156"/>
      <c r="LAE130" s="156"/>
      <c r="LAF130" s="156"/>
      <c r="LAG130" s="156"/>
      <c r="LAH130" s="156"/>
      <c r="LAI130" s="156"/>
      <c r="LAJ130" s="156"/>
      <c r="LAK130" s="156"/>
      <c r="LAL130" s="156"/>
      <c r="LAM130" s="156"/>
      <c r="LAN130" s="156"/>
      <c r="LAO130" s="156"/>
      <c r="LAP130" s="156"/>
      <c r="LAQ130" s="156"/>
      <c r="LAR130" s="156"/>
      <c r="LAS130" s="156"/>
      <c r="LAT130" s="156"/>
      <c r="LAU130" s="156"/>
      <c r="LAV130" s="156"/>
      <c r="LAW130" s="156"/>
      <c r="LAX130" s="156"/>
      <c r="LAY130" s="156"/>
      <c r="LAZ130" s="156"/>
      <c r="LBA130" s="156"/>
      <c r="LBB130" s="156"/>
      <c r="LBC130" s="156"/>
      <c r="LBD130" s="156"/>
      <c r="LBE130" s="156"/>
      <c r="LBF130" s="156"/>
      <c r="LBG130" s="156"/>
      <c r="LBH130" s="156"/>
      <c r="LBI130" s="156"/>
      <c r="LBJ130" s="156"/>
      <c r="LBK130" s="156"/>
      <c r="LBL130" s="156"/>
      <c r="LBM130" s="156"/>
      <c r="LBN130" s="156"/>
      <c r="LBO130" s="156"/>
      <c r="LBP130" s="156"/>
      <c r="LBQ130" s="156"/>
      <c r="LBR130" s="156"/>
      <c r="LBS130" s="156"/>
      <c r="LBT130" s="156"/>
      <c r="LBU130" s="156"/>
      <c r="LBV130" s="156"/>
      <c r="LBW130" s="156"/>
      <c r="LBX130" s="156"/>
      <c r="LBY130" s="156"/>
      <c r="LBZ130" s="156"/>
      <c r="LCA130" s="156"/>
      <c r="LCB130" s="156"/>
      <c r="LCC130" s="156"/>
      <c r="LCD130" s="156"/>
      <c r="LCE130" s="156"/>
      <c r="LCF130" s="156"/>
      <c r="LCG130" s="156"/>
      <c r="LCH130" s="156"/>
      <c r="LCI130" s="156"/>
      <c r="LCJ130" s="156"/>
      <c r="LCK130" s="156"/>
      <c r="LCL130" s="156"/>
      <c r="LCM130" s="156"/>
      <c r="LCN130" s="156"/>
      <c r="LCO130" s="156"/>
      <c r="LCP130" s="156"/>
      <c r="LCQ130" s="156"/>
      <c r="LCR130" s="156"/>
      <c r="LCS130" s="156"/>
      <c r="LCT130" s="156"/>
      <c r="LCU130" s="156"/>
      <c r="LCV130" s="156"/>
      <c r="LCW130" s="156"/>
      <c r="LCX130" s="156"/>
      <c r="LCY130" s="156"/>
      <c r="LCZ130" s="156"/>
      <c r="LDA130" s="156"/>
      <c r="LDB130" s="156"/>
      <c r="LDC130" s="156"/>
      <c r="LDD130" s="156"/>
      <c r="LDE130" s="156"/>
      <c r="LDF130" s="156"/>
      <c r="LDG130" s="156"/>
      <c r="LDH130" s="156"/>
      <c r="LDI130" s="156"/>
      <c r="LDJ130" s="156"/>
      <c r="LDK130" s="156"/>
      <c r="LDL130" s="156"/>
      <c r="LDM130" s="156"/>
      <c r="LDN130" s="156"/>
      <c r="LDO130" s="156"/>
      <c r="LDP130" s="156"/>
      <c r="LDQ130" s="156"/>
      <c r="LDR130" s="156"/>
      <c r="LDS130" s="156"/>
      <c r="LDT130" s="156"/>
      <c r="LDU130" s="156"/>
      <c r="LDV130" s="156"/>
      <c r="LDW130" s="156"/>
      <c r="LDX130" s="156"/>
      <c r="LDY130" s="156"/>
      <c r="LDZ130" s="156"/>
      <c r="LEA130" s="156"/>
      <c r="LEB130" s="156"/>
      <c r="LEC130" s="156"/>
      <c r="LED130" s="156"/>
      <c r="LEE130" s="156"/>
      <c r="LEF130" s="156"/>
      <c r="LEG130" s="156"/>
      <c r="LEH130" s="156"/>
      <c r="LEI130" s="156"/>
      <c r="LEJ130" s="156"/>
      <c r="LEK130" s="156"/>
      <c r="LEL130" s="156"/>
      <c r="LEM130" s="156"/>
      <c r="LEN130" s="156"/>
      <c r="LEO130" s="156"/>
      <c r="LEP130" s="156"/>
      <c r="LEQ130" s="156"/>
      <c r="LER130" s="156"/>
      <c r="LES130" s="156"/>
      <c r="LET130" s="156"/>
      <c r="LEU130" s="156"/>
      <c r="LEV130" s="156"/>
      <c r="LEW130" s="156"/>
      <c r="LEX130" s="156"/>
      <c r="LEY130" s="156"/>
      <c r="LEZ130" s="156"/>
      <c r="LFA130" s="156"/>
      <c r="LFB130" s="156"/>
      <c r="LFC130" s="156"/>
      <c r="LFD130" s="156"/>
      <c r="LFE130" s="156"/>
      <c r="LFF130" s="156"/>
      <c r="LFG130" s="156"/>
      <c r="LFH130" s="156"/>
      <c r="LFI130" s="156"/>
      <c r="LFJ130" s="156"/>
      <c r="LFK130" s="156"/>
      <c r="LFL130" s="156"/>
      <c r="LFM130" s="156"/>
      <c r="LFN130" s="156"/>
      <c r="LFO130" s="156"/>
      <c r="LFP130" s="156"/>
      <c r="LFQ130" s="156"/>
      <c r="LFR130" s="156"/>
      <c r="LFS130" s="156"/>
      <c r="LFT130" s="156"/>
      <c r="LFU130" s="156"/>
      <c r="LFV130" s="156"/>
      <c r="LFW130" s="156"/>
      <c r="LFX130" s="156"/>
      <c r="LFY130" s="156"/>
      <c r="LFZ130" s="156"/>
      <c r="LGA130" s="156"/>
      <c r="LGB130" s="156"/>
      <c r="LGC130" s="156"/>
      <c r="LGD130" s="156"/>
      <c r="LGE130" s="156"/>
      <c r="LGF130" s="156"/>
      <c r="LGG130" s="156"/>
      <c r="LGH130" s="156"/>
      <c r="LGI130" s="156"/>
      <c r="LGJ130" s="156"/>
      <c r="LGK130" s="156"/>
      <c r="LGL130" s="156"/>
      <c r="LGM130" s="156"/>
      <c r="LGN130" s="156"/>
      <c r="LGO130" s="156"/>
      <c r="LGP130" s="156"/>
      <c r="LGQ130" s="156"/>
      <c r="LGR130" s="156"/>
      <c r="LGS130" s="156"/>
      <c r="LGT130" s="156"/>
      <c r="LGU130" s="156"/>
      <c r="LGV130" s="156"/>
      <c r="LGW130" s="156"/>
      <c r="LGX130" s="156"/>
      <c r="LGY130" s="156"/>
      <c r="LGZ130" s="156"/>
      <c r="LHA130" s="156"/>
      <c r="LHB130" s="156"/>
      <c r="LHC130" s="156"/>
      <c r="LHD130" s="156"/>
      <c r="LHE130" s="156"/>
      <c r="LHF130" s="156"/>
      <c r="LHG130" s="156"/>
      <c r="LHH130" s="156"/>
      <c r="LHI130" s="156"/>
      <c r="LHJ130" s="156"/>
      <c r="LHK130" s="156"/>
      <c r="LHL130" s="156"/>
      <c r="LHM130" s="156"/>
      <c r="LHN130" s="156"/>
      <c r="LHO130" s="156"/>
      <c r="LHP130" s="156"/>
      <c r="LHQ130" s="156"/>
      <c r="LHR130" s="156"/>
      <c r="LHS130" s="156"/>
      <c r="LHT130" s="156"/>
      <c r="LHU130" s="156"/>
      <c r="LHV130" s="156"/>
      <c r="LHW130" s="156"/>
      <c r="LHX130" s="156"/>
      <c r="LHY130" s="156"/>
      <c r="LHZ130" s="156"/>
      <c r="LIA130" s="156"/>
      <c r="LIB130" s="156"/>
      <c r="LIC130" s="156"/>
      <c r="LID130" s="156"/>
      <c r="LIE130" s="156"/>
      <c r="LIF130" s="156"/>
      <c r="LIG130" s="156"/>
      <c r="LIH130" s="156"/>
      <c r="LII130" s="156"/>
      <c r="LIJ130" s="156"/>
      <c r="LIK130" s="156"/>
      <c r="LIL130" s="156"/>
      <c r="LIM130" s="156"/>
      <c r="LIN130" s="156"/>
      <c r="LIO130" s="156"/>
      <c r="LIP130" s="156"/>
      <c r="LIQ130" s="156"/>
      <c r="LIR130" s="156"/>
      <c r="LIS130" s="156"/>
      <c r="LIT130" s="156"/>
      <c r="LIU130" s="156"/>
      <c r="LIV130" s="156"/>
      <c r="LIW130" s="156"/>
      <c r="LIX130" s="156"/>
      <c r="LIY130" s="156"/>
      <c r="LIZ130" s="156"/>
      <c r="LJA130" s="156"/>
      <c r="LJB130" s="156"/>
      <c r="LJC130" s="156"/>
      <c r="LJD130" s="156"/>
      <c r="LJE130" s="156"/>
      <c r="LJF130" s="156"/>
      <c r="LJG130" s="156"/>
      <c r="LJH130" s="156"/>
      <c r="LJI130" s="156"/>
      <c r="LJJ130" s="156"/>
      <c r="LJK130" s="156"/>
      <c r="LJL130" s="156"/>
      <c r="LJM130" s="156"/>
      <c r="LJN130" s="156"/>
      <c r="LJO130" s="156"/>
      <c r="LJP130" s="156"/>
      <c r="LJQ130" s="156"/>
      <c r="LJR130" s="156"/>
      <c r="LJS130" s="156"/>
      <c r="LJT130" s="156"/>
      <c r="LJU130" s="156"/>
      <c r="LJV130" s="156"/>
      <c r="LJW130" s="156"/>
      <c r="LJX130" s="156"/>
      <c r="LJY130" s="156"/>
      <c r="LJZ130" s="156"/>
      <c r="LKA130" s="156"/>
      <c r="LKB130" s="156"/>
      <c r="LKC130" s="156"/>
      <c r="LKD130" s="156"/>
      <c r="LKE130" s="156"/>
      <c r="LKF130" s="156"/>
      <c r="LKG130" s="156"/>
      <c r="LKH130" s="156"/>
      <c r="LKI130" s="156"/>
      <c r="LKJ130" s="156"/>
      <c r="LKK130" s="156"/>
      <c r="LKL130" s="156"/>
      <c r="LKM130" s="156"/>
      <c r="LKN130" s="156"/>
      <c r="LKO130" s="156"/>
      <c r="LKP130" s="156"/>
      <c r="LKQ130" s="156"/>
      <c r="LKR130" s="156"/>
      <c r="LKS130" s="156"/>
      <c r="LKT130" s="156"/>
      <c r="LKU130" s="156"/>
      <c r="LKV130" s="156"/>
      <c r="LKW130" s="156"/>
      <c r="LKX130" s="156"/>
      <c r="LKY130" s="156"/>
      <c r="LKZ130" s="156"/>
      <c r="LLA130" s="156"/>
      <c r="LLB130" s="156"/>
      <c r="LLC130" s="156"/>
      <c r="LLD130" s="156"/>
      <c r="LLE130" s="156"/>
      <c r="LLF130" s="156"/>
      <c r="LLG130" s="156"/>
      <c r="LLH130" s="156"/>
      <c r="LLI130" s="156"/>
      <c r="LLJ130" s="156"/>
      <c r="LLK130" s="156"/>
      <c r="LLL130" s="156"/>
      <c r="LLM130" s="156"/>
      <c r="LLN130" s="156"/>
      <c r="LLO130" s="156"/>
      <c r="LLP130" s="156"/>
      <c r="LLQ130" s="156"/>
      <c r="LLR130" s="156"/>
      <c r="LLS130" s="156"/>
      <c r="LLT130" s="156"/>
      <c r="LLU130" s="156"/>
      <c r="LLV130" s="156"/>
      <c r="LLW130" s="156"/>
      <c r="LLX130" s="156"/>
      <c r="LLY130" s="156"/>
      <c r="LLZ130" s="156"/>
      <c r="LMA130" s="156"/>
      <c r="LMB130" s="156"/>
      <c r="LMC130" s="156"/>
      <c r="LMD130" s="156"/>
      <c r="LME130" s="156"/>
      <c r="LMF130" s="156"/>
      <c r="LMG130" s="156"/>
      <c r="LMH130" s="156"/>
      <c r="LMI130" s="156"/>
      <c r="LMJ130" s="156"/>
      <c r="LMK130" s="156"/>
      <c r="LML130" s="156"/>
      <c r="LMM130" s="156"/>
      <c r="LMN130" s="156"/>
      <c r="LMO130" s="156"/>
      <c r="LMP130" s="156"/>
      <c r="LMQ130" s="156"/>
      <c r="LMR130" s="156"/>
      <c r="LMS130" s="156"/>
      <c r="LMT130" s="156"/>
      <c r="LMU130" s="156"/>
      <c r="LMV130" s="156"/>
      <c r="LMW130" s="156"/>
      <c r="LMX130" s="156"/>
      <c r="LMY130" s="156"/>
      <c r="LMZ130" s="156"/>
      <c r="LNA130" s="156"/>
      <c r="LNB130" s="156"/>
      <c r="LNC130" s="156"/>
      <c r="LND130" s="156"/>
      <c r="LNE130" s="156"/>
      <c r="LNF130" s="156"/>
      <c r="LNG130" s="156"/>
      <c r="LNH130" s="156"/>
      <c r="LNI130" s="156"/>
      <c r="LNJ130" s="156"/>
      <c r="LNK130" s="156"/>
      <c r="LNL130" s="156"/>
      <c r="LNM130" s="156"/>
      <c r="LNN130" s="156"/>
      <c r="LNO130" s="156"/>
      <c r="LNP130" s="156"/>
      <c r="LNQ130" s="156"/>
      <c r="LNR130" s="156"/>
      <c r="LNS130" s="156"/>
      <c r="LNT130" s="156"/>
      <c r="LNU130" s="156"/>
      <c r="LNV130" s="156"/>
      <c r="LNW130" s="156"/>
      <c r="LNX130" s="156"/>
      <c r="LNY130" s="156"/>
      <c r="LNZ130" s="156"/>
      <c r="LOA130" s="156"/>
      <c r="LOB130" s="156"/>
      <c r="LOC130" s="156"/>
      <c r="LOD130" s="156"/>
      <c r="LOE130" s="156"/>
      <c r="LOF130" s="156"/>
      <c r="LOG130" s="156"/>
      <c r="LOH130" s="156"/>
      <c r="LOI130" s="156"/>
      <c r="LOJ130" s="156"/>
      <c r="LOK130" s="156"/>
      <c r="LOL130" s="156"/>
      <c r="LOM130" s="156"/>
      <c r="LON130" s="156"/>
      <c r="LOO130" s="156"/>
      <c r="LOP130" s="156"/>
      <c r="LOQ130" s="156"/>
      <c r="LOR130" s="156"/>
      <c r="LOS130" s="156"/>
      <c r="LOT130" s="156"/>
      <c r="LOU130" s="156"/>
      <c r="LOV130" s="156"/>
      <c r="LOW130" s="156"/>
      <c r="LOX130" s="156"/>
      <c r="LOY130" s="156"/>
      <c r="LOZ130" s="156"/>
      <c r="LPA130" s="156"/>
      <c r="LPB130" s="156"/>
      <c r="LPC130" s="156"/>
      <c r="LPD130" s="156"/>
      <c r="LPE130" s="156"/>
      <c r="LPF130" s="156"/>
      <c r="LPG130" s="156"/>
      <c r="LPH130" s="156"/>
      <c r="LPI130" s="156"/>
      <c r="LPJ130" s="156"/>
      <c r="LPK130" s="156"/>
      <c r="LPL130" s="156"/>
      <c r="LPM130" s="156"/>
      <c r="LPN130" s="156"/>
      <c r="LPO130" s="156"/>
      <c r="LPP130" s="156"/>
      <c r="LPQ130" s="156"/>
      <c r="LPR130" s="156"/>
      <c r="LPS130" s="156"/>
      <c r="LPT130" s="156"/>
      <c r="LPU130" s="156"/>
      <c r="LPV130" s="156"/>
      <c r="LPW130" s="156"/>
      <c r="LPX130" s="156"/>
      <c r="LPY130" s="156"/>
      <c r="LPZ130" s="156"/>
      <c r="LQA130" s="156"/>
      <c r="LQB130" s="156"/>
      <c r="LQC130" s="156"/>
      <c r="LQD130" s="156"/>
      <c r="LQE130" s="156"/>
      <c r="LQF130" s="156"/>
      <c r="LQG130" s="156"/>
      <c r="LQH130" s="156"/>
      <c r="LQI130" s="156"/>
      <c r="LQJ130" s="156"/>
      <c r="LQK130" s="156"/>
      <c r="LQL130" s="156"/>
      <c r="LQM130" s="156"/>
      <c r="LQN130" s="156"/>
      <c r="LQO130" s="156"/>
      <c r="LQP130" s="156"/>
      <c r="LQQ130" s="156"/>
      <c r="LQR130" s="156"/>
      <c r="LQS130" s="156"/>
      <c r="LQT130" s="156"/>
      <c r="LQU130" s="156"/>
      <c r="LQV130" s="156"/>
      <c r="LQW130" s="156"/>
      <c r="LQX130" s="156"/>
      <c r="LQY130" s="156"/>
      <c r="LQZ130" s="156"/>
      <c r="LRA130" s="156"/>
      <c r="LRB130" s="156"/>
      <c r="LRC130" s="156"/>
      <c r="LRD130" s="156"/>
      <c r="LRE130" s="156"/>
      <c r="LRF130" s="156"/>
      <c r="LRG130" s="156"/>
      <c r="LRH130" s="156"/>
      <c r="LRI130" s="156"/>
      <c r="LRJ130" s="156"/>
      <c r="LRK130" s="156"/>
      <c r="LRL130" s="156"/>
      <c r="LRM130" s="156"/>
      <c r="LRN130" s="156"/>
      <c r="LRO130" s="156"/>
      <c r="LRP130" s="156"/>
      <c r="LRQ130" s="156"/>
      <c r="LRR130" s="156"/>
      <c r="LRS130" s="156"/>
      <c r="LRT130" s="156"/>
      <c r="LRU130" s="156"/>
      <c r="LRV130" s="156"/>
      <c r="LRW130" s="156"/>
      <c r="LRX130" s="156"/>
      <c r="LRY130" s="156"/>
      <c r="LRZ130" s="156"/>
      <c r="LSA130" s="156"/>
      <c r="LSB130" s="156"/>
      <c r="LSC130" s="156"/>
      <c r="LSD130" s="156"/>
      <c r="LSE130" s="156"/>
      <c r="LSF130" s="156"/>
      <c r="LSG130" s="156"/>
      <c r="LSH130" s="156"/>
      <c r="LSI130" s="156"/>
      <c r="LSJ130" s="156"/>
      <c r="LSK130" s="156"/>
      <c r="LSL130" s="156"/>
      <c r="LSM130" s="156"/>
      <c r="LSN130" s="156"/>
      <c r="LSO130" s="156"/>
      <c r="LSP130" s="156"/>
      <c r="LSQ130" s="156"/>
      <c r="LSR130" s="156"/>
      <c r="LSS130" s="156"/>
      <c r="LST130" s="156"/>
      <c r="LSU130" s="156"/>
      <c r="LSV130" s="156"/>
      <c r="LSW130" s="156"/>
      <c r="LSX130" s="156"/>
      <c r="LSY130" s="156"/>
      <c r="LSZ130" s="156"/>
      <c r="LTA130" s="156"/>
      <c r="LTB130" s="156"/>
      <c r="LTC130" s="156"/>
      <c r="LTD130" s="156"/>
      <c r="LTE130" s="156"/>
      <c r="LTF130" s="156"/>
      <c r="LTG130" s="156"/>
      <c r="LTH130" s="156"/>
      <c r="LTI130" s="156"/>
      <c r="LTJ130" s="156"/>
      <c r="LTK130" s="156"/>
      <c r="LTL130" s="156"/>
      <c r="LTM130" s="156"/>
      <c r="LTN130" s="156"/>
      <c r="LTO130" s="156"/>
      <c r="LTP130" s="156"/>
      <c r="LTQ130" s="156"/>
      <c r="LTR130" s="156"/>
      <c r="LTS130" s="156"/>
      <c r="LTT130" s="156"/>
      <c r="LTU130" s="156"/>
      <c r="LTV130" s="156"/>
      <c r="LTW130" s="156"/>
      <c r="LTX130" s="156"/>
      <c r="LTY130" s="156"/>
      <c r="LTZ130" s="156"/>
      <c r="LUA130" s="156"/>
      <c r="LUB130" s="156"/>
      <c r="LUC130" s="156"/>
      <c r="LUD130" s="156"/>
      <c r="LUE130" s="156"/>
      <c r="LUF130" s="156"/>
      <c r="LUG130" s="156"/>
      <c r="LUH130" s="156"/>
      <c r="LUI130" s="156"/>
      <c r="LUJ130" s="156"/>
      <c r="LUK130" s="156"/>
      <c r="LUL130" s="156"/>
      <c r="LUM130" s="156"/>
      <c r="LUN130" s="156"/>
      <c r="LUO130" s="156"/>
      <c r="LUP130" s="156"/>
      <c r="LUQ130" s="156"/>
      <c r="LUR130" s="156"/>
      <c r="LUS130" s="156"/>
      <c r="LUT130" s="156"/>
      <c r="LUU130" s="156"/>
      <c r="LUV130" s="156"/>
      <c r="LUW130" s="156"/>
      <c r="LUX130" s="156"/>
      <c r="LUY130" s="156"/>
      <c r="LUZ130" s="156"/>
      <c r="LVA130" s="156"/>
      <c r="LVB130" s="156"/>
      <c r="LVC130" s="156"/>
      <c r="LVD130" s="156"/>
      <c r="LVE130" s="156"/>
      <c r="LVF130" s="156"/>
      <c r="LVG130" s="156"/>
      <c r="LVH130" s="156"/>
      <c r="LVI130" s="156"/>
      <c r="LVJ130" s="156"/>
      <c r="LVK130" s="156"/>
      <c r="LVL130" s="156"/>
      <c r="LVM130" s="156"/>
      <c r="LVN130" s="156"/>
      <c r="LVO130" s="156"/>
      <c r="LVP130" s="156"/>
      <c r="LVQ130" s="156"/>
      <c r="LVR130" s="156"/>
      <c r="LVS130" s="156"/>
      <c r="LVT130" s="156"/>
      <c r="LVU130" s="156"/>
      <c r="LVV130" s="156"/>
      <c r="LVW130" s="156"/>
      <c r="LVX130" s="156"/>
      <c r="LVY130" s="156"/>
      <c r="LVZ130" s="156"/>
      <c r="LWA130" s="156"/>
      <c r="LWB130" s="156"/>
      <c r="LWC130" s="156"/>
      <c r="LWD130" s="156"/>
      <c r="LWE130" s="156"/>
      <c r="LWF130" s="156"/>
      <c r="LWG130" s="156"/>
      <c r="LWH130" s="156"/>
      <c r="LWI130" s="156"/>
      <c r="LWJ130" s="156"/>
      <c r="LWK130" s="156"/>
      <c r="LWL130" s="156"/>
      <c r="LWM130" s="156"/>
      <c r="LWN130" s="156"/>
      <c r="LWO130" s="156"/>
      <c r="LWP130" s="156"/>
      <c r="LWQ130" s="156"/>
      <c r="LWR130" s="156"/>
      <c r="LWS130" s="156"/>
      <c r="LWT130" s="156"/>
      <c r="LWU130" s="156"/>
      <c r="LWV130" s="156"/>
      <c r="LWW130" s="156"/>
      <c r="LWX130" s="156"/>
      <c r="LWY130" s="156"/>
      <c r="LWZ130" s="156"/>
      <c r="LXA130" s="156"/>
      <c r="LXB130" s="156"/>
      <c r="LXC130" s="156"/>
      <c r="LXD130" s="156"/>
      <c r="LXE130" s="156"/>
      <c r="LXF130" s="156"/>
      <c r="LXG130" s="156"/>
      <c r="LXH130" s="156"/>
      <c r="LXI130" s="156"/>
      <c r="LXJ130" s="156"/>
      <c r="LXK130" s="156"/>
      <c r="LXL130" s="156"/>
      <c r="LXM130" s="156"/>
      <c r="LXN130" s="156"/>
      <c r="LXO130" s="156"/>
      <c r="LXP130" s="156"/>
      <c r="LXQ130" s="156"/>
      <c r="LXR130" s="156"/>
      <c r="LXS130" s="156"/>
      <c r="LXT130" s="156"/>
      <c r="LXU130" s="156"/>
      <c r="LXV130" s="156"/>
      <c r="LXW130" s="156"/>
      <c r="LXX130" s="156"/>
      <c r="LXY130" s="156"/>
      <c r="LXZ130" s="156"/>
      <c r="LYA130" s="156"/>
      <c r="LYB130" s="156"/>
      <c r="LYC130" s="156"/>
      <c r="LYD130" s="156"/>
      <c r="LYE130" s="156"/>
      <c r="LYF130" s="156"/>
      <c r="LYG130" s="156"/>
      <c r="LYH130" s="156"/>
      <c r="LYI130" s="156"/>
      <c r="LYJ130" s="156"/>
      <c r="LYK130" s="156"/>
      <c r="LYL130" s="156"/>
      <c r="LYM130" s="156"/>
      <c r="LYN130" s="156"/>
      <c r="LYO130" s="156"/>
      <c r="LYP130" s="156"/>
      <c r="LYQ130" s="156"/>
      <c r="LYR130" s="156"/>
      <c r="LYS130" s="156"/>
      <c r="LYT130" s="156"/>
      <c r="LYU130" s="156"/>
      <c r="LYV130" s="156"/>
      <c r="LYW130" s="156"/>
      <c r="LYX130" s="156"/>
      <c r="LYY130" s="156"/>
      <c r="LYZ130" s="156"/>
      <c r="LZA130" s="156"/>
      <c r="LZB130" s="156"/>
      <c r="LZC130" s="156"/>
      <c r="LZD130" s="156"/>
      <c r="LZE130" s="156"/>
      <c r="LZF130" s="156"/>
      <c r="LZG130" s="156"/>
      <c r="LZH130" s="156"/>
      <c r="LZI130" s="156"/>
      <c r="LZJ130" s="156"/>
      <c r="LZK130" s="156"/>
      <c r="LZL130" s="156"/>
      <c r="LZM130" s="156"/>
      <c r="LZN130" s="156"/>
      <c r="LZO130" s="156"/>
      <c r="LZP130" s="156"/>
      <c r="LZQ130" s="156"/>
      <c r="LZR130" s="156"/>
      <c r="LZS130" s="156"/>
      <c r="LZT130" s="156"/>
      <c r="LZU130" s="156"/>
      <c r="LZV130" s="156"/>
      <c r="LZW130" s="156"/>
      <c r="LZX130" s="156"/>
      <c r="LZY130" s="156"/>
      <c r="LZZ130" s="156"/>
      <c r="MAA130" s="156"/>
      <c r="MAB130" s="156"/>
      <c r="MAC130" s="156"/>
      <c r="MAD130" s="156"/>
      <c r="MAE130" s="156"/>
      <c r="MAF130" s="156"/>
      <c r="MAG130" s="156"/>
      <c r="MAH130" s="156"/>
      <c r="MAI130" s="156"/>
      <c r="MAJ130" s="156"/>
      <c r="MAK130" s="156"/>
      <c r="MAL130" s="156"/>
      <c r="MAM130" s="156"/>
      <c r="MAN130" s="156"/>
      <c r="MAO130" s="156"/>
      <c r="MAP130" s="156"/>
      <c r="MAQ130" s="156"/>
      <c r="MAR130" s="156"/>
      <c r="MAS130" s="156"/>
      <c r="MAT130" s="156"/>
      <c r="MAU130" s="156"/>
      <c r="MAV130" s="156"/>
      <c r="MAW130" s="156"/>
      <c r="MAX130" s="156"/>
      <c r="MAY130" s="156"/>
      <c r="MAZ130" s="156"/>
      <c r="MBA130" s="156"/>
      <c r="MBB130" s="156"/>
      <c r="MBC130" s="156"/>
      <c r="MBD130" s="156"/>
      <c r="MBE130" s="156"/>
      <c r="MBF130" s="156"/>
      <c r="MBG130" s="156"/>
      <c r="MBH130" s="156"/>
      <c r="MBI130" s="156"/>
      <c r="MBJ130" s="156"/>
      <c r="MBK130" s="156"/>
      <c r="MBL130" s="156"/>
      <c r="MBM130" s="156"/>
      <c r="MBN130" s="156"/>
      <c r="MBO130" s="156"/>
      <c r="MBP130" s="156"/>
      <c r="MBQ130" s="156"/>
      <c r="MBR130" s="156"/>
      <c r="MBS130" s="156"/>
      <c r="MBT130" s="156"/>
      <c r="MBU130" s="156"/>
      <c r="MBV130" s="156"/>
      <c r="MBW130" s="156"/>
      <c r="MBX130" s="156"/>
      <c r="MBY130" s="156"/>
      <c r="MBZ130" s="156"/>
      <c r="MCA130" s="156"/>
      <c r="MCB130" s="156"/>
      <c r="MCC130" s="156"/>
      <c r="MCD130" s="156"/>
      <c r="MCE130" s="156"/>
      <c r="MCF130" s="156"/>
      <c r="MCG130" s="156"/>
      <c r="MCH130" s="156"/>
      <c r="MCI130" s="156"/>
      <c r="MCJ130" s="156"/>
      <c r="MCK130" s="156"/>
      <c r="MCL130" s="156"/>
      <c r="MCM130" s="156"/>
      <c r="MCN130" s="156"/>
      <c r="MCO130" s="156"/>
      <c r="MCP130" s="156"/>
      <c r="MCQ130" s="156"/>
      <c r="MCR130" s="156"/>
      <c r="MCS130" s="156"/>
      <c r="MCT130" s="156"/>
      <c r="MCU130" s="156"/>
      <c r="MCV130" s="156"/>
      <c r="MCW130" s="156"/>
      <c r="MCX130" s="156"/>
      <c r="MCY130" s="156"/>
      <c r="MCZ130" s="156"/>
      <c r="MDA130" s="156"/>
      <c r="MDB130" s="156"/>
      <c r="MDC130" s="156"/>
      <c r="MDD130" s="156"/>
      <c r="MDE130" s="156"/>
      <c r="MDF130" s="156"/>
      <c r="MDG130" s="156"/>
      <c r="MDH130" s="156"/>
      <c r="MDI130" s="156"/>
      <c r="MDJ130" s="156"/>
      <c r="MDK130" s="156"/>
      <c r="MDL130" s="156"/>
      <c r="MDM130" s="156"/>
      <c r="MDN130" s="156"/>
      <c r="MDO130" s="156"/>
      <c r="MDP130" s="156"/>
      <c r="MDQ130" s="156"/>
      <c r="MDR130" s="156"/>
      <c r="MDS130" s="156"/>
      <c r="MDT130" s="156"/>
      <c r="MDU130" s="156"/>
      <c r="MDV130" s="156"/>
      <c r="MDW130" s="156"/>
      <c r="MDX130" s="156"/>
      <c r="MDY130" s="156"/>
      <c r="MDZ130" s="156"/>
      <c r="MEA130" s="156"/>
      <c r="MEB130" s="156"/>
      <c r="MEC130" s="156"/>
      <c r="MED130" s="156"/>
      <c r="MEE130" s="156"/>
      <c r="MEF130" s="156"/>
      <c r="MEG130" s="156"/>
      <c r="MEH130" s="156"/>
      <c r="MEI130" s="156"/>
      <c r="MEJ130" s="156"/>
      <c r="MEK130" s="156"/>
      <c r="MEL130" s="156"/>
      <c r="MEM130" s="156"/>
      <c r="MEN130" s="156"/>
      <c r="MEO130" s="156"/>
      <c r="MEP130" s="156"/>
      <c r="MEQ130" s="156"/>
      <c r="MER130" s="156"/>
      <c r="MES130" s="156"/>
      <c r="MET130" s="156"/>
      <c r="MEU130" s="156"/>
      <c r="MEV130" s="156"/>
      <c r="MEW130" s="156"/>
      <c r="MEX130" s="156"/>
      <c r="MEY130" s="156"/>
      <c r="MEZ130" s="156"/>
      <c r="MFA130" s="156"/>
      <c r="MFB130" s="156"/>
      <c r="MFC130" s="156"/>
      <c r="MFD130" s="156"/>
      <c r="MFE130" s="156"/>
      <c r="MFF130" s="156"/>
      <c r="MFG130" s="156"/>
      <c r="MFH130" s="156"/>
      <c r="MFI130" s="156"/>
      <c r="MFJ130" s="156"/>
      <c r="MFK130" s="156"/>
      <c r="MFL130" s="156"/>
      <c r="MFM130" s="156"/>
      <c r="MFN130" s="156"/>
      <c r="MFO130" s="156"/>
      <c r="MFP130" s="156"/>
      <c r="MFQ130" s="156"/>
      <c r="MFR130" s="156"/>
      <c r="MFS130" s="156"/>
      <c r="MFT130" s="156"/>
      <c r="MFU130" s="156"/>
      <c r="MFV130" s="156"/>
      <c r="MFW130" s="156"/>
      <c r="MFX130" s="156"/>
      <c r="MFY130" s="156"/>
      <c r="MFZ130" s="156"/>
      <c r="MGA130" s="156"/>
      <c r="MGB130" s="156"/>
      <c r="MGC130" s="156"/>
      <c r="MGD130" s="156"/>
      <c r="MGE130" s="156"/>
      <c r="MGF130" s="156"/>
      <c r="MGG130" s="156"/>
      <c r="MGH130" s="156"/>
      <c r="MGI130" s="156"/>
      <c r="MGJ130" s="156"/>
      <c r="MGK130" s="156"/>
      <c r="MGL130" s="156"/>
      <c r="MGM130" s="156"/>
      <c r="MGN130" s="156"/>
      <c r="MGO130" s="156"/>
      <c r="MGP130" s="156"/>
      <c r="MGQ130" s="156"/>
      <c r="MGR130" s="156"/>
      <c r="MGS130" s="156"/>
      <c r="MGT130" s="156"/>
      <c r="MGU130" s="156"/>
      <c r="MGV130" s="156"/>
      <c r="MGW130" s="156"/>
      <c r="MGX130" s="156"/>
      <c r="MGY130" s="156"/>
      <c r="MGZ130" s="156"/>
      <c r="MHA130" s="156"/>
      <c r="MHB130" s="156"/>
      <c r="MHC130" s="156"/>
      <c r="MHD130" s="156"/>
      <c r="MHE130" s="156"/>
      <c r="MHF130" s="156"/>
      <c r="MHG130" s="156"/>
      <c r="MHH130" s="156"/>
      <c r="MHI130" s="156"/>
      <c r="MHJ130" s="156"/>
      <c r="MHK130" s="156"/>
      <c r="MHL130" s="156"/>
      <c r="MHM130" s="156"/>
      <c r="MHN130" s="156"/>
      <c r="MHO130" s="156"/>
      <c r="MHP130" s="156"/>
      <c r="MHQ130" s="156"/>
      <c r="MHR130" s="156"/>
      <c r="MHS130" s="156"/>
      <c r="MHT130" s="156"/>
      <c r="MHU130" s="156"/>
      <c r="MHV130" s="156"/>
      <c r="MHW130" s="156"/>
      <c r="MHX130" s="156"/>
      <c r="MHY130" s="156"/>
      <c r="MHZ130" s="156"/>
      <c r="MIA130" s="156"/>
      <c r="MIB130" s="156"/>
      <c r="MIC130" s="156"/>
      <c r="MID130" s="156"/>
      <c r="MIE130" s="156"/>
      <c r="MIF130" s="156"/>
      <c r="MIG130" s="156"/>
      <c r="MIH130" s="156"/>
      <c r="MII130" s="156"/>
      <c r="MIJ130" s="156"/>
      <c r="MIK130" s="156"/>
      <c r="MIL130" s="156"/>
      <c r="MIM130" s="156"/>
      <c r="MIN130" s="156"/>
      <c r="MIO130" s="156"/>
      <c r="MIP130" s="156"/>
      <c r="MIQ130" s="156"/>
      <c r="MIR130" s="156"/>
      <c r="MIS130" s="156"/>
      <c r="MIT130" s="156"/>
      <c r="MIU130" s="156"/>
      <c r="MIV130" s="156"/>
      <c r="MIW130" s="156"/>
      <c r="MIX130" s="156"/>
      <c r="MIY130" s="156"/>
      <c r="MIZ130" s="156"/>
      <c r="MJA130" s="156"/>
      <c r="MJB130" s="156"/>
      <c r="MJC130" s="156"/>
      <c r="MJD130" s="156"/>
      <c r="MJE130" s="156"/>
      <c r="MJF130" s="156"/>
      <c r="MJG130" s="156"/>
      <c r="MJH130" s="156"/>
      <c r="MJI130" s="156"/>
      <c r="MJJ130" s="156"/>
      <c r="MJK130" s="156"/>
      <c r="MJL130" s="156"/>
      <c r="MJM130" s="156"/>
      <c r="MJN130" s="156"/>
      <c r="MJO130" s="156"/>
      <c r="MJP130" s="156"/>
      <c r="MJQ130" s="156"/>
      <c r="MJR130" s="156"/>
      <c r="MJS130" s="156"/>
      <c r="MJT130" s="156"/>
      <c r="MJU130" s="156"/>
      <c r="MJV130" s="156"/>
      <c r="MJW130" s="156"/>
      <c r="MJX130" s="156"/>
      <c r="MJY130" s="156"/>
      <c r="MJZ130" s="156"/>
      <c r="MKA130" s="156"/>
      <c r="MKB130" s="156"/>
      <c r="MKC130" s="156"/>
      <c r="MKD130" s="156"/>
      <c r="MKE130" s="156"/>
      <c r="MKF130" s="156"/>
      <c r="MKG130" s="156"/>
      <c r="MKH130" s="156"/>
      <c r="MKI130" s="156"/>
      <c r="MKJ130" s="156"/>
      <c r="MKK130" s="156"/>
      <c r="MKL130" s="156"/>
      <c r="MKM130" s="156"/>
      <c r="MKN130" s="156"/>
      <c r="MKO130" s="156"/>
      <c r="MKP130" s="156"/>
      <c r="MKQ130" s="156"/>
      <c r="MKR130" s="156"/>
      <c r="MKS130" s="156"/>
      <c r="MKT130" s="156"/>
      <c r="MKU130" s="156"/>
      <c r="MKV130" s="156"/>
      <c r="MKW130" s="156"/>
      <c r="MKX130" s="156"/>
      <c r="MKY130" s="156"/>
      <c r="MKZ130" s="156"/>
      <c r="MLA130" s="156"/>
      <c r="MLB130" s="156"/>
      <c r="MLC130" s="156"/>
      <c r="MLD130" s="156"/>
      <c r="MLE130" s="156"/>
      <c r="MLF130" s="156"/>
      <c r="MLG130" s="156"/>
      <c r="MLH130" s="156"/>
      <c r="MLI130" s="156"/>
      <c r="MLJ130" s="156"/>
      <c r="MLK130" s="156"/>
      <c r="MLL130" s="156"/>
      <c r="MLM130" s="156"/>
      <c r="MLN130" s="156"/>
      <c r="MLO130" s="156"/>
      <c r="MLP130" s="156"/>
      <c r="MLQ130" s="156"/>
      <c r="MLR130" s="156"/>
      <c r="MLS130" s="156"/>
      <c r="MLT130" s="156"/>
      <c r="MLU130" s="156"/>
      <c r="MLV130" s="156"/>
      <c r="MLW130" s="156"/>
      <c r="MLX130" s="156"/>
      <c r="MLY130" s="156"/>
      <c r="MLZ130" s="156"/>
      <c r="MMA130" s="156"/>
      <c r="MMB130" s="156"/>
      <c r="MMC130" s="156"/>
      <c r="MMD130" s="156"/>
      <c r="MME130" s="156"/>
      <c r="MMF130" s="156"/>
      <c r="MMG130" s="156"/>
      <c r="MMH130" s="156"/>
      <c r="MMI130" s="156"/>
      <c r="MMJ130" s="156"/>
      <c r="MMK130" s="156"/>
      <c r="MML130" s="156"/>
      <c r="MMM130" s="156"/>
      <c r="MMN130" s="156"/>
      <c r="MMO130" s="156"/>
      <c r="MMP130" s="156"/>
      <c r="MMQ130" s="156"/>
      <c r="MMR130" s="156"/>
      <c r="MMS130" s="156"/>
      <c r="MMT130" s="156"/>
      <c r="MMU130" s="156"/>
      <c r="MMV130" s="156"/>
      <c r="MMW130" s="156"/>
      <c r="MMX130" s="156"/>
      <c r="MMY130" s="156"/>
      <c r="MMZ130" s="156"/>
      <c r="MNA130" s="156"/>
      <c r="MNB130" s="156"/>
      <c r="MNC130" s="156"/>
      <c r="MND130" s="156"/>
      <c r="MNE130" s="156"/>
      <c r="MNF130" s="156"/>
      <c r="MNG130" s="156"/>
      <c r="MNH130" s="156"/>
      <c r="MNI130" s="156"/>
      <c r="MNJ130" s="156"/>
      <c r="MNK130" s="156"/>
      <c r="MNL130" s="156"/>
      <c r="MNM130" s="156"/>
      <c r="MNN130" s="156"/>
      <c r="MNO130" s="156"/>
      <c r="MNP130" s="156"/>
      <c r="MNQ130" s="156"/>
      <c r="MNR130" s="156"/>
      <c r="MNS130" s="156"/>
      <c r="MNT130" s="156"/>
      <c r="MNU130" s="156"/>
      <c r="MNV130" s="156"/>
      <c r="MNW130" s="156"/>
      <c r="MNX130" s="156"/>
      <c r="MNY130" s="156"/>
      <c r="MNZ130" s="156"/>
      <c r="MOA130" s="156"/>
      <c r="MOB130" s="156"/>
      <c r="MOC130" s="156"/>
      <c r="MOD130" s="156"/>
      <c r="MOE130" s="156"/>
      <c r="MOF130" s="156"/>
      <c r="MOG130" s="156"/>
      <c r="MOH130" s="156"/>
      <c r="MOI130" s="156"/>
      <c r="MOJ130" s="156"/>
      <c r="MOK130" s="156"/>
      <c r="MOL130" s="156"/>
      <c r="MOM130" s="156"/>
      <c r="MON130" s="156"/>
      <c r="MOO130" s="156"/>
      <c r="MOP130" s="156"/>
      <c r="MOQ130" s="156"/>
      <c r="MOR130" s="156"/>
      <c r="MOS130" s="156"/>
      <c r="MOT130" s="156"/>
      <c r="MOU130" s="156"/>
      <c r="MOV130" s="156"/>
      <c r="MOW130" s="156"/>
      <c r="MOX130" s="156"/>
      <c r="MOY130" s="156"/>
      <c r="MOZ130" s="156"/>
      <c r="MPA130" s="156"/>
      <c r="MPB130" s="156"/>
      <c r="MPC130" s="156"/>
      <c r="MPD130" s="156"/>
      <c r="MPE130" s="156"/>
      <c r="MPF130" s="156"/>
      <c r="MPG130" s="156"/>
      <c r="MPH130" s="156"/>
      <c r="MPI130" s="156"/>
      <c r="MPJ130" s="156"/>
      <c r="MPK130" s="156"/>
      <c r="MPL130" s="156"/>
      <c r="MPM130" s="156"/>
      <c r="MPN130" s="156"/>
      <c r="MPO130" s="156"/>
      <c r="MPP130" s="156"/>
      <c r="MPQ130" s="156"/>
      <c r="MPR130" s="156"/>
      <c r="MPS130" s="156"/>
      <c r="MPT130" s="156"/>
      <c r="MPU130" s="156"/>
      <c r="MPV130" s="156"/>
      <c r="MPW130" s="156"/>
      <c r="MPX130" s="156"/>
      <c r="MPY130" s="156"/>
      <c r="MPZ130" s="156"/>
      <c r="MQA130" s="156"/>
      <c r="MQB130" s="156"/>
      <c r="MQC130" s="156"/>
      <c r="MQD130" s="156"/>
      <c r="MQE130" s="156"/>
      <c r="MQF130" s="156"/>
      <c r="MQG130" s="156"/>
      <c r="MQH130" s="156"/>
      <c r="MQI130" s="156"/>
      <c r="MQJ130" s="156"/>
      <c r="MQK130" s="156"/>
      <c r="MQL130" s="156"/>
      <c r="MQM130" s="156"/>
      <c r="MQN130" s="156"/>
      <c r="MQO130" s="156"/>
      <c r="MQP130" s="156"/>
      <c r="MQQ130" s="156"/>
      <c r="MQR130" s="156"/>
      <c r="MQS130" s="156"/>
      <c r="MQT130" s="156"/>
      <c r="MQU130" s="156"/>
      <c r="MQV130" s="156"/>
      <c r="MQW130" s="156"/>
      <c r="MQX130" s="156"/>
      <c r="MQY130" s="156"/>
      <c r="MQZ130" s="156"/>
      <c r="MRA130" s="156"/>
      <c r="MRB130" s="156"/>
      <c r="MRC130" s="156"/>
      <c r="MRD130" s="156"/>
      <c r="MRE130" s="156"/>
      <c r="MRF130" s="156"/>
      <c r="MRG130" s="156"/>
      <c r="MRH130" s="156"/>
      <c r="MRI130" s="156"/>
      <c r="MRJ130" s="156"/>
      <c r="MRK130" s="156"/>
      <c r="MRL130" s="156"/>
      <c r="MRM130" s="156"/>
      <c r="MRN130" s="156"/>
      <c r="MRO130" s="156"/>
      <c r="MRP130" s="156"/>
      <c r="MRQ130" s="156"/>
      <c r="MRR130" s="156"/>
      <c r="MRS130" s="156"/>
      <c r="MRT130" s="156"/>
      <c r="MRU130" s="156"/>
      <c r="MRV130" s="156"/>
      <c r="MRW130" s="156"/>
      <c r="MRX130" s="156"/>
      <c r="MRY130" s="156"/>
      <c r="MRZ130" s="156"/>
      <c r="MSA130" s="156"/>
      <c r="MSB130" s="156"/>
      <c r="MSC130" s="156"/>
      <c r="MSD130" s="156"/>
      <c r="MSE130" s="156"/>
      <c r="MSF130" s="156"/>
      <c r="MSG130" s="156"/>
      <c r="MSH130" s="156"/>
      <c r="MSI130" s="156"/>
      <c r="MSJ130" s="156"/>
      <c r="MSK130" s="156"/>
      <c r="MSL130" s="156"/>
      <c r="MSM130" s="156"/>
      <c r="MSN130" s="156"/>
      <c r="MSO130" s="156"/>
      <c r="MSP130" s="156"/>
      <c r="MSQ130" s="156"/>
      <c r="MSR130" s="156"/>
      <c r="MSS130" s="156"/>
      <c r="MST130" s="156"/>
      <c r="MSU130" s="156"/>
      <c r="MSV130" s="156"/>
      <c r="MSW130" s="156"/>
      <c r="MSX130" s="156"/>
      <c r="MSY130" s="156"/>
      <c r="MSZ130" s="156"/>
      <c r="MTA130" s="156"/>
      <c r="MTB130" s="156"/>
      <c r="MTC130" s="156"/>
      <c r="MTD130" s="156"/>
      <c r="MTE130" s="156"/>
      <c r="MTF130" s="156"/>
      <c r="MTG130" s="156"/>
      <c r="MTH130" s="156"/>
      <c r="MTI130" s="156"/>
      <c r="MTJ130" s="156"/>
      <c r="MTK130" s="156"/>
      <c r="MTL130" s="156"/>
      <c r="MTM130" s="156"/>
      <c r="MTN130" s="156"/>
      <c r="MTO130" s="156"/>
      <c r="MTP130" s="156"/>
      <c r="MTQ130" s="156"/>
      <c r="MTR130" s="156"/>
      <c r="MTS130" s="156"/>
      <c r="MTT130" s="156"/>
      <c r="MTU130" s="156"/>
      <c r="MTV130" s="156"/>
      <c r="MTW130" s="156"/>
      <c r="MTX130" s="156"/>
      <c r="MTY130" s="156"/>
      <c r="MTZ130" s="156"/>
      <c r="MUA130" s="156"/>
      <c r="MUB130" s="156"/>
      <c r="MUC130" s="156"/>
      <c r="MUD130" s="156"/>
      <c r="MUE130" s="156"/>
      <c r="MUF130" s="156"/>
      <c r="MUG130" s="156"/>
      <c r="MUH130" s="156"/>
      <c r="MUI130" s="156"/>
      <c r="MUJ130" s="156"/>
      <c r="MUK130" s="156"/>
      <c r="MUL130" s="156"/>
      <c r="MUM130" s="156"/>
      <c r="MUN130" s="156"/>
      <c r="MUO130" s="156"/>
      <c r="MUP130" s="156"/>
      <c r="MUQ130" s="156"/>
      <c r="MUR130" s="156"/>
      <c r="MUS130" s="156"/>
      <c r="MUT130" s="156"/>
      <c r="MUU130" s="156"/>
      <c r="MUV130" s="156"/>
      <c r="MUW130" s="156"/>
      <c r="MUX130" s="156"/>
      <c r="MUY130" s="156"/>
      <c r="MUZ130" s="156"/>
      <c r="MVA130" s="156"/>
      <c r="MVB130" s="156"/>
      <c r="MVC130" s="156"/>
      <c r="MVD130" s="156"/>
      <c r="MVE130" s="156"/>
      <c r="MVF130" s="156"/>
      <c r="MVG130" s="156"/>
      <c r="MVH130" s="156"/>
      <c r="MVI130" s="156"/>
      <c r="MVJ130" s="156"/>
      <c r="MVK130" s="156"/>
      <c r="MVL130" s="156"/>
      <c r="MVM130" s="156"/>
      <c r="MVN130" s="156"/>
      <c r="MVO130" s="156"/>
      <c r="MVP130" s="156"/>
      <c r="MVQ130" s="156"/>
      <c r="MVR130" s="156"/>
      <c r="MVS130" s="156"/>
      <c r="MVT130" s="156"/>
      <c r="MVU130" s="156"/>
      <c r="MVV130" s="156"/>
      <c r="MVW130" s="156"/>
      <c r="MVX130" s="156"/>
      <c r="MVY130" s="156"/>
      <c r="MVZ130" s="156"/>
      <c r="MWA130" s="156"/>
      <c r="MWB130" s="156"/>
      <c r="MWC130" s="156"/>
      <c r="MWD130" s="156"/>
      <c r="MWE130" s="156"/>
      <c r="MWF130" s="156"/>
      <c r="MWG130" s="156"/>
      <c r="MWH130" s="156"/>
      <c r="MWI130" s="156"/>
      <c r="MWJ130" s="156"/>
      <c r="MWK130" s="156"/>
      <c r="MWL130" s="156"/>
      <c r="MWM130" s="156"/>
      <c r="MWN130" s="156"/>
      <c r="MWO130" s="156"/>
      <c r="MWP130" s="156"/>
      <c r="MWQ130" s="156"/>
      <c r="MWR130" s="156"/>
      <c r="MWS130" s="156"/>
      <c r="MWT130" s="156"/>
      <c r="MWU130" s="156"/>
      <c r="MWV130" s="156"/>
      <c r="MWW130" s="156"/>
      <c r="MWX130" s="156"/>
      <c r="MWY130" s="156"/>
      <c r="MWZ130" s="156"/>
      <c r="MXA130" s="156"/>
      <c r="MXB130" s="156"/>
      <c r="MXC130" s="156"/>
      <c r="MXD130" s="156"/>
      <c r="MXE130" s="156"/>
      <c r="MXF130" s="156"/>
      <c r="MXG130" s="156"/>
      <c r="MXH130" s="156"/>
      <c r="MXI130" s="156"/>
      <c r="MXJ130" s="156"/>
      <c r="MXK130" s="156"/>
      <c r="MXL130" s="156"/>
      <c r="MXM130" s="156"/>
      <c r="MXN130" s="156"/>
      <c r="MXO130" s="156"/>
      <c r="MXP130" s="156"/>
      <c r="MXQ130" s="156"/>
      <c r="MXR130" s="156"/>
      <c r="MXS130" s="156"/>
      <c r="MXT130" s="156"/>
      <c r="MXU130" s="156"/>
      <c r="MXV130" s="156"/>
      <c r="MXW130" s="156"/>
      <c r="MXX130" s="156"/>
      <c r="MXY130" s="156"/>
      <c r="MXZ130" s="156"/>
      <c r="MYA130" s="156"/>
      <c r="MYB130" s="156"/>
      <c r="MYC130" s="156"/>
      <c r="MYD130" s="156"/>
      <c r="MYE130" s="156"/>
      <c r="MYF130" s="156"/>
      <c r="MYG130" s="156"/>
      <c r="MYH130" s="156"/>
      <c r="MYI130" s="156"/>
      <c r="MYJ130" s="156"/>
      <c r="MYK130" s="156"/>
      <c r="MYL130" s="156"/>
      <c r="MYM130" s="156"/>
      <c r="MYN130" s="156"/>
      <c r="MYO130" s="156"/>
      <c r="MYP130" s="156"/>
      <c r="MYQ130" s="156"/>
      <c r="MYR130" s="156"/>
      <c r="MYS130" s="156"/>
      <c r="MYT130" s="156"/>
      <c r="MYU130" s="156"/>
      <c r="MYV130" s="156"/>
      <c r="MYW130" s="156"/>
      <c r="MYX130" s="156"/>
      <c r="MYY130" s="156"/>
      <c r="MYZ130" s="156"/>
      <c r="MZA130" s="156"/>
      <c r="MZB130" s="156"/>
      <c r="MZC130" s="156"/>
      <c r="MZD130" s="156"/>
      <c r="MZE130" s="156"/>
      <c r="MZF130" s="156"/>
      <c r="MZG130" s="156"/>
      <c r="MZH130" s="156"/>
      <c r="MZI130" s="156"/>
      <c r="MZJ130" s="156"/>
      <c r="MZK130" s="156"/>
      <c r="MZL130" s="156"/>
      <c r="MZM130" s="156"/>
      <c r="MZN130" s="156"/>
      <c r="MZO130" s="156"/>
      <c r="MZP130" s="156"/>
      <c r="MZQ130" s="156"/>
      <c r="MZR130" s="156"/>
      <c r="MZS130" s="156"/>
      <c r="MZT130" s="156"/>
      <c r="MZU130" s="156"/>
      <c r="MZV130" s="156"/>
      <c r="MZW130" s="156"/>
      <c r="MZX130" s="156"/>
      <c r="MZY130" s="156"/>
      <c r="MZZ130" s="156"/>
      <c r="NAA130" s="156"/>
      <c r="NAB130" s="156"/>
      <c r="NAC130" s="156"/>
      <c r="NAD130" s="156"/>
      <c r="NAE130" s="156"/>
      <c r="NAF130" s="156"/>
      <c r="NAG130" s="156"/>
      <c r="NAH130" s="156"/>
      <c r="NAI130" s="156"/>
      <c r="NAJ130" s="156"/>
      <c r="NAK130" s="156"/>
      <c r="NAL130" s="156"/>
      <c r="NAM130" s="156"/>
      <c r="NAN130" s="156"/>
      <c r="NAO130" s="156"/>
      <c r="NAP130" s="156"/>
      <c r="NAQ130" s="156"/>
      <c r="NAR130" s="156"/>
      <c r="NAS130" s="156"/>
      <c r="NAT130" s="156"/>
      <c r="NAU130" s="156"/>
      <c r="NAV130" s="156"/>
      <c r="NAW130" s="156"/>
      <c r="NAX130" s="156"/>
      <c r="NAY130" s="156"/>
      <c r="NAZ130" s="156"/>
      <c r="NBA130" s="156"/>
      <c r="NBB130" s="156"/>
      <c r="NBC130" s="156"/>
      <c r="NBD130" s="156"/>
      <c r="NBE130" s="156"/>
      <c r="NBF130" s="156"/>
      <c r="NBG130" s="156"/>
      <c r="NBH130" s="156"/>
      <c r="NBI130" s="156"/>
      <c r="NBJ130" s="156"/>
      <c r="NBK130" s="156"/>
      <c r="NBL130" s="156"/>
      <c r="NBM130" s="156"/>
      <c r="NBN130" s="156"/>
      <c r="NBO130" s="156"/>
      <c r="NBP130" s="156"/>
      <c r="NBQ130" s="156"/>
      <c r="NBR130" s="156"/>
      <c r="NBS130" s="156"/>
      <c r="NBT130" s="156"/>
      <c r="NBU130" s="156"/>
      <c r="NBV130" s="156"/>
      <c r="NBW130" s="156"/>
      <c r="NBX130" s="156"/>
      <c r="NBY130" s="156"/>
      <c r="NBZ130" s="156"/>
      <c r="NCA130" s="156"/>
      <c r="NCB130" s="156"/>
      <c r="NCC130" s="156"/>
      <c r="NCD130" s="156"/>
      <c r="NCE130" s="156"/>
      <c r="NCF130" s="156"/>
      <c r="NCG130" s="156"/>
      <c r="NCH130" s="156"/>
      <c r="NCI130" s="156"/>
      <c r="NCJ130" s="156"/>
      <c r="NCK130" s="156"/>
      <c r="NCL130" s="156"/>
      <c r="NCM130" s="156"/>
      <c r="NCN130" s="156"/>
      <c r="NCO130" s="156"/>
      <c r="NCP130" s="156"/>
      <c r="NCQ130" s="156"/>
      <c r="NCR130" s="156"/>
      <c r="NCS130" s="156"/>
      <c r="NCT130" s="156"/>
      <c r="NCU130" s="156"/>
      <c r="NCV130" s="156"/>
      <c r="NCW130" s="156"/>
      <c r="NCX130" s="156"/>
      <c r="NCY130" s="156"/>
      <c r="NCZ130" s="156"/>
      <c r="NDA130" s="156"/>
      <c r="NDB130" s="156"/>
      <c r="NDC130" s="156"/>
      <c r="NDD130" s="156"/>
      <c r="NDE130" s="156"/>
      <c r="NDF130" s="156"/>
      <c r="NDG130" s="156"/>
      <c r="NDH130" s="156"/>
      <c r="NDI130" s="156"/>
      <c r="NDJ130" s="156"/>
      <c r="NDK130" s="156"/>
      <c r="NDL130" s="156"/>
      <c r="NDM130" s="156"/>
      <c r="NDN130" s="156"/>
      <c r="NDO130" s="156"/>
      <c r="NDP130" s="156"/>
      <c r="NDQ130" s="156"/>
      <c r="NDR130" s="156"/>
      <c r="NDS130" s="156"/>
      <c r="NDT130" s="156"/>
      <c r="NDU130" s="156"/>
      <c r="NDV130" s="156"/>
      <c r="NDW130" s="156"/>
      <c r="NDX130" s="156"/>
      <c r="NDY130" s="156"/>
      <c r="NDZ130" s="156"/>
      <c r="NEA130" s="156"/>
      <c r="NEB130" s="156"/>
      <c r="NEC130" s="156"/>
      <c r="NED130" s="156"/>
      <c r="NEE130" s="156"/>
      <c r="NEF130" s="156"/>
      <c r="NEG130" s="156"/>
      <c r="NEH130" s="156"/>
      <c r="NEI130" s="156"/>
      <c r="NEJ130" s="156"/>
      <c r="NEK130" s="156"/>
      <c r="NEL130" s="156"/>
      <c r="NEM130" s="156"/>
      <c r="NEN130" s="156"/>
      <c r="NEO130" s="156"/>
      <c r="NEP130" s="156"/>
      <c r="NEQ130" s="156"/>
      <c r="NER130" s="156"/>
      <c r="NES130" s="156"/>
      <c r="NET130" s="156"/>
      <c r="NEU130" s="156"/>
      <c r="NEV130" s="156"/>
      <c r="NEW130" s="156"/>
      <c r="NEX130" s="156"/>
      <c r="NEY130" s="156"/>
      <c r="NEZ130" s="156"/>
      <c r="NFA130" s="156"/>
      <c r="NFB130" s="156"/>
      <c r="NFC130" s="156"/>
      <c r="NFD130" s="156"/>
      <c r="NFE130" s="156"/>
      <c r="NFF130" s="156"/>
      <c r="NFG130" s="156"/>
      <c r="NFH130" s="156"/>
      <c r="NFI130" s="156"/>
      <c r="NFJ130" s="156"/>
      <c r="NFK130" s="156"/>
      <c r="NFL130" s="156"/>
      <c r="NFM130" s="156"/>
      <c r="NFN130" s="156"/>
      <c r="NFO130" s="156"/>
      <c r="NFP130" s="156"/>
      <c r="NFQ130" s="156"/>
      <c r="NFR130" s="156"/>
      <c r="NFS130" s="156"/>
      <c r="NFT130" s="156"/>
      <c r="NFU130" s="156"/>
      <c r="NFV130" s="156"/>
      <c r="NFW130" s="156"/>
      <c r="NFX130" s="156"/>
      <c r="NFY130" s="156"/>
      <c r="NFZ130" s="156"/>
      <c r="NGA130" s="156"/>
      <c r="NGB130" s="156"/>
      <c r="NGC130" s="156"/>
      <c r="NGD130" s="156"/>
      <c r="NGE130" s="156"/>
      <c r="NGF130" s="156"/>
      <c r="NGG130" s="156"/>
      <c r="NGH130" s="156"/>
      <c r="NGI130" s="156"/>
      <c r="NGJ130" s="156"/>
      <c r="NGK130" s="156"/>
      <c r="NGL130" s="156"/>
      <c r="NGM130" s="156"/>
      <c r="NGN130" s="156"/>
      <c r="NGO130" s="156"/>
      <c r="NGP130" s="156"/>
      <c r="NGQ130" s="156"/>
      <c r="NGR130" s="156"/>
      <c r="NGS130" s="156"/>
      <c r="NGT130" s="156"/>
      <c r="NGU130" s="156"/>
      <c r="NGV130" s="156"/>
      <c r="NGW130" s="156"/>
      <c r="NGX130" s="156"/>
      <c r="NGY130" s="156"/>
      <c r="NGZ130" s="156"/>
      <c r="NHA130" s="156"/>
      <c r="NHB130" s="156"/>
      <c r="NHC130" s="156"/>
      <c r="NHD130" s="156"/>
      <c r="NHE130" s="156"/>
      <c r="NHF130" s="156"/>
      <c r="NHG130" s="156"/>
      <c r="NHH130" s="156"/>
      <c r="NHI130" s="156"/>
      <c r="NHJ130" s="156"/>
      <c r="NHK130" s="156"/>
      <c r="NHL130" s="156"/>
      <c r="NHM130" s="156"/>
      <c r="NHN130" s="156"/>
      <c r="NHO130" s="156"/>
      <c r="NHP130" s="156"/>
      <c r="NHQ130" s="156"/>
      <c r="NHR130" s="156"/>
      <c r="NHS130" s="156"/>
      <c r="NHT130" s="156"/>
      <c r="NHU130" s="156"/>
      <c r="NHV130" s="156"/>
      <c r="NHW130" s="156"/>
      <c r="NHX130" s="156"/>
      <c r="NHY130" s="156"/>
      <c r="NHZ130" s="156"/>
      <c r="NIA130" s="156"/>
      <c r="NIB130" s="156"/>
      <c r="NIC130" s="156"/>
      <c r="NID130" s="156"/>
      <c r="NIE130" s="156"/>
      <c r="NIF130" s="156"/>
      <c r="NIG130" s="156"/>
      <c r="NIH130" s="156"/>
      <c r="NII130" s="156"/>
      <c r="NIJ130" s="156"/>
      <c r="NIK130" s="156"/>
      <c r="NIL130" s="156"/>
      <c r="NIM130" s="156"/>
      <c r="NIN130" s="156"/>
      <c r="NIO130" s="156"/>
      <c r="NIP130" s="156"/>
      <c r="NIQ130" s="156"/>
      <c r="NIR130" s="156"/>
      <c r="NIS130" s="156"/>
      <c r="NIT130" s="156"/>
      <c r="NIU130" s="156"/>
      <c r="NIV130" s="156"/>
      <c r="NIW130" s="156"/>
      <c r="NIX130" s="156"/>
      <c r="NIY130" s="156"/>
      <c r="NIZ130" s="156"/>
      <c r="NJA130" s="156"/>
      <c r="NJB130" s="156"/>
      <c r="NJC130" s="156"/>
      <c r="NJD130" s="156"/>
      <c r="NJE130" s="156"/>
      <c r="NJF130" s="156"/>
      <c r="NJG130" s="156"/>
      <c r="NJH130" s="156"/>
      <c r="NJI130" s="156"/>
      <c r="NJJ130" s="156"/>
      <c r="NJK130" s="156"/>
      <c r="NJL130" s="156"/>
      <c r="NJM130" s="156"/>
      <c r="NJN130" s="156"/>
      <c r="NJO130" s="156"/>
      <c r="NJP130" s="156"/>
      <c r="NJQ130" s="156"/>
      <c r="NJR130" s="156"/>
      <c r="NJS130" s="156"/>
      <c r="NJT130" s="156"/>
      <c r="NJU130" s="156"/>
      <c r="NJV130" s="156"/>
      <c r="NJW130" s="156"/>
      <c r="NJX130" s="156"/>
      <c r="NJY130" s="156"/>
      <c r="NJZ130" s="156"/>
      <c r="NKA130" s="156"/>
      <c r="NKB130" s="156"/>
      <c r="NKC130" s="156"/>
      <c r="NKD130" s="156"/>
      <c r="NKE130" s="156"/>
      <c r="NKF130" s="156"/>
      <c r="NKG130" s="156"/>
      <c r="NKH130" s="156"/>
      <c r="NKI130" s="156"/>
      <c r="NKJ130" s="156"/>
      <c r="NKK130" s="156"/>
      <c r="NKL130" s="156"/>
      <c r="NKM130" s="156"/>
      <c r="NKN130" s="156"/>
      <c r="NKO130" s="156"/>
      <c r="NKP130" s="156"/>
      <c r="NKQ130" s="156"/>
      <c r="NKR130" s="156"/>
      <c r="NKS130" s="156"/>
      <c r="NKT130" s="156"/>
      <c r="NKU130" s="156"/>
      <c r="NKV130" s="156"/>
      <c r="NKW130" s="156"/>
      <c r="NKX130" s="156"/>
      <c r="NKY130" s="156"/>
      <c r="NKZ130" s="156"/>
      <c r="NLA130" s="156"/>
      <c r="NLB130" s="156"/>
      <c r="NLC130" s="156"/>
      <c r="NLD130" s="156"/>
      <c r="NLE130" s="156"/>
      <c r="NLF130" s="156"/>
      <c r="NLG130" s="156"/>
      <c r="NLH130" s="156"/>
      <c r="NLI130" s="156"/>
      <c r="NLJ130" s="156"/>
      <c r="NLK130" s="156"/>
      <c r="NLL130" s="156"/>
      <c r="NLM130" s="156"/>
      <c r="NLN130" s="156"/>
      <c r="NLO130" s="156"/>
      <c r="NLP130" s="156"/>
      <c r="NLQ130" s="156"/>
      <c r="NLR130" s="156"/>
      <c r="NLS130" s="156"/>
      <c r="NLT130" s="156"/>
      <c r="NLU130" s="156"/>
      <c r="NLV130" s="156"/>
      <c r="NLW130" s="156"/>
      <c r="NLX130" s="156"/>
      <c r="NLY130" s="156"/>
      <c r="NLZ130" s="156"/>
      <c r="NMA130" s="156"/>
      <c r="NMB130" s="156"/>
      <c r="NMC130" s="156"/>
      <c r="NMD130" s="156"/>
      <c r="NME130" s="156"/>
      <c r="NMF130" s="156"/>
      <c r="NMG130" s="156"/>
      <c r="NMH130" s="156"/>
      <c r="NMI130" s="156"/>
      <c r="NMJ130" s="156"/>
      <c r="NMK130" s="156"/>
      <c r="NML130" s="156"/>
      <c r="NMM130" s="156"/>
      <c r="NMN130" s="156"/>
      <c r="NMO130" s="156"/>
      <c r="NMP130" s="156"/>
      <c r="NMQ130" s="156"/>
      <c r="NMR130" s="156"/>
      <c r="NMS130" s="156"/>
      <c r="NMT130" s="156"/>
      <c r="NMU130" s="156"/>
      <c r="NMV130" s="156"/>
      <c r="NMW130" s="156"/>
      <c r="NMX130" s="156"/>
      <c r="NMY130" s="156"/>
      <c r="NMZ130" s="156"/>
      <c r="NNA130" s="156"/>
      <c r="NNB130" s="156"/>
      <c r="NNC130" s="156"/>
      <c r="NND130" s="156"/>
      <c r="NNE130" s="156"/>
      <c r="NNF130" s="156"/>
      <c r="NNG130" s="156"/>
      <c r="NNH130" s="156"/>
      <c r="NNI130" s="156"/>
      <c r="NNJ130" s="156"/>
      <c r="NNK130" s="156"/>
      <c r="NNL130" s="156"/>
      <c r="NNM130" s="156"/>
      <c r="NNN130" s="156"/>
      <c r="NNO130" s="156"/>
      <c r="NNP130" s="156"/>
      <c r="NNQ130" s="156"/>
      <c r="NNR130" s="156"/>
      <c r="NNS130" s="156"/>
      <c r="NNT130" s="156"/>
      <c r="NNU130" s="156"/>
      <c r="NNV130" s="156"/>
      <c r="NNW130" s="156"/>
      <c r="NNX130" s="156"/>
      <c r="NNY130" s="156"/>
      <c r="NNZ130" s="156"/>
      <c r="NOA130" s="156"/>
      <c r="NOB130" s="156"/>
      <c r="NOC130" s="156"/>
      <c r="NOD130" s="156"/>
      <c r="NOE130" s="156"/>
      <c r="NOF130" s="156"/>
      <c r="NOG130" s="156"/>
      <c r="NOH130" s="156"/>
      <c r="NOI130" s="156"/>
      <c r="NOJ130" s="156"/>
      <c r="NOK130" s="156"/>
      <c r="NOL130" s="156"/>
      <c r="NOM130" s="156"/>
      <c r="NON130" s="156"/>
      <c r="NOO130" s="156"/>
      <c r="NOP130" s="156"/>
      <c r="NOQ130" s="156"/>
      <c r="NOR130" s="156"/>
      <c r="NOS130" s="156"/>
      <c r="NOT130" s="156"/>
      <c r="NOU130" s="156"/>
      <c r="NOV130" s="156"/>
      <c r="NOW130" s="156"/>
      <c r="NOX130" s="156"/>
      <c r="NOY130" s="156"/>
      <c r="NOZ130" s="156"/>
      <c r="NPA130" s="156"/>
      <c r="NPB130" s="156"/>
      <c r="NPC130" s="156"/>
      <c r="NPD130" s="156"/>
      <c r="NPE130" s="156"/>
      <c r="NPF130" s="156"/>
      <c r="NPG130" s="156"/>
      <c r="NPH130" s="156"/>
      <c r="NPI130" s="156"/>
      <c r="NPJ130" s="156"/>
      <c r="NPK130" s="156"/>
      <c r="NPL130" s="156"/>
      <c r="NPM130" s="156"/>
      <c r="NPN130" s="156"/>
      <c r="NPO130" s="156"/>
      <c r="NPP130" s="156"/>
      <c r="NPQ130" s="156"/>
      <c r="NPR130" s="156"/>
      <c r="NPS130" s="156"/>
      <c r="NPT130" s="156"/>
      <c r="NPU130" s="156"/>
      <c r="NPV130" s="156"/>
      <c r="NPW130" s="156"/>
      <c r="NPX130" s="156"/>
      <c r="NPY130" s="156"/>
      <c r="NPZ130" s="156"/>
      <c r="NQA130" s="156"/>
      <c r="NQB130" s="156"/>
      <c r="NQC130" s="156"/>
      <c r="NQD130" s="156"/>
      <c r="NQE130" s="156"/>
      <c r="NQF130" s="156"/>
      <c r="NQG130" s="156"/>
      <c r="NQH130" s="156"/>
      <c r="NQI130" s="156"/>
      <c r="NQJ130" s="156"/>
      <c r="NQK130" s="156"/>
      <c r="NQL130" s="156"/>
      <c r="NQM130" s="156"/>
      <c r="NQN130" s="156"/>
      <c r="NQO130" s="156"/>
      <c r="NQP130" s="156"/>
      <c r="NQQ130" s="156"/>
      <c r="NQR130" s="156"/>
      <c r="NQS130" s="156"/>
      <c r="NQT130" s="156"/>
      <c r="NQU130" s="156"/>
      <c r="NQV130" s="156"/>
      <c r="NQW130" s="156"/>
      <c r="NQX130" s="156"/>
      <c r="NQY130" s="156"/>
      <c r="NQZ130" s="156"/>
      <c r="NRA130" s="156"/>
      <c r="NRB130" s="156"/>
      <c r="NRC130" s="156"/>
      <c r="NRD130" s="156"/>
      <c r="NRE130" s="156"/>
      <c r="NRF130" s="156"/>
      <c r="NRG130" s="156"/>
      <c r="NRH130" s="156"/>
      <c r="NRI130" s="156"/>
      <c r="NRJ130" s="156"/>
      <c r="NRK130" s="156"/>
      <c r="NRL130" s="156"/>
      <c r="NRM130" s="156"/>
      <c r="NRN130" s="156"/>
      <c r="NRO130" s="156"/>
      <c r="NRP130" s="156"/>
      <c r="NRQ130" s="156"/>
      <c r="NRR130" s="156"/>
      <c r="NRS130" s="156"/>
      <c r="NRT130" s="156"/>
      <c r="NRU130" s="156"/>
      <c r="NRV130" s="156"/>
      <c r="NRW130" s="156"/>
      <c r="NRX130" s="156"/>
      <c r="NRY130" s="156"/>
      <c r="NRZ130" s="156"/>
      <c r="NSA130" s="156"/>
      <c r="NSB130" s="156"/>
      <c r="NSC130" s="156"/>
      <c r="NSD130" s="156"/>
      <c r="NSE130" s="156"/>
      <c r="NSF130" s="156"/>
      <c r="NSG130" s="156"/>
      <c r="NSH130" s="156"/>
      <c r="NSI130" s="156"/>
      <c r="NSJ130" s="156"/>
      <c r="NSK130" s="156"/>
      <c r="NSL130" s="156"/>
      <c r="NSM130" s="156"/>
      <c r="NSN130" s="156"/>
      <c r="NSO130" s="156"/>
      <c r="NSP130" s="156"/>
      <c r="NSQ130" s="156"/>
      <c r="NSR130" s="156"/>
      <c r="NSS130" s="156"/>
      <c r="NST130" s="156"/>
      <c r="NSU130" s="156"/>
      <c r="NSV130" s="156"/>
      <c r="NSW130" s="156"/>
      <c r="NSX130" s="156"/>
      <c r="NSY130" s="156"/>
      <c r="NSZ130" s="156"/>
      <c r="NTA130" s="156"/>
      <c r="NTB130" s="156"/>
      <c r="NTC130" s="156"/>
      <c r="NTD130" s="156"/>
      <c r="NTE130" s="156"/>
      <c r="NTF130" s="156"/>
      <c r="NTG130" s="156"/>
      <c r="NTH130" s="156"/>
      <c r="NTI130" s="156"/>
      <c r="NTJ130" s="156"/>
      <c r="NTK130" s="156"/>
      <c r="NTL130" s="156"/>
      <c r="NTM130" s="156"/>
      <c r="NTN130" s="156"/>
      <c r="NTO130" s="156"/>
      <c r="NTP130" s="156"/>
      <c r="NTQ130" s="156"/>
      <c r="NTR130" s="156"/>
      <c r="NTS130" s="156"/>
      <c r="NTT130" s="156"/>
      <c r="NTU130" s="156"/>
      <c r="NTV130" s="156"/>
      <c r="NTW130" s="156"/>
      <c r="NTX130" s="156"/>
      <c r="NTY130" s="156"/>
      <c r="NTZ130" s="156"/>
      <c r="NUA130" s="156"/>
      <c r="NUB130" s="156"/>
      <c r="NUC130" s="156"/>
      <c r="NUD130" s="156"/>
      <c r="NUE130" s="156"/>
      <c r="NUF130" s="156"/>
      <c r="NUG130" s="156"/>
      <c r="NUH130" s="156"/>
      <c r="NUI130" s="156"/>
      <c r="NUJ130" s="156"/>
      <c r="NUK130" s="156"/>
      <c r="NUL130" s="156"/>
      <c r="NUM130" s="156"/>
      <c r="NUN130" s="156"/>
      <c r="NUO130" s="156"/>
      <c r="NUP130" s="156"/>
      <c r="NUQ130" s="156"/>
      <c r="NUR130" s="156"/>
      <c r="NUS130" s="156"/>
      <c r="NUT130" s="156"/>
      <c r="NUU130" s="156"/>
      <c r="NUV130" s="156"/>
      <c r="NUW130" s="156"/>
      <c r="NUX130" s="156"/>
      <c r="NUY130" s="156"/>
      <c r="NUZ130" s="156"/>
      <c r="NVA130" s="156"/>
      <c r="NVB130" s="156"/>
      <c r="NVC130" s="156"/>
      <c r="NVD130" s="156"/>
      <c r="NVE130" s="156"/>
      <c r="NVF130" s="156"/>
      <c r="NVG130" s="156"/>
      <c r="NVH130" s="156"/>
      <c r="NVI130" s="156"/>
      <c r="NVJ130" s="156"/>
      <c r="NVK130" s="156"/>
      <c r="NVL130" s="156"/>
      <c r="NVM130" s="156"/>
      <c r="NVN130" s="156"/>
      <c r="NVO130" s="156"/>
      <c r="NVP130" s="156"/>
      <c r="NVQ130" s="156"/>
      <c r="NVR130" s="156"/>
      <c r="NVS130" s="156"/>
      <c r="NVT130" s="156"/>
      <c r="NVU130" s="156"/>
      <c r="NVV130" s="156"/>
      <c r="NVW130" s="156"/>
      <c r="NVX130" s="156"/>
      <c r="NVY130" s="156"/>
      <c r="NVZ130" s="156"/>
      <c r="NWA130" s="156"/>
      <c r="NWB130" s="156"/>
      <c r="NWC130" s="156"/>
      <c r="NWD130" s="156"/>
      <c r="NWE130" s="156"/>
      <c r="NWF130" s="156"/>
      <c r="NWG130" s="156"/>
      <c r="NWH130" s="156"/>
      <c r="NWI130" s="156"/>
      <c r="NWJ130" s="156"/>
      <c r="NWK130" s="156"/>
      <c r="NWL130" s="156"/>
      <c r="NWM130" s="156"/>
      <c r="NWN130" s="156"/>
      <c r="NWO130" s="156"/>
      <c r="NWP130" s="156"/>
      <c r="NWQ130" s="156"/>
      <c r="NWR130" s="156"/>
      <c r="NWS130" s="156"/>
      <c r="NWT130" s="156"/>
      <c r="NWU130" s="156"/>
      <c r="NWV130" s="156"/>
      <c r="NWW130" s="156"/>
      <c r="NWX130" s="156"/>
      <c r="NWY130" s="156"/>
      <c r="NWZ130" s="156"/>
      <c r="NXA130" s="156"/>
      <c r="NXB130" s="156"/>
      <c r="NXC130" s="156"/>
      <c r="NXD130" s="156"/>
      <c r="NXE130" s="156"/>
      <c r="NXF130" s="156"/>
      <c r="NXG130" s="156"/>
      <c r="NXH130" s="156"/>
      <c r="NXI130" s="156"/>
      <c r="NXJ130" s="156"/>
      <c r="NXK130" s="156"/>
      <c r="NXL130" s="156"/>
      <c r="NXM130" s="156"/>
      <c r="NXN130" s="156"/>
      <c r="NXO130" s="156"/>
      <c r="NXP130" s="156"/>
      <c r="NXQ130" s="156"/>
      <c r="NXR130" s="156"/>
      <c r="NXS130" s="156"/>
      <c r="NXT130" s="156"/>
      <c r="NXU130" s="156"/>
      <c r="NXV130" s="156"/>
      <c r="NXW130" s="156"/>
      <c r="NXX130" s="156"/>
      <c r="NXY130" s="156"/>
      <c r="NXZ130" s="156"/>
      <c r="NYA130" s="156"/>
      <c r="NYB130" s="156"/>
      <c r="NYC130" s="156"/>
      <c r="NYD130" s="156"/>
      <c r="NYE130" s="156"/>
      <c r="NYF130" s="156"/>
      <c r="NYG130" s="156"/>
      <c r="NYH130" s="156"/>
      <c r="NYI130" s="156"/>
      <c r="NYJ130" s="156"/>
      <c r="NYK130" s="156"/>
      <c r="NYL130" s="156"/>
      <c r="NYM130" s="156"/>
      <c r="NYN130" s="156"/>
      <c r="NYO130" s="156"/>
      <c r="NYP130" s="156"/>
      <c r="NYQ130" s="156"/>
      <c r="NYR130" s="156"/>
      <c r="NYS130" s="156"/>
      <c r="NYT130" s="156"/>
      <c r="NYU130" s="156"/>
      <c r="NYV130" s="156"/>
      <c r="NYW130" s="156"/>
      <c r="NYX130" s="156"/>
      <c r="NYY130" s="156"/>
      <c r="NYZ130" s="156"/>
      <c r="NZA130" s="156"/>
      <c r="NZB130" s="156"/>
      <c r="NZC130" s="156"/>
      <c r="NZD130" s="156"/>
      <c r="NZE130" s="156"/>
      <c r="NZF130" s="156"/>
      <c r="NZG130" s="156"/>
      <c r="NZH130" s="156"/>
      <c r="NZI130" s="156"/>
      <c r="NZJ130" s="156"/>
      <c r="NZK130" s="156"/>
      <c r="NZL130" s="156"/>
      <c r="NZM130" s="156"/>
      <c r="NZN130" s="156"/>
      <c r="NZO130" s="156"/>
      <c r="NZP130" s="156"/>
      <c r="NZQ130" s="156"/>
      <c r="NZR130" s="156"/>
      <c r="NZS130" s="156"/>
      <c r="NZT130" s="156"/>
      <c r="NZU130" s="156"/>
      <c r="NZV130" s="156"/>
      <c r="NZW130" s="156"/>
      <c r="NZX130" s="156"/>
      <c r="NZY130" s="156"/>
      <c r="NZZ130" s="156"/>
      <c r="OAA130" s="156"/>
      <c r="OAB130" s="156"/>
      <c r="OAC130" s="156"/>
      <c r="OAD130" s="156"/>
      <c r="OAE130" s="156"/>
      <c r="OAF130" s="156"/>
      <c r="OAG130" s="156"/>
      <c r="OAH130" s="156"/>
      <c r="OAI130" s="156"/>
      <c r="OAJ130" s="156"/>
      <c r="OAK130" s="156"/>
      <c r="OAL130" s="156"/>
      <c r="OAM130" s="156"/>
      <c r="OAN130" s="156"/>
      <c r="OAO130" s="156"/>
      <c r="OAP130" s="156"/>
      <c r="OAQ130" s="156"/>
      <c r="OAR130" s="156"/>
      <c r="OAS130" s="156"/>
      <c r="OAT130" s="156"/>
      <c r="OAU130" s="156"/>
      <c r="OAV130" s="156"/>
      <c r="OAW130" s="156"/>
      <c r="OAX130" s="156"/>
      <c r="OAY130" s="156"/>
      <c r="OAZ130" s="156"/>
      <c r="OBA130" s="156"/>
      <c r="OBB130" s="156"/>
      <c r="OBC130" s="156"/>
      <c r="OBD130" s="156"/>
      <c r="OBE130" s="156"/>
      <c r="OBF130" s="156"/>
      <c r="OBG130" s="156"/>
      <c r="OBH130" s="156"/>
      <c r="OBI130" s="156"/>
      <c r="OBJ130" s="156"/>
      <c r="OBK130" s="156"/>
      <c r="OBL130" s="156"/>
      <c r="OBM130" s="156"/>
      <c r="OBN130" s="156"/>
      <c r="OBO130" s="156"/>
      <c r="OBP130" s="156"/>
      <c r="OBQ130" s="156"/>
      <c r="OBR130" s="156"/>
      <c r="OBS130" s="156"/>
      <c r="OBT130" s="156"/>
      <c r="OBU130" s="156"/>
      <c r="OBV130" s="156"/>
      <c r="OBW130" s="156"/>
      <c r="OBX130" s="156"/>
      <c r="OBY130" s="156"/>
      <c r="OBZ130" s="156"/>
      <c r="OCA130" s="156"/>
      <c r="OCB130" s="156"/>
      <c r="OCC130" s="156"/>
      <c r="OCD130" s="156"/>
      <c r="OCE130" s="156"/>
      <c r="OCF130" s="156"/>
      <c r="OCG130" s="156"/>
      <c r="OCH130" s="156"/>
      <c r="OCI130" s="156"/>
      <c r="OCJ130" s="156"/>
      <c r="OCK130" s="156"/>
      <c r="OCL130" s="156"/>
      <c r="OCM130" s="156"/>
      <c r="OCN130" s="156"/>
      <c r="OCO130" s="156"/>
      <c r="OCP130" s="156"/>
      <c r="OCQ130" s="156"/>
      <c r="OCR130" s="156"/>
      <c r="OCS130" s="156"/>
      <c r="OCT130" s="156"/>
      <c r="OCU130" s="156"/>
      <c r="OCV130" s="156"/>
      <c r="OCW130" s="156"/>
      <c r="OCX130" s="156"/>
      <c r="OCY130" s="156"/>
      <c r="OCZ130" s="156"/>
      <c r="ODA130" s="156"/>
      <c r="ODB130" s="156"/>
      <c r="ODC130" s="156"/>
      <c r="ODD130" s="156"/>
      <c r="ODE130" s="156"/>
      <c r="ODF130" s="156"/>
      <c r="ODG130" s="156"/>
      <c r="ODH130" s="156"/>
      <c r="ODI130" s="156"/>
      <c r="ODJ130" s="156"/>
      <c r="ODK130" s="156"/>
      <c r="ODL130" s="156"/>
      <c r="ODM130" s="156"/>
      <c r="ODN130" s="156"/>
      <c r="ODO130" s="156"/>
      <c r="ODP130" s="156"/>
      <c r="ODQ130" s="156"/>
      <c r="ODR130" s="156"/>
      <c r="ODS130" s="156"/>
      <c r="ODT130" s="156"/>
      <c r="ODU130" s="156"/>
      <c r="ODV130" s="156"/>
      <c r="ODW130" s="156"/>
      <c r="ODX130" s="156"/>
      <c r="ODY130" s="156"/>
      <c r="ODZ130" s="156"/>
      <c r="OEA130" s="156"/>
      <c r="OEB130" s="156"/>
      <c r="OEC130" s="156"/>
      <c r="OED130" s="156"/>
      <c r="OEE130" s="156"/>
      <c r="OEF130" s="156"/>
      <c r="OEG130" s="156"/>
      <c r="OEH130" s="156"/>
      <c r="OEI130" s="156"/>
      <c r="OEJ130" s="156"/>
      <c r="OEK130" s="156"/>
      <c r="OEL130" s="156"/>
      <c r="OEM130" s="156"/>
      <c r="OEN130" s="156"/>
      <c r="OEO130" s="156"/>
      <c r="OEP130" s="156"/>
      <c r="OEQ130" s="156"/>
      <c r="OER130" s="156"/>
      <c r="OES130" s="156"/>
      <c r="OET130" s="156"/>
      <c r="OEU130" s="156"/>
      <c r="OEV130" s="156"/>
      <c r="OEW130" s="156"/>
      <c r="OEX130" s="156"/>
      <c r="OEY130" s="156"/>
      <c r="OEZ130" s="156"/>
      <c r="OFA130" s="156"/>
      <c r="OFB130" s="156"/>
      <c r="OFC130" s="156"/>
      <c r="OFD130" s="156"/>
      <c r="OFE130" s="156"/>
      <c r="OFF130" s="156"/>
      <c r="OFG130" s="156"/>
      <c r="OFH130" s="156"/>
      <c r="OFI130" s="156"/>
      <c r="OFJ130" s="156"/>
      <c r="OFK130" s="156"/>
      <c r="OFL130" s="156"/>
      <c r="OFM130" s="156"/>
      <c r="OFN130" s="156"/>
      <c r="OFO130" s="156"/>
      <c r="OFP130" s="156"/>
      <c r="OFQ130" s="156"/>
      <c r="OFR130" s="156"/>
      <c r="OFS130" s="156"/>
      <c r="OFT130" s="156"/>
      <c r="OFU130" s="156"/>
      <c r="OFV130" s="156"/>
      <c r="OFW130" s="156"/>
      <c r="OFX130" s="156"/>
      <c r="OFY130" s="156"/>
      <c r="OFZ130" s="156"/>
      <c r="OGA130" s="156"/>
      <c r="OGB130" s="156"/>
      <c r="OGC130" s="156"/>
      <c r="OGD130" s="156"/>
      <c r="OGE130" s="156"/>
      <c r="OGF130" s="156"/>
      <c r="OGG130" s="156"/>
      <c r="OGH130" s="156"/>
      <c r="OGI130" s="156"/>
      <c r="OGJ130" s="156"/>
      <c r="OGK130" s="156"/>
      <c r="OGL130" s="156"/>
      <c r="OGM130" s="156"/>
      <c r="OGN130" s="156"/>
      <c r="OGO130" s="156"/>
      <c r="OGP130" s="156"/>
      <c r="OGQ130" s="156"/>
      <c r="OGR130" s="156"/>
      <c r="OGS130" s="156"/>
      <c r="OGT130" s="156"/>
      <c r="OGU130" s="156"/>
      <c r="OGV130" s="156"/>
      <c r="OGW130" s="156"/>
      <c r="OGX130" s="156"/>
      <c r="OGY130" s="156"/>
      <c r="OGZ130" s="156"/>
      <c r="OHA130" s="156"/>
      <c r="OHB130" s="156"/>
      <c r="OHC130" s="156"/>
      <c r="OHD130" s="156"/>
      <c r="OHE130" s="156"/>
      <c r="OHF130" s="156"/>
      <c r="OHG130" s="156"/>
      <c r="OHH130" s="156"/>
      <c r="OHI130" s="156"/>
      <c r="OHJ130" s="156"/>
      <c r="OHK130" s="156"/>
      <c r="OHL130" s="156"/>
      <c r="OHM130" s="156"/>
      <c r="OHN130" s="156"/>
      <c r="OHO130" s="156"/>
      <c r="OHP130" s="156"/>
      <c r="OHQ130" s="156"/>
      <c r="OHR130" s="156"/>
      <c r="OHS130" s="156"/>
      <c r="OHT130" s="156"/>
      <c r="OHU130" s="156"/>
      <c r="OHV130" s="156"/>
      <c r="OHW130" s="156"/>
      <c r="OHX130" s="156"/>
      <c r="OHY130" s="156"/>
      <c r="OHZ130" s="156"/>
      <c r="OIA130" s="156"/>
      <c r="OIB130" s="156"/>
      <c r="OIC130" s="156"/>
      <c r="OID130" s="156"/>
      <c r="OIE130" s="156"/>
      <c r="OIF130" s="156"/>
      <c r="OIG130" s="156"/>
      <c r="OIH130" s="156"/>
      <c r="OII130" s="156"/>
      <c r="OIJ130" s="156"/>
      <c r="OIK130" s="156"/>
      <c r="OIL130" s="156"/>
      <c r="OIM130" s="156"/>
      <c r="OIN130" s="156"/>
      <c r="OIO130" s="156"/>
      <c r="OIP130" s="156"/>
      <c r="OIQ130" s="156"/>
      <c r="OIR130" s="156"/>
      <c r="OIS130" s="156"/>
      <c r="OIT130" s="156"/>
      <c r="OIU130" s="156"/>
      <c r="OIV130" s="156"/>
      <c r="OIW130" s="156"/>
      <c r="OIX130" s="156"/>
      <c r="OIY130" s="156"/>
      <c r="OIZ130" s="156"/>
      <c r="OJA130" s="156"/>
      <c r="OJB130" s="156"/>
      <c r="OJC130" s="156"/>
      <c r="OJD130" s="156"/>
      <c r="OJE130" s="156"/>
      <c r="OJF130" s="156"/>
      <c r="OJG130" s="156"/>
      <c r="OJH130" s="156"/>
      <c r="OJI130" s="156"/>
      <c r="OJJ130" s="156"/>
      <c r="OJK130" s="156"/>
      <c r="OJL130" s="156"/>
      <c r="OJM130" s="156"/>
      <c r="OJN130" s="156"/>
      <c r="OJO130" s="156"/>
      <c r="OJP130" s="156"/>
      <c r="OJQ130" s="156"/>
      <c r="OJR130" s="156"/>
      <c r="OJS130" s="156"/>
      <c r="OJT130" s="156"/>
      <c r="OJU130" s="156"/>
      <c r="OJV130" s="156"/>
      <c r="OJW130" s="156"/>
      <c r="OJX130" s="156"/>
      <c r="OJY130" s="156"/>
      <c r="OJZ130" s="156"/>
      <c r="OKA130" s="156"/>
      <c r="OKB130" s="156"/>
      <c r="OKC130" s="156"/>
      <c r="OKD130" s="156"/>
      <c r="OKE130" s="156"/>
      <c r="OKF130" s="156"/>
      <c r="OKG130" s="156"/>
      <c r="OKH130" s="156"/>
      <c r="OKI130" s="156"/>
      <c r="OKJ130" s="156"/>
      <c r="OKK130" s="156"/>
      <c r="OKL130" s="156"/>
      <c r="OKM130" s="156"/>
      <c r="OKN130" s="156"/>
      <c r="OKO130" s="156"/>
      <c r="OKP130" s="156"/>
      <c r="OKQ130" s="156"/>
      <c r="OKR130" s="156"/>
      <c r="OKS130" s="156"/>
      <c r="OKT130" s="156"/>
      <c r="OKU130" s="156"/>
      <c r="OKV130" s="156"/>
      <c r="OKW130" s="156"/>
      <c r="OKX130" s="156"/>
      <c r="OKY130" s="156"/>
      <c r="OKZ130" s="156"/>
      <c r="OLA130" s="156"/>
      <c r="OLB130" s="156"/>
      <c r="OLC130" s="156"/>
      <c r="OLD130" s="156"/>
      <c r="OLE130" s="156"/>
      <c r="OLF130" s="156"/>
      <c r="OLG130" s="156"/>
      <c r="OLH130" s="156"/>
      <c r="OLI130" s="156"/>
      <c r="OLJ130" s="156"/>
      <c r="OLK130" s="156"/>
      <c r="OLL130" s="156"/>
      <c r="OLM130" s="156"/>
      <c r="OLN130" s="156"/>
      <c r="OLO130" s="156"/>
      <c r="OLP130" s="156"/>
      <c r="OLQ130" s="156"/>
      <c r="OLR130" s="156"/>
      <c r="OLS130" s="156"/>
      <c r="OLT130" s="156"/>
      <c r="OLU130" s="156"/>
      <c r="OLV130" s="156"/>
      <c r="OLW130" s="156"/>
      <c r="OLX130" s="156"/>
      <c r="OLY130" s="156"/>
      <c r="OLZ130" s="156"/>
      <c r="OMA130" s="156"/>
      <c r="OMB130" s="156"/>
      <c r="OMC130" s="156"/>
      <c r="OMD130" s="156"/>
      <c r="OME130" s="156"/>
      <c r="OMF130" s="156"/>
      <c r="OMG130" s="156"/>
      <c r="OMH130" s="156"/>
      <c r="OMI130" s="156"/>
      <c r="OMJ130" s="156"/>
      <c r="OMK130" s="156"/>
      <c r="OML130" s="156"/>
      <c r="OMM130" s="156"/>
      <c r="OMN130" s="156"/>
      <c r="OMO130" s="156"/>
      <c r="OMP130" s="156"/>
      <c r="OMQ130" s="156"/>
      <c r="OMR130" s="156"/>
      <c r="OMS130" s="156"/>
      <c r="OMT130" s="156"/>
      <c r="OMU130" s="156"/>
      <c r="OMV130" s="156"/>
      <c r="OMW130" s="156"/>
      <c r="OMX130" s="156"/>
      <c r="OMY130" s="156"/>
      <c r="OMZ130" s="156"/>
      <c r="ONA130" s="156"/>
      <c r="ONB130" s="156"/>
      <c r="ONC130" s="156"/>
      <c r="OND130" s="156"/>
      <c r="ONE130" s="156"/>
      <c r="ONF130" s="156"/>
      <c r="ONG130" s="156"/>
      <c r="ONH130" s="156"/>
      <c r="ONI130" s="156"/>
      <c r="ONJ130" s="156"/>
      <c r="ONK130" s="156"/>
      <c r="ONL130" s="156"/>
      <c r="ONM130" s="156"/>
      <c r="ONN130" s="156"/>
      <c r="ONO130" s="156"/>
      <c r="ONP130" s="156"/>
      <c r="ONQ130" s="156"/>
      <c r="ONR130" s="156"/>
      <c r="ONS130" s="156"/>
      <c r="ONT130" s="156"/>
      <c r="ONU130" s="156"/>
      <c r="ONV130" s="156"/>
      <c r="ONW130" s="156"/>
      <c r="ONX130" s="156"/>
      <c r="ONY130" s="156"/>
      <c r="ONZ130" s="156"/>
      <c r="OOA130" s="156"/>
      <c r="OOB130" s="156"/>
      <c r="OOC130" s="156"/>
      <c r="OOD130" s="156"/>
      <c r="OOE130" s="156"/>
      <c r="OOF130" s="156"/>
      <c r="OOG130" s="156"/>
      <c r="OOH130" s="156"/>
      <c r="OOI130" s="156"/>
      <c r="OOJ130" s="156"/>
      <c r="OOK130" s="156"/>
      <c r="OOL130" s="156"/>
      <c r="OOM130" s="156"/>
      <c r="OON130" s="156"/>
      <c r="OOO130" s="156"/>
      <c r="OOP130" s="156"/>
      <c r="OOQ130" s="156"/>
      <c r="OOR130" s="156"/>
      <c r="OOS130" s="156"/>
      <c r="OOT130" s="156"/>
      <c r="OOU130" s="156"/>
      <c r="OOV130" s="156"/>
      <c r="OOW130" s="156"/>
      <c r="OOX130" s="156"/>
      <c r="OOY130" s="156"/>
      <c r="OOZ130" s="156"/>
      <c r="OPA130" s="156"/>
      <c r="OPB130" s="156"/>
      <c r="OPC130" s="156"/>
      <c r="OPD130" s="156"/>
      <c r="OPE130" s="156"/>
      <c r="OPF130" s="156"/>
      <c r="OPG130" s="156"/>
      <c r="OPH130" s="156"/>
      <c r="OPI130" s="156"/>
      <c r="OPJ130" s="156"/>
      <c r="OPK130" s="156"/>
      <c r="OPL130" s="156"/>
      <c r="OPM130" s="156"/>
      <c r="OPN130" s="156"/>
      <c r="OPO130" s="156"/>
      <c r="OPP130" s="156"/>
      <c r="OPQ130" s="156"/>
      <c r="OPR130" s="156"/>
      <c r="OPS130" s="156"/>
      <c r="OPT130" s="156"/>
      <c r="OPU130" s="156"/>
      <c r="OPV130" s="156"/>
      <c r="OPW130" s="156"/>
      <c r="OPX130" s="156"/>
      <c r="OPY130" s="156"/>
      <c r="OPZ130" s="156"/>
      <c r="OQA130" s="156"/>
      <c r="OQB130" s="156"/>
      <c r="OQC130" s="156"/>
      <c r="OQD130" s="156"/>
      <c r="OQE130" s="156"/>
      <c r="OQF130" s="156"/>
      <c r="OQG130" s="156"/>
      <c r="OQH130" s="156"/>
      <c r="OQI130" s="156"/>
      <c r="OQJ130" s="156"/>
      <c r="OQK130" s="156"/>
      <c r="OQL130" s="156"/>
      <c r="OQM130" s="156"/>
      <c r="OQN130" s="156"/>
      <c r="OQO130" s="156"/>
      <c r="OQP130" s="156"/>
      <c r="OQQ130" s="156"/>
      <c r="OQR130" s="156"/>
      <c r="OQS130" s="156"/>
      <c r="OQT130" s="156"/>
      <c r="OQU130" s="156"/>
      <c r="OQV130" s="156"/>
      <c r="OQW130" s="156"/>
      <c r="OQX130" s="156"/>
      <c r="OQY130" s="156"/>
      <c r="OQZ130" s="156"/>
      <c r="ORA130" s="156"/>
      <c r="ORB130" s="156"/>
      <c r="ORC130" s="156"/>
      <c r="ORD130" s="156"/>
      <c r="ORE130" s="156"/>
      <c r="ORF130" s="156"/>
      <c r="ORG130" s="156"/>
      <c r="ORH130" s="156"/>
      <c r="ORI130" s="156"/>
      <c r="ORJ130" s="156"/>
      <c r="ORK130" s="156"/>
      <c r="ORL130" s="156"/>
      <c r="ORM130" s="156"/>
      <c r="ORN130" s="156"/>
      <c r="ORO130" s="156"/>
      <c r="ORP130" s="156"/>
      <c r="ORQ130" s="156"/>
      <c r="ORR130" s="156"/>
      <c r="ORS130" s="156"/>
      <c r="ORT130" s="156"/>
      <c r="ORU130" s="156"/>
      <c r="ORV130" s="156"/>
      <c r="ORW130" s="156"/>
      <c r="ORX130" s="156"/>
      <c r="ORY130" s="156"/>
      <c r="ORZ130" s="156"/>
      <c r="OSA130" s="156"/>
      <c r="OSB130" s="156"/>
      <c r="OSC130" s="156"/>
      <c r="OSD130" s="156"/>
      <c r="OSE130" s="156"/>
      <c r="OSF130" s="156"/>
      <c r="OSG130" s="156"/>
      <c r="OSH130" s="156"/>
      <c r="OSI130" s="156"/>
      <c r="OSJ130" s="156"/>
      <c r="OSK130" s="156"/>
      <c r="OSL130" s="156"/>
      <c r="OSM130" s="156"/>
      <c r="OSN130" s="156"/>
      <c r="OSO130" s="156"/>
      <c r="OSP130" s="156"/>
      <c r="OSQ130" s="156"/>
      <c r="OSR130" s="156"/>
      <c r="OSS130" s="156"/>
      <c r="OST130" s="156"/>
      <c r="OSU130" s="156"/>
      <c r="OSV130" s="156"/>
      <c r="OSW130" s="156"/>
      <c r="OSX130" s="156"/>
      <c r="OSY130" s="156"/>
      <c r="OSZ130" s="156"/>
      <c r="OTA130" s="156"/>
      <c r="OTB130" s="156"/>
      <c r="OTC130" s="156"/>
      <c r="OTD130" s="156"/>
      <c r="OTE130" s="156"/>
      <c r="OTF130" s="156"/>
      <c r="OTG130" s="156"/>
      <c r="OTH130" s="156"/>
      <c r="OTI130" s="156"/>
      <c r="OTJ130" s="156"/>
      <c r="OTK130" s="156"/>
      <c r="OTL130" s="156"/>
      <c r="OTM130" s="156"/>
      <c r="OTN130" s="156"/>
      <c r="OTO130" s="156"/>
      <c r="OTP130" s="156"/>
      <c r="OTQ130" s="156"/>
      <c r="OTR130" s="156"/>
      <c r="OTS130" s="156"/>
      <c r="OTT130" s="156"/>
      <c r="OTU130" s="156"/>
      <c r="OTV130" s="156"/>
      <c r="OTW130" s="156"/>
      <c r="OTX130" s="156"/>
      <c r="OTY130" s="156"/>
      <c r="OTZ130" s="156"/>
      <c r="OUA130" s="156"/>
      <c r="OUB130" s="156"/>
      <c r="OUC130" s="156"/>
      <c r="OUD130" s="156"/>
      <c r="OUE130" s="156"/>
      <c r="OUF130" s="156"/>
      <c r="OUG130" s="156"/>
      <c r="OUH130" s="156"/>
      <c r="OUI130" s="156"/>
      <c r="OUJ130" s="156"/>
      <c r="OUK130" s="156"/>
      <c r="OUL130" s="156"/>
      <c r="OUM130" s="156"/>
      <c r="OUN130" s="156"/>
      <c r="OUO130" s="156"/>
      <c r="OUP130" s="156"/>
      <c r="OUQ130" s="156"/>
      <c r="OUR130" s="156"/>
      <c r="OUS130" s="156"/>
      <c r="OUT130" s="156"/>
      <c r="OUU130" s="156"/>
      <c r="OUV130" s="156"/>
      <c r="OUW130" s="156"/>
      <c r="OUX130" s="156"/>
      <c r="OUY130" s="156"/>
      <c r="OUZ130" s="156"/>
      <c r="OVA130" s="156"/>
      <c r="OVB130" s="156"/>
      <c r="OVC130" s="156"/>
      <c r="OVD130" s="156"/>
      <c r="OVE130" s="156"/>
      <c r="OVF130" s="156"/>
      <c r="OVG130" s="156"/>
      <c r="OVH130" s="156"/>
      <c r="OVI130" s="156"/>
      <c r="OVJ130" s="156"/>
      <c r="OVK130" s="156"/>
      <c r="OVL130" s="156"/>
      <c r="OVM130" s="156"/>
      <c r="OVN130" s="156"/>
      <c r="OVO130" s="156"/>
      <c r="OVP130" s="156"/>
      <c r="OVQ130" s="156"/>
      <c r="OVR130" s="156"/>
      <c r="OVS130" s="156"/>
      <c r="OVT130" s="156"/>
      <c r="OVU130" s="156"/>
      <c r="OVV130" s="156"/>
      <c r="OVW130" s="156"/>
      <c r="OVX130" s="156"/>
      <c r="OVY130" s="156"/>
      <c r="OVZ130" s="156"/>
      <c r="OWA130" s="156"/>
      <c r="OWB130" s="156"/>
      <c r="OWC130" s="156"/>
      <c r="OWD130" s="156"/>
      <c r="OWE130" s="156"/>
      <c r="OWF130" s="156"/>
      <c r="OWG130" s="156"/>
      <c r="OWH130" s="156"/>
      <c r="OWI130" s="156"/>
      <c r="OWJ130" s="156"/>
      <c r="OWK130" s="156"/>
      <c r="OWL130" s="156"/>
      <c r="OWM130" s="156"/>
      <c r="OWN130" s="156"/>
      <c r="OWO130" s="156"/>
      <c r="OWP130" s="156"/>
      <c r="OWQ130" s="156"/>
      <c r="OWR130" s="156"/>
      <c r="OWS130" s="156"/>
      <c r="OWT130" s="156"/>
      <c r="OWU130" s="156"/>
      <c r="OWV130" s="156"/>
      <c r="OWW130" s="156"/>
      <c r="OWX130" s="156"/>
      <c r="OWY130" s="156"/>
      <c r="OWZ130" s="156"/>
      <c r="OXA130" s="156"/>
      <c r="OXB130" s="156"/>
      <c r="OXC130" s="156"/>
      <c r="OXD130" s="156"/>
      <c r="OXE130" s="156"/>
      <c r="OXF130" s="156"/>
      <c r="OXG130" s="156"/>
      <c r="OXH130" s="156"/>
      <c r="OXI130" s="156"/>
      <c r="OXJ130" s="156"/>
      <c r="OXK130" s="156"/>
      <c r="OXL130" s="156"/>
      <c r="OXM130" s="156"/>
      <c r="OXN130" s="156"/>
      <c r="OXO130" s="156"/>
      <c r="OXP130" s="156"/>
      <c r="OXQ130" s="156"/>
      <c r="OXR130" s="156"/>
      <c r="OXS130" s="156"/>
      <c r="OXT130" s="156"/>
      <c r="OXU130" s="156"/>
      <c r="OXV130" s="156"/>
      <c r="OXW130" s="156"/>
      <c r="OXX130" s="156"/>
      <c r="OXY130" s="156"/>
      <c r="OXZ130" s="156"/>
      <c r="OYA130" s="156"/>
      <c r="OYB130" s="156"/>
      <c r="OYC130" s="156"/>
      <c r="OYD130" s="156"/>
      <c r="OYE130" s="156"/>
      <c r="OYF130" s="156"/>
      <c r="OYG130" s="156"/>
      <c r="OYH130" s="156"/>
      <c r="OYI130" s="156"/>
      <c r="OYJ130" s="156"/>
      <c r="OYK130" s="156"/>
      <c r="OYL130" s="156"/>
      <c r="OYM130" s="156"/>
      <c r="OYN130" s="156"/>
      <c r="OYO130" s="156"/>
      <c r="OYP130" s="156"/>
      <c r="OYQ130" s="156"/>
      <c r="OYR130" s="156"/>
      <c r="OYS130" s="156"/>
      <c r="OYT130" s="156"/>
      <c r="OYU130" s="156"/>
      <c r="OYV130" s="156"/>
      <c r="OYW130" s="156"/>
      <c r="OYX130" s="156"/>
      <c r="OYY130" s="156"/>
      <c r="OYZ130" s="156"/>
      <c r="OZA130" s="156"/>
      <c r="OZB130" s="156"/>
      <c r="OZC130" s="156"/>
      <c r="OZD130" s="156"/>
      <c r="OZE130" s="156"/>
      <c r="OZF130" s="156"/>
      <c r="OZG130" s="156"/>
      <c r="OZH130" s="156"/>
      <c r="OZI130" s="156"/>
      <c r="OZJ130" s="156"/>
      <c r="OZK130" s="156"/>
      <c r="OZL130" s="156"/>
      <c r="OZM130" s="156"/>
      <c r="OZN130" s="156"/>
      <c r="OZO130" s="156"/>
      <c r="OZP130" s="156"/>
      <c r="OZQ130" s="156"/>
      <c r="OZR130" s="156"/>
      <c r="OZS130" s="156"/>
      <c r="OZT130" s="156"/>
      <c r="OZU130" s="156"/>
      <c r="OZV130" s="156"/>
      <c r="OZW130" s="156"/>
      <c r="OZX130" s="156"/>
      <c r="OZY130" s="156"/>
      <c r="OZZ130" s="156"/>
      <c r="PAA130" s="156"/>
      <c r="PAB130" s="156"/>
      <c r="PAC130" s="156"/>
      <c r="PAD130" s="156"/>
      <c r="PAE130" s="156"/>
      <c r="PAF130" s="156"/>
      <c r="PAG130" s="156"/>
      <c r="PAH130" s="156"/>
      <c r="PAI130" s="156"/>
      <c r="PAJ130" s="156"/>
      <c r="PAK130" s="156"/>
      <c r="PAL130" s="156"/>
      <c r="PAM130" s="156"/>
      <c r="PAN130" s="156"/>
      <c r="PAO130" s="156"/>
      <c r="PAP130" s="156"/>
      <c r="PAQ130" s="156"/>
      <c r="PAR130" s="156"/>
      <c r="PAS130" s="156"/>
      <c r="PAT130" s="156"/>
      <c r="PAU130" s="156"/>
      <c r="PAV130" s="156"/>
      <c r="PAW130" s="156"/>
      <c r="PAX130" s="156"/>
      <c r="PAY130" s="156"/>
      <c r="PAZ130" s="156"/>
      <c r="PBA130" s="156"/>
      <c r="PBB130" s="156"/>
      <c r="PBC130" s="156"/>
      <c r="PBD130" s="156"/>
      <c r="PBE130" s="156"/>
      <c r="PBF130" s="156"/>
      <c r="PBG130" s="156"/>
      <c r="PBH130" s="156"/>
      <c r="PBI130" s="156"/>
      <c r="PBJ130" s="156"/>
      <c r="PBK130" s="156"/>
      <c r="PBL130" s="156"/>
      <c r="PBM130" s="156"/>
      <c r="PBN130" s="156"/>
      <c r="PBO130" s="156"/>
      <c r="PBP130" s="156"/>
      <c r="PBQ130" s="156"/>
      <c r="PBR130" s="156"/>
      <c r="PBS130" s="156"/>
      <c r="PBT130" s="156"/>
      <c r="PBU130" s="156"/>
      <c r="PBV130" s="156"/>
      <c r="PBW130" s="156"/>
      <c r="PBX130" s="156"/>
      <c r="PBY130" s="156"/>
      <c r="PBZ130" s="156"/>
      <c r="PCA130" s="156"/>
      <c r="PCB130" s="156"/>
      <c r="PCC130" s="156"/>
      <c r="PCD130" s="156"/>
      <c r="PCE130" s="156"/>
      <c r="PCF130" s="156"/>
      <c r="PCG130" s="156"/>
      <c r="PCH130" s="156"/>
      <c r="PCI130" s="156"/>
      <c r="PCJ130" s="156"/>
      <c r="PCK130" s="156"/>
      <c r="PCL130" s="156"/>
      <c r="PCM130" s="156"/>
      <c r="PCN130" s="156"/>
      <c r="PCO130" s="156"/>
      <c r="PCP130" s="156"/>
      <c r="PCQ130" s="156"/>
      <c r="PCR130" s="156"/>
      <c r="PCS130" s="156"/>
      <c r="PCT130" s="156"/>
      <c r="PCU130" s="156"/>
      <c r="PCV130" s="156"/>
      <c r="PCW130" s="156"/>
      <c r="PCX130" s="156"/>
      <c r="PCY130" s="156"/>
      <c r="PCZ130" s="156"/>
      <c r="PDA130" s="156"/>
      <c r="PDB130" s="156"/>
      <c r="PDC130" s="156"/>
      <c r="PDD130" s="156"/>
      <c r="PDE130" s="156"/>
      <c r="PDF130" s="156"/>
      <c r="PDG130" s="156"/>
      <c r="PDH130" s="156"/>
      <c r="PDI130" s="156"/>
      <c r="PDJ130" s="156"/>
      <c r="PDK130" s="156"/>
      <c r="PDL130" s="156"/>
      <c r="PDM130" s="156"/>
      <c r="PDN130" s="156"/>
      <c r="PDO130" s="156"/>
      <c r="PDP130" s="156"/>
      <c r="PDQ130" s="156"/>
      <c r="PDR130" s="156"/>
      <c r="PDS130" s="156"/>
      <c r="PDT130" s="156"/>
      <c r="PDU130" s="156"/>
      <c r="PDV130" s="156"/>
      <c r="PDW130" s="156"/>
      <c r="PDX130" s="156"/>
      <c r="PDY130" s="156"/>
      <c r="PDZ130" s="156"/>
      <c r="PEA130" s="156"/>
      <c r="PEB130" s="156"/>
      <c r="PEC130" s="156"/>
      <c r="PED130" s="156"/>
      <c r="PEE130" s="156"/>
      <c r="PEF130" s="156"/>
      <c r="PEG130" s="156"/>
      <c r="PEH130" s="156"/>
      <c r="PEI130" s="156"/>
      <c r="PEJ130" s="156"/>
      <c r="PEK130" s="156"/>
      <c r="PEL130" s="156"/>
      <c r="PEM130" s="156"/>
      <c r="PEN130" s="156"/>
      <c r="PEO130" s="156"/>
      <c r="PEP130" s="156"/>
      <c r="PEQ130" s="156"/>
      <c r="PER130" s="156"/>
      <c r="PES130" s="156"/>
      <c r="PET130" s="156"/>
      <c r="PEU130" s="156"/>
      <c r="PEV130" s="156"/>
      <c r="PEW130" s="156"/>
      <c r="PEX130" s="156"/>
      <c r="PEY130" s="156"/>
      <c r="PEZ130" s="156"/>
      <c r="PFA130" s="156"/>
      <c r="PFB130" s="156"/>
      <c r="PFC130" s="156"/>
      <c r="PFD130" s="156"/>
      <c r="PFE130" s="156"/>
      <c r="PFF130" s="156"/>
      <c r="PFG130" s="156"/>
      <c r="PFH130" s="156"/>
      <c r="PFI130" s="156"/>
      <c r="PFJ130" s="156"/>
      <c r="PFK130" s="156"/>
      <c r="PFL130" s="156"/>
      <c r="PFM130" s="156"/>
      <c r="PFN130" s="156"/>
      <c r="PFO130" s="156"/>
      <c r="PFP130" s="156"/>
      <c r="PFQ130" s="156"/>
      <c r="PFR130" s="156"/>
      <c r="PFS130" s="156"/>
      <c r="PFT130" s="156"/>
      <c r="PFU130" s="156"/>
      <c r="PFV130" s="156"/>
      <c r="PFW130" s="156"/>
      <c r="PFX130" s="156"/>
      <c r="PFY130" s="156"/>
      <c r="PFZ130" s="156"/>
      <c r="PGA130" s="156"/>
      <c r="PGB130" s="156"/>
      <c r="PGC130" s="156"/>
      <c r="PGD130" s="156"/>
      <c r="PGE130" s="156"/>
      <c r="PGF130" s="156"/>
      <c r="PGG130" s="156"/>
      <c r="PGH130" s="156"/>
      <c r="PGI130" s="156"/>
      <c r="PGJ130" s="156"/>
      <c r="PGK130" s="156"/>
      <c r="PGL130" s="156"/>
      <c r="PGM130" s="156"/>
      <c r="PGN130" s="156"/>
      <c r="PGO130" s="156"/>
      <c r="PGP130" s="156"/>
      <c r="PGQ130" s="156"/>
      <c r="PGR130" s="156"/>
      <c r="PGS130" s="156"/>
      <c r="PGT130" s="156"/>
      <c r="PGU130" s="156"/>
      <c r="PGV130" s="156"/>
      <c r="PGW130" s="156"/>
      <c r="PGX130" s="156"/>
      <c r="PGY130" s="156"/>
      <c r="PGZ130" s="156"/>
      <c r="PHA130" s="156"/>
      <c r="PHB130" s="156"/>
      <c r="PHC130" s="156"/>
      <c r="PHD130" s="156"/>
      <c r="PHE130" s="156"/>
      <c r="PHF130" s="156"/>
      <c r="PHG130" s="156"/>
      <c r="PHH130" s="156"/>
      <c r="PHI130" s="156"/>
      <c r="PHJ130" s="156"/>
      <c r="PHK130" s="156"/>
      <c r="PHL130" s="156"/>
      <c r="PHM130" s="156"/>
      <c r="PHN130" s="156"/>
      <c r="PHO130" s="156"/>
      <c r="PHP130" s="156"/>
      <c r="PHQ130" s="156"/>
      <c r="PHR130" s="156"/>
      <c r="PHS130" s="156"/>
      <c r="PHT130" s="156"/>
      <c r="PHU130" s="156"/>
      <c r="PHV130" s="156"/>
      <c r="PHW130" s="156"/>
      <c r="PHX130" s="156"/>
      <c r="PHY130" s="156"/>
      <c r="PHZ130" s="156"/>
      <c r="PIA130" s="156"/>
      <c r="PIB130" s="156"/>
      <c r="PIC130" s="156"/>
      <c r="PID130" s="156"/>
      <c r="PIE130" s="156"/>
      <c r="PIF130" s="156"/>
      <c r="PIG130" s="156"/>
      <c r="PIH130" s="156"/>
      <c r="PII130" s="156"/>
      <c r="PIJ130" s="156"/>
      <c r="PIK130" s="156"/>
      <c r="PIL130" s="156"/>
      <c r="PIM130" s="156"/>
      <c r="PIN130" s="156"/>
      <c r="PIO130" s="156"/>
      <c r="PIP130" s="156"/>
      <c r="PIQ130" s="156"/>
      <c r="PIR130" s="156"/>
      <c r="PIS130" s="156"/>
      <c r="PIT130" s="156"/>
      <c r="PIU130" s="156"/>
      <c r="PIV130" s="156"/>
      <c r="PIW130" s="156"/>
      <c r="PIX130" s="156"/>
      <c r="PIY130" s="156"/>
      <c r="PIZ130" s="156"/>
      <c r="PJA130" s="156"/>
      <c r="PJB130" s="156"/>
      <c r="PJC130" s="156"/>
      <c r="PJD130" s="156"/>
      <c r="PJE130" s="156"/>
      <c r="PJF130" s="156"/>
      <c r="PJG130" s="156"/>
      <c r="PJH130" s="156"/>
      <c r="PJI130" s="156"/>
      <c r="PJJ130" s="156"/>
      <c r="PJK130" s="156"/>
      <c r="PJL130" s="156"/>
      <c r="PJM130" s="156"/>
      <c r="PJN130" s="156"/>
      <c r="PJO130" s="156"/>
      <c r="PJP130" s="156"/>
      <c r="PJQ130" s="156"/>
      <c r="PJR130" s="156"/>
      <c r="PJS130" s="156"/>
      <c r="PJT130" s="156"/>
      <c r="PJU130" s="156"/>
      <c r="PJV130" s="156"/>
      <c r="PJW130" s="156"/>
      <c r="PJX130" s="156"/>
      <c r="PJY130" s="156"/>
      <c r="PJZ130" s="156"/>
      <c r="PKA130" s="156"/>
      <c r="PKB130" s="156"/>
      <c r="PKC130" s="156"/>
      <c r="PKD130" s="156"/>
      <c r="PKE130" s="156"/>
      <c r="PKF130" s="156"/>
      <c r="PKG130" s="156"/>
      <c r="PKH130" s="156"/>
      <c r="PKI130" s="156"/>
      <c r="PKJ130" s="156"/>
      <c r="PKK130" s="156"/>
      <c r="PKL130" s="156"/>
      <c r="PKM130" s="156"/>
      <c r="PKN130" s="156"/>
      <c r="PKO130" s="156"/>
      <c r="PKP130" s="156"/>
      <c r="PKQ130" s="156"/>
      <c r="PKR130" s="156"/>
      <c r="PKS130" s="156"/>
      <c r="PKT130" s="156"/>
      <c r="PKU130" s="156"/>
      <c r="PKV130" s="156"/>
      <c r="PKW130" s="156"/>
      <c r="PKX130" s="156"/>
      <c r="PKY130" s="156"/>
      <c r="PKZ130" s="156"/>
      <c r="PLA130" s="156"/>
      <c r="PLB130" s="156"/>
      <c r="PLC130" s="156"/>
      <c r="PLD130" s="156"/>
      <c r="PLE130" s="156"/>
      <c r="PLF130" s="156"/>
      <c r="PLG130" s="156"/>
      <c r="PLH130" s="156"/>
      <c r="PLI130" s="156"/>
      <c r="PLJ130" s="156"/>
      <c r="PLK130" s="156"/>
      <c r="PLL130" s="156"/>
      <c r="PLM130" s="156"/>
      <c r="PLN130" s="156"/>
      <c r="PLO130" s="156"/>
      <c r="PLP130" s="156"/>
      <c r="PLQ130" s="156"/>
      <c r="PLR130" s="156"/>
      <c r="PLS130" s="156"/>
      <c r="PLT130" s="156"/>
      <c r="PLU130" s="156"/>
      <c r="PLV130" s="156"/>
      <c r="PLW130" s="156"/>
      <c r="PLX130" s="156"/>
      <c r="PLY130" s="156"/>
      <c r="PLZ130" s="156"/>
      <c r="PMA130" s="156"/>
      <c r="PMB130" s="156"/>
      <c r="PMC130" s="156"/>
      <c r="PMD130" s="156"/>
      <c r="PME130" s="156"/>
      <c r="PMF130" s="156"/>
      <c r="PMG130" s="156"/>
      <c r="PMH130" s="156"/>
      <c r="PMI130" s="156"/>
      <c r="PMJ130" s="156"/>
      <c r="PMK130" s="156"/>
      <c r="PML130" s="156"/>
      <c r="PMM130" s="156"/>
      <c r="PMN130" s="156"/>
      <c r="PMO130" s="156"/>
      <c r="PMP130" s="156"/>
      <c r="PMQ130" s="156"/>
      <c r="PMR130" s="156"/>
      <c r="PMS130" s="156"/>
      <c r="PMT130" s="156"/>
      <c r="PMU130" s="156"/>
      <c r="PMV130" s="156"/>
      <c r="PMW130" s="156"/>
      <c r="PMX130" s="156"/>
      <c r="PMY130" s="156"/>
      <c r="PMZ130" s="156"/>
      <c r="PNA130" s="156"/>
      <c r="PNB130" s="156"/>
      <c r="PNC130" s="156"/>
      <c r="PND130" s="156"/>
      <c r="PNE130" s="156"/>
      <c r="PNF130" s="156"/>
      <c r="PNG130" s="156"/>
      <c r="PNH130" s="156"/>
      <c r="PNI130" s="156"/>
      <c r="PNJ130" s="156"/>
      <c r="PNK130" s="156"/>
      <c r="PNL130" s="156"/>
      <c r="PNM130" s="156"/>
      <c r="PNN130" s="156"/>
      <c r="PNO130" s="156"/>
      <c r="PNP130" s="156"/>
      <c r="PNQ130" s="156"/>
      <c r="PNR130" s="156"/>
      <c r="PNS130" s="156"/>
      <c r="PNT130" s="156"/>
      <c r="PNU130" s="156"/>
      <c r="PNV130" s="156"/>
      <c r="PNW130" s="156"/>
      <c r="PNX130" s="156"/>
      <c r="PNY130" s="156"/>
      <c r="PNZ130" s="156"/>
      <c r="POA130" s="156"/>
      <c r="POB130" s="156"/>
      <c r="POC130" s="156"/>
      <c r="POD130" s="156"/>
      <c r="POE130" s="156"/>
      <c r="POF130" s="156"/>
      <c r="POG130" s="156"/>
      <c r="POH130" s="156"/>
      <c r="POI130" s="156"/>
      <c r="POJ130" s="156"/>
      <c r="POK130" s="156"/>
      <c r="POL130" s="156"/>
      <c r="POM130" s="156"/>
      <c r="PON130" s="156"/>
      <c r="POO130" s="156"/>
      <c r="POP130" s="156"/>
      <c r="POQ130" s="156"/>
      <c r="POR130" s="156"/>
      <c r="POS130" s="156"/>
      <c r="POT130" s="156"/>
      <c r="POU130" s="156"/>
      <c r="POV130" s="156"/>
      <c r="POW130" s="156"/>
      <c r="POX130" s="156"/>
      <c r="POY130" s="156"/>
      <c r="POZ130" s="156"/>
      <c r="PPA130" s="156"/>
      <c r="PPB130" s="156"/>
      <c r="PPC130" s="156"/>
      <c r="PPD130" s="156"/>
      <c r="PPE130" s="156"/>
      <c r="PPF130" s="156"/>
      <c r="PPG130" s="156"/>
      <c r="PPH130" s="156"/>
      <c r="PPI130" s="156"/>
      <c r="PPJ130" s="156"/>
      <c r="PPK130" s="156"/>
      <c r="PPL130" s="156"/>
      <c r="PPM130" s="156"/>
      <c r="PPN130" s="156"/>
      <c r="PPO130" s="156"/>
      <c r="PPP130" s="156"/>
      <c r="PPQ130" s="156"/>
      <c r="PPR130" s="156"/>
      <c r="PPS130" s="156"/>
      <c r="PPT130" s="156"/>
      <c r="PPU130" s="156"/>
      <c r="PPV130" s="156"/>
      <c r="PPW130" s="156"/>
      <c r="PPX130" s="156"/>
      <c r="PPY130" s="156"/>
      <c r="PPZ130" s="156"/>
      <c r="PQA130" s="156"/>
      <c r="PQB130" s="156"/>
      <c r="PQC130" s="156"/>
      <c r="PQD130" s="156"/>
      <c r="PQE130" s="156"/>
      <c r="PQF130" s="156"/>
      <c r="PQG130" s="156"/>
      <c r="PQH130" s="156"/>
      <c r="PQI130" s="156"/>
      <c r="PQJ130" s="156"/>
      <c r="PQK130" s="156"/>
      <c r="PQL130" s="156"/>
      <c r="PQM130" s="156"/>
      <c r="PQN130" s="156"/>
      <c r="PQO130" s="156"/>
      <c r="PQP130" s="156"/>
      <c r="PQQ130" s="156"/>
      <c r="PQR130" s="156"/>
      <c r="PQS130" s="156"/>
      <c r="PQT130" s="156"/>
      <c r="PQU130" s="156"/>
      <c r="PQV130" s="156"/>
      <c r="PQW130" s="156"/>
      <c r="PQX130" s="156"/>
      <c r="PQY130" s="156"/>
      <c r="PQZ130" s="156"/>
      <c r="PRA130" s="156"/>
      <c r="PRB130" s="156"/>
      <c r="PRC130" s="156"/>
      <c r="PRD130" s="156"/>
      <c r="PRE130" s="156"/>
      <c r="PRF130" s="156"/>
      <c r="PRG130" s="156"/>
      <c r="PRH130" s="156"/>
      <c r="PRI130" s="156"/>
      <c r="PRJ130" s="156"/>
      <c r="PRK130" s="156"/>
      <c r="PRL130" s="156"/>
      <c r="PRM130" s="156"/>
      <c r="PRN130" s="156"/>
      <c r="PRO130" s="156"/>
      <c r="PRP130" s="156"/>
      <c r="PRQ130" s="156"/>
      <c r="PRR130" s="156"/>
      <c r="PRS130" s="156"/>
      <c r="PRT130" s="156"/>
      <c r="PRU130" s="156"/>
      <c r="PRV130" s="156"/>
      <c r="PRW130" s="156"/>
      <c r="PRX130" s="156"/>
      <c r="PRY130" s="156"/>
      <c r="PRZ130" s="156"/>
      <c r="PSA130" s="156"/>
      <c r="PSB130" s="156"/>
      <c r="PSC130" s="156"/>
      <c r="PSD130" s="156"/>
      <c r="PSE130" s="156"/>
      <c r="PSF130" s="156"/>
      <c r="PSG130" s="156"/>
      <c r="PSH130" s="156"/>
      <c r="PSI130" s="156"/>
      <c r="PSJ130" s="156"/>
      <c r="PSK130" s="156"/>
      <c r="PSL130" s="156"/>
      <c r="PSM130" s="156"/>
      <c r="PSN130" s="156"/>
      <c r="PSO130" s="156"/>
      <c r="PSP130" s="156"/>
      <c r="PSQ130" s="156"/>
      <c r="PSR130" s="156"/>
      <c r="PSS130" s="156"/>
      <c r="PST130" s="156"/>
      <c r="PSU130" s="156"/>
      <c r="PSV130" s="156"/>
      <c r="PSW130" s="156"/>
      <c r="PSX130" s="156"/>
      <c r="PSY130" s="156"/>
      <c r="PSZ130" s="156"/>
      <c r="PTA130" s="156"/>
      <c r="PTB130" s="156"/>
      <c r="PTC130" s="156"/>
      <c r="PTD130" s="156"/>
      <c r="PTE130" s="156"/>
      <c r="PTF130" s="156"/>
      <c r="PTG130" s="156"/>
      <c r="PTH130" s="156"/>
      <c r="PTI130" s="156"/>
      <c r="PTJ130" s="156"/>
      <c r="PTK130" s="156"/>
      <c r="PTL130" s="156"/>
      <c r="PTM130" s="156"/>
      <c r="PTN130" s="156"/>
      <c r="PTO130" s="156"/>
      <c r="PTP130" s="156"/>
      <c r="PTQ130" s="156"/>
      <c r="PTR130" s="156"/>
      <c r="PTS130" s="156"/>
      <c r="PTT130" s="156"/>
      <c r="PTU130" s="156"/>
      <c r="PTV130" s="156"/>
      <c r="PTW130" s="156"/>
      <c r="PTX130" s="156"/>
      <c r="PTY130" s="156"/>
      <c r="PTZ130" s="156"/>
      <c r="PUA130" s="156"/>
      <c r="PUB130" s="156"/>
      <c r="PUC130" s="156"/>
      <c r="PUD130" s="156"/>
      <c r="PUE130" s="156"/>
      <c r="PUF130" s="156"/>
      <c r="PUG130" s="156"/>
      <c r="PUH130" s="156"/>
      <c r="PUI130" s="156"/>
      <c r="PUJ130" s="156"/>
      <c r="PUK130" s="156"/>
      <c r="PUL130" s="156"/>
      <c r="PUM130" s="156"/>
      <c r="PUN130" s="156"/>
      <c r="PUO130" s="156"/>
      <c r="PUP130" s="156"/>
      <c r="PUQ130" s="156"/>
      <c r="PUR130" s="156"/>
      <c r="PUS130" s="156"/>
      <c r="PUT130" s="156"/>
      <c r="PUU130" s="156"/>
      <c r="PUV130" s="156"/>
      <c r="PUW130" s="156"/>
      <c r="PUX130" s="156"/>
      <c r="PUY130" s="156"/>
      <c r="PUZ130" s="156"/>
      <c r="PVA130" s="156"/>
      <c r="PVB130" s="156"/>
      <c r="PVC130" s="156"/>
      <c r="PVD130" s="156"/>
      <c r="PVE130" s="156"/>
      <c r="PVF130" s="156"/>
      <c r="PVG130" s="156"/>
      <c r="PVH130" s="156"/>
      <c r="PVI130" s="156"/>
      <c r="PVJ130" s="156"/>
      <c r="PVK130" s="156"/>
      <c r="PVL130" s="156"/>
      <c r="PVM130" s="156"/>
      <c r="PVN130" s="156"/>
      <c r="PVO130" s="156"/>
      <c r="PVP130" s="156"/>
      <c r="PVQ130" s="156"/>
      <c r="PVR130" s="156"/>
      <c r="PVS130" s="156"/>
      <c r="PVT130" s="156"/>
      <c r="PVU130" s="156"/>
      <c r="PVV130" s="156"/>
      <c r="PVW130" s="156"/>
      <c r="PVX130" s="156"/>
      <c r="PVY130" s="156"/>
      <c r="PVZ130" s="156"/>
      <c r="PWA130" s="156"/>
      <c r="PWB130" s="156"/>
      <c r="PWC130" s="156"/>
      <c r="PWD130" s="156"/>
      <c r="PWE130" s="156"/>
      <c r="PWF130" s="156"/>
      <c r="PWG130" s="156"/>
      <c r="PWH130" s="156"/>
      <c r="PWI130" s="156"/>
      <c r="PWJ130" s="156"/>
      <c r="PWK130" s="156"/>
      <c r="PWL130" s="156"/>
      <c r="PWM130" s="156"/>
      <c r="PWN130" s="156"/>
      <c r="PWO130" s="156"/>
      <c r="PWP130" s="156"/>
      <c r="PWQ130" s="156"/>
      <c r="PWR130" s="156"/>
      <c r="PWS130" s="156"/>
      <c r="PWT130" s="156"/>
      <c r="PWU130" s="156"/>
      <c r="PWV130" s="156"/>
      <c r="PWW130" s="156"/>
      <c r="PWX130" s="156"/>
      <c r="PWY130" s="156"/>
      <c r="PWZ130" s="156"/>
      <c r="PXA130" s="156"/>
      <c r="PXB130" s="156"/>
      <c r="PXC130" s="156"/>
      <c r="PXD130" s="156"/>
      <c r="PXE130" s="156"/>
      <c r="PXF130" s="156"/>
      <c r="PXG130" s="156"/>
      <c r="PXH130" s="156"/>
      <c r="PXI130" s="156"/>
      <c r="PXJ130" s="156"/>
      <c r="PXK130" s="156"/>
      <c r="PXL130" s="156"/>
      <c r="PXM130" s="156"/>
      <c r="PXN130" s="156"/>
      <c r="PXO130" s="156"/>
      <c r="PXP130" s="156"/>
      <c r="PXQ130" s="156"/>
      <c r="PXR130" s="156"/>
      <c r="PXS130" s="156"/>
      <c r="PXT130" s="156"/>
      <c r="PXU130" s="156"/>
      <c r="PXV130" s="156"/>
      <c r="PXW130" s="156"/>
      <c r="PXX130" s="156"/>
      <c r="PXY130" s="156"/>
      <c r="PXZ130" s="156"/>
      <c r="PYA130" s="156"/>
      <c r="PYB130" s="156"/>
      <c r="PYC130" s="156"/>
      <c r="PYD130" s="156"/>
      <c r="PYE130" s="156"/>
      <c r="PYF130" s="156"/>
      <c r="PYG130" s="156"/>
      <c r="PYH130" s="156"/>
      <c r="PYI130" s="156"/>
      <c r="PYJ130" s="156"/>
      <c r="PYK130" s="156"/>
      <c r="PYL130" s="156"/>
      <c r="PYM130" s="156"/>
      <c r="PYN130" s="156"/>
      <c r="PYO130" s="156"/>
      <c r="PYP130" s="156"/>
      <c r="PYQ130" s="156"/>
      <c r="PYR130" s="156"/>
      <c r="PYS130" s="156"/>
      <c r="PYT130" s="156"/>
      <c r="PYU130" s="156"/>
      <c r="PYV130" s="156"/>
      <c r="PYW130" s="156"/>
      <c r="PYX130" s="156"/>
      <c r="PYY130" s="156"/>
      <c r="PYZ130" s="156"/>
      <c r="PZA130" s="156"/>
      <c r="PZB130" s="156"/>
      <c r="PZC130" s="156"/>
      <c r="PZD130" s="156"/>
      <c r="PZE130" s="156"/>
      <c r="PZF130" s="156"/>
      <c r="PZG130" s="156"/>
      <c r="PZH130" s="156"/>
      <c r="PZI130" s="156"/>
      <c r="PZJ130" s="156"/>
      <c r="PZK130" s="156"/>
      <c r="PZL130" s="156"/>
      <c r="PZM130" s="156"/>
      <c r="PZN130" s="156"/>
      <c r="PZO130" s="156"/>
      <c r="PZP130" s="156"/>
      <c r="PZQ130" s="156"/>
      <c r="PZR130" s="156"/>
      <c r="PZS130" s="156"/>
      <c r="PZT130" s="156"/>
      <c r="PZU130" s="156"/>
      <c r="PZV130" s="156"/>
      <c r="PZW130" s="156"/>
      <c r="PZX130" s="156"/>
      <c r="PZY130" s="156"/>
      <c r="PZZ130" s="156"/>
      <c r="QAA130" s="156"/>
      <c r="QAB130" s="156"/>
      <c r="QAC130" s="156"/>
      <c r="QAD130" s="156"/>
      <c r="QAE130" s="156"/>
      <c r="QAF130" s="156"/>
      <c r="QAG130" s="156"/>
      <c r="QAH130" s="156"/>
      <c r="QAI130" s="156"/>
      <c r="QAJ130" s="156"/>
      <c r="QAK130" s="156"/>
      <c r="QAL130" s="156"/>
      <c r="QAM130" s="156"/>
      <c r="QAN130" s="156"/>
      <c r="QAO130" s="156"/>
      <c r="QAP130" s="156"/>
      <c r="QAQ130" s="156"/>
      <c r="QAR130" s="156"/>
      <c r="QAS130" s="156"/>
      <c r="QAT130" s="156"/>
      <c r="QAU130" s="156"/>
      <c r="QAV130" s="156"/>
      <c r="QAW130" s="156"/>
      <c r="QAX130" s="156"/>
      <c r="QAY130" s="156"/>
      <c r="QAZ130" s="156"/>
      <c r="QBA130" s="156"/>
      <c r="QBB130" s="156"/>
      <c r="QBC130" s="156"/>
      <c r="QBD130" s="156"/>
      <c r="QBE130" s="156"/>
      <c r="QBF130" s="156"/>
      <c r="QBG130" s="156"/>
      <c r="QBH130" s="156"/>
      <c r="QBI130" s="156"/>
      <c r="QBJ130" s="156"/>
      <c r="QBK130" s="156"/>
      <c r="QBL130" s="156"/>
      <c r="QBM130" s="156"/>
      <c r="QBN130" s="156"/>
      <c r="QBO130" s="156"/>
      <c r="QBP130" s="156"/>
      <c r="QBQ130" s="156"/>
      <c r="QBR130" s="156"/>
      <c r="QBS130" s="156"/>
      <c r="QBT130" s="156"/>
      <c r="QBU130" s="156"/>
      <c r="QBV130" s="156"/>
      <c r="QBW130" s="156"/>
      <c r="QBX130" s="156"/>
      <c r="QBY130" s="156"/>
      <c r="QBZ130" s="156"/>
      <c r="QCA130" s="156"/>
      <c r="QCB130" s="156"/>
      <c r="QCC130" s="156"/>
      <c r="QCD130" s="156"/>
      <c r="QCE130" s="156"/>
      <c r="QCF130" s="156"/>
      <c r="QCG130" s="156"/>
      <c r="QCH130" s="156"/>
      <c r="QCI130" s="156"/>
      <c r="QCJ130" s="156"/>
      <c r="QCK130" s="156"/>
      <c r="QCL130" s="156"/>
      <c r="QCM130" s="156"/>
      <c r="QCN130" s="156"/>
      <c r="QCO130" s="156"/>
      <c r="QCP130" s="156"/>
      <c r="QCQ130" s="156"/>
      <c r="QCR130" s="156"/>
      <c r="QCS130" s="156"/>
      <c r="QCT130" s="156"/>
      <c r="QCU130" s="156"/>
      <c r="QCV130" s="156"/>
      <c r="QCW130" s="156"/>
      <c r="QCX130" s="156"/>
      <c r="QCY130" s="156"/>
      <c r="QCZ130" s="156"/>
      <c r="QDA130" s="156"/>
      <c r="QDB130" s="156"/>
      <c r="QDC130" s="156"/>
      <c r="QDD130" s="156"/>
      <c r="QDE130" s="156"/>
      <c r="QDF130" s="156"/>
      <c r="QDG130" s="156"/>
      <c r="QDH130" s="156"/>
      <c r="QDI130" s="156"/>
      <c r="QDJ130" s="156"/>
      <c r="QDK130" s="156"/>
      <c r="QDL130" s="156"/>
      <c r="QDM130" s="156"/>
      <c r="QDN130" s="156"/>
      <c r="QDO130" s="156"/>
      <c r="QDP130" s="156"/>
      <c r="QDQ130" s="156"/>
      <c r="QDR130" s="156"/>
      <c r="QDS130" s="156"/>
      <c r="QDT130" s="156"/>
      <c r="QDU130" s="156"/>
      <c r="QDV130" s="156"/>
      <c r="QDW130" s="156"/>
      <c r="QDX130" s="156"/>
      <c r="QDY130" s="156"/>
      <c r="QDZ130" s="156"/>
      <c r="QEA130" s="156"/>
      <c r="QEB130" s="156"/>
      <c r="QEC130" s="156"/>
      <c r="QED130" s="156"/>
      <c r="QEE130" s="156"/>
      <c r="QEF130" s="156"/>
      <c r="QEG130" s="156"/>
      <c r="QEH130" s="156"/>
      <c r="QEI130" s="156"/>
      <c r="QEJ130" s="156"/>
      <c r="QEK130" s="156"/>
      <c r="QEL130" s="156"/>
      <c r="QEM130" s="156"/>
      <c r="QEN130" s="156"/>
      <c r="QEO130" s="156"/>
      <c r="QEP130" s="156"/>
      <c r="QEQ130" s="156"/>
      <c r="QER130" s="156"/>
      <c r="QES130" s="156"/>
      <c r="QET130" s="156"/>
      <c r="QEU130" s="156"/>
      <c r="QEV130" s="156"/>
      <c r="QEW130" s="156"/>
      <c r="QEX130" s="156"/>
      <c r="QEY130" s="156"/>
      <c r="QEZ130" s="156"/>
      <c r="QFA130" s="156"/>
      <c r="QFB130" s="156"/>
      <c r="QFC130" s="156"/>
      <c r="QFD130" s="156"/>
      <c r="QFE130" s="156"/>
      <c r="QFF130" s="156"/>
      <c r="QFG130" s="156"/>
      <c r="QFH130" s="156"/>
      <c r="QFI130" s="156"/>
      <c r="QFJ130" s="156"/>
      <c r="QFK130" s="156"/>
      <c r="QFL130" s="156"/>
      <c r="QFM130" s="156"/>
      <c r="QFN130" s="156"/>
      <c r="QFO130" s="156"/>
      <c r="QFP130" s="156"/>
      <c r="QFQ130" s="156"/>
      <c r="QFR130" s="156"/>
      <c r="QFS130" s="156"/>
      <c r="QFT130" s="156"/>
      <c r="QFU130" s="156"/>
      <c r="QFV130" s="156"/>
      <c r="QFW130" s="156"/>
      <c r="QFX130" s="156"/>
      <c r="QFY130" s="156"/>
      <c r="QFZ130" s="156"/>
      <c r="QGA130" s="156"/>
      <c r="QGB130" s="156"/>
      <c r="QGC130" s="156"/>
      <c r="QGD130" s="156"/>
      <c r="QGE130" s="156"/>
      <c r="QGF130" s="156"/>
      <c r="QGG130" s="156"/>
      <c r="QGH130" s="156"/>
      <c r="QGI130" s="156"/>
      <c r="QGJ130" s="156"/>
      <c r="QGK130" s="156"/>
      <c r="QGL130" s="156"/>
      <c r="QGM130" s="156"/>
      <c r="QGN130" s="156"/>
      <c r="QGO130" s="156"/>
      <c r="QGP130" s="156"/>
      <c r="QGQ130" s="156"/>
      <c r="QGR130" s="156"/>
      <c r="QGS130" s="156"/>
      <c r="QGT130" s="156"/>
      <c r="QGU130" s="156"/>
      <c r="QGV130" s="156"/>
      <c r="QGW130" s="156"/>
      <c r="QGX130" s="156"/>
      <c r="QGY130" s="156"/>
      <c r="QGZ130" s="156"/>
      <c r="QHA130" s="156"/>
      <c r="QHB130" s="156"/>
      <c r="QHC130" s="156"/>
      <c r="QHD130" s="156"/>
      <c r="QHE130" s="156"/>
      <c r="QHF130" s="156"/>
      <c r="QHG130" s="156"/>
      <c r="QHH130" s="156"/>
      <c r="QHI130" s="156"/>
      <c r="QHJ130" s="156"/>
      <c r="QHK130" s="156"/>
      <c r="QHL130" s="156"/>
      <c r="QHM130" s="156"/>
      <c r="QHN130" s="156"/>
      <c r="QHO130" s="156"/>
      <c r="QHP130" s="156"/>
      <c r="QHQ130" s="156"/>
      <c r="QHR130" s="156"/>
      <c r="QHS130" s="156"/>
      <c r="QHT130" s="156"/>
      <c r="QHU130" s="156"/>
      <c r="QHV130" s="156"/>
      <c r="QHW130" s="156"/>
      <c r="QHX130" s="156"/>
      <c r="QHY130" s="156"/>
      <c r="QHZ130" s="156"/>
      <c r="QIA130" s="156"/>
      <c r="QIB130" s="156"/>
      <c r="QIC130" s="156"/>
      <c r="QID130" s="156"/>
      <c r="QIE130" s="156"/>
      <c r="QIF130" s="156"/>
      <c r="QIG130" s="156"/>
      <c r="QIH130" s="156"/>
      <c r="QII130" s="156"/>
      <c r="QIJ130" s="156"/>
      <c r="QIK130" s="156"/>
      <c r="QIL130" s="156"/>
      <c r="QIM130" s="156"/>
      <c r="QIN130" s="156"/>
      <c r="QIO130" s="156"/>
      <c r="QIP130" s="156"/>
      <c r="QIQ130" s="156"/>
      <c r="QIR130" s="156"/>
      <c r="QIS130" s="156"/>
      <c r="QIT130" s="156"/>
      <c r="QIU130" s="156"/>
      <c r="QIV130" s="156"/>
      <c r="QIW130" s="156"/>
      <c r="QIX130" s="156"/>
      <c r="QIY130" s="156"/>
      <c r="QIZ130" s="156"/>
      <c r="QJA130" s="156"/>
      <c r="QJB130" s="156"/>
      <c r="QJC130" s="156"/>
      <c r="QJD130" s="156"/>
      <c r="QJE130" s="156"/>
      <c r="QJF130" s="156"/>
      <c r="QJG130" s="156"/>
      <c r="QJH130" s="156"/>
      <c r="QJI130" s="156"/>
      <c r="QJJ130" s="156"/>
      <c r="QJK130" s="156"/>
      <c r="QJL130" s="156"/>
      <c r="QJM130" s="156"/>
      <c r="QJN130" s="156"/>
      <c r="QJO130" s="156"/>
      <c r="QJP130" s="156"/>
      <c r="QJQ130" s="156"/>
      <c r="QJR130" s="156"/>
      <c r="QJS130" s="156"/>
      <c r="QJT130" s="156"/>
      <c r="QJU130" s="156"/>
      <c r="QJV130" s="156"/>
      <c r="QJW130" s="156"/>
      <c r="QJX130" s="156"/>
      <c r="QJY130" s="156"/>
      <c r="QJZ130" s="156"/>
      <c r="QKA130" s="156"/>
      <c r="QKB130" s="156"/>
      <c r="QKC130" s="156"/>
      <c r="QKD130" s="156"/>
      <c r="QKE130" s="156"/>
      <c r="QKF130" s="156"/>
      <c r="QKG130" s="156"/>
      <c r="QKH130" s="156"/>
      <c r="QKI130" s="156"/>
      <c r="QKJ130" s="156"/>
      <c r="QKK130" s="156"/>
      <c r="QKL130" s="156"/>
      <c r="QKM130" s="156"/>
      <c r="QKN130" s="156"/>
      <c r="QKO130" s="156"/>
      <c r="QKP130" s="156"/>
      <c r="QKQ130" s="156"/>
      <c r="QKR130" s="156"/>
      <c r="QKS130" s="156"/>
      <c r="QKT130" s="156"/>
      <c r="QKU130" s="156"/>
      <c r="QKV130" s="156"/>
      <c r="QKW130" s="156"/>
      <c r="QKX130" s="156"/>
      <c r="QKY130" s="156"/>
      <c r="QKZ130" s="156"/>
      <c r="QLA130" s="156"/>
      <c r="QLB130" s="156"/>
      <c r="QLC130" s="156"/>
      <c r="QLD130" s="156"/>
      <c r="QLE130" s="156"/>
      <c r="QLF130" s="156"/>
      <c r="QLG130" s="156"/>
      <c r="QLH130" s="156"/>
      <c r="QLI130" s="156"/>
      <c r="QLJ130" s="156"/>
      <c r="QLK130" s="156"/>
      <c r="QLL130" s="156"/>
      <c r="QLM130" s="156"/>
      <c r="QLN130" s="156"/>
      <c r="QLO130" s="156"/>
      <c r="QLP130" s="156"/>
      <c r="QLQ130" s="156"/>
      <c r="QLR130" s="156"/>
      <c r="QLS130" s="156"/>
      <c r="QLT130" s="156"/>
      <c r="QLU130" s="156"/>
      <c r="QLV130" s="156"/>
      <c r="QLW130" s="156"/>
      <c r="QLX130" s="156"/>
      <c r="QLY130" s="156"/>
      <c r="QLZ130" s="156"/>
      <c r="QMA130" s="156"/>
      <c r="QMB130" s="156"/>
      <c r="QMC130" s="156"/>
      <c r="QMD130" s="156"/>
      <c r="QME130" s="156"/>
      <c r="QMF130" s="156"/>
      <c r="QMG130" s="156"/>
      <c r="QMH130" s="156"/>
      <c r="QMI130" s="156"/>
      <c r="QMJ130" s="156"/>
      <c r="QMK130" s="156"/>
      <c r="QML130" s="156"/>
      <c r="QMM130" s="156"/>
      <c r="QMN130" s="156"/>
      <c r="QMO130" s="156"/>
      <c r="QMP130" s="156"/>
      <c r="QMQ130" s="156"/>
      <c r="QMR130" s="156"/>
      <c r="QMS130" s="156"/>
      <c r="QMT130" s="156"/>
      <c r="QMU130" s="156"/>
      <c r="QMV130" s="156"/>
      <c r="QMW130" s="156"/>
      <c r="QMX130" s="156"/>
      <c r="QMY130" s="156"/>
      <c r="QMZ130" s="156"/>
      <c r="QNA130" s="156"/>
      <c r="QNB130" s="156"/>
      <c r="QNC130" s="156"/>
      <c r="QND130" s="156"/>
      <c r="QNE130" s="156"/>
      <c r="QNF130" s="156"/>
      <c r="QNG130" s="156"/>
      <c r="QNH130" s="156"/>
      <c r="QNI130" s="156"/>
      <c r="QNJ130" s="156"/>
      <c r="QNK130" s="156"/>
      <c r="QNL130" s="156"/>
      <c r="QNM130" s="156"/>
      <c r="QNN130" s="156"/>
      <c r="QNO130" s="156"/>
      <c r="QNP130" s="156"/>
      <c r="QNQ130" s="156"/>
      <c r="QNR130" s="156"/>
      <c r="QNS130" s="156"/>
      <c r="QNT130" s="156"/>
      <c r="QNU130" s="156"/>
      <c r="QNV130" s="156"/>
      <c r="QNW130" s="156"/>
      <c r="QNX130" s="156"/>
      <c r="QNY130" s="156"/>
      <c r="QNZ130" s="156"/>
      <c r="QOA130" s="156"/>
      <c r="QOB130" s="156"/>
      <c r="QOC130" s="156"/>
      <c r="QOD130" s="156"/>
      <c r="QOE130" s="156"/>
      <c r="QOF130" s="156"/>
      <c r="QOG130" s="156"/>
      <c r="QOH130" s="156"/>
      <c r="QOI130" s="156"/>
      <c r="QOJ130" s="156"/>
      <c r="QOK130" s="156"/>
      <c r="QOL130" s="156"/>
      <c r="QOM130" s="156"/>
      <c r="QON130" s="156"/>
      <c r="QOO130" s="156"/>
      <c r="QOP130" s="156"/>
      <c r="QOQ130" s="156"/>
      <c r="QOR130" s="156"/>
      <c r="QOS130" s="156"/>
      <c r="QOT130" s="156"/>
      <c r="QOU130" s="156"/>
      <c r="QOV130" s="156"/>
      <c r="QOW130" s="156"/>
      <c r="QOX130" s="156"/>
      <c r="QOY130" s="156"/>
      <c r="QOZ130" s="156"/>
      <c r="QPA130" s="156"/>
      <c r="QPB130" s="156"/>
      <c r="QPC130" s="156"/>
      <c r="QPD130" s="156"/>
      <c r="QPE130" s="156"/>
      <c r="QPF130" s="156"/>
      <c r="QPG130" s="156"/>
      <c r="QPH130" s="156"/>
      <c r="QPI130" s="156"/>
      <c r="QPJ130" s="156"/>
      <c r="QPK130" s="156"/>
      <c r="QPL130" s="156"/>
      <c r="QPM130" s="156"/>
      <c r="QPN130" s="156"/>
      <c r="QPO130" s="156"/>
      <c r="QPP130" s="156"/>
      <c r="QPQ130" s="156"/>
      <c r="QPR130" s="156"/>
      <c r="QPS130" s="156"/>
      <c r="QPT130" s="156"/>
      <c r="QPU130" s="156"/>
      <c r="QPV130" s="156"/>
      <c r="QPW130" s="156"/>
      <c r="QPX130" s="156"/>
      <c r="QPY130" s="156"/>
      <c r="QPZ130" s="156"/>
      <c r="QQA130" s="156"/>
      <c r="QQB130" s="156"/>
      <c r="QQC130" s="156"/>
      <c r="QQD130" s="156"/>
      <c r="QQE130" s="156"/>
      <c r="QQF130" s="156"/>
      <c r="QQG130" s="156"/>
      <c r="QQH130" s="156"/>
      <c r="QQI130" s="156"/>
      <c r="QQJ130" s="156"/>
      <c r="QQK130" s="156"/>
      <c r="QQL130" s="156"/>
      <c r="QQM130" s="156"/>
      <c r="QQN130" s="156"/>
      <c r="QQO130" s="156"/>
      <c r="QQP130" s="156"/>
      <c r="QQQ130" s="156"/>
      <c r="QQR130" s="156"/>
      <c r="QQS130" s="156"/>
      <c r="QQT130" s="156"/>
      <c r="QQU130" s="156"/>
      <c r="QQV130" s="156"/>
      <c r="QQW130" s="156"/>
      <c r="QQX130" s="156"/>
      <c r="QQY130" s="156"/>
      <c r="QQZ130" s="156"/>
      <c r="QRA130" s="156"/>
      <c r="QRB130" s="156"/>
      <c r="QRC130" s="156"/>
      <c r="QRD130" s="156"/>
      <c r="QRE130" s="156"/>
      <c r="QRF130" s="156"/>
      <c r="QRG130" s="156"/>
      <c r="QRH130" s="156"/>
      <c r="QRI130" s="156"/>
      <c r="QRJ130" s="156"/>
      <c r="QRK130" s="156"/>
      <c r="QRL130" s="156"/>
      <c r="QRM130" s="156"/>
      <c r="QRN130" s="156"/>
      <c r="QRO130" s="156"/>
      <c r="QRP130" s="156"/>
      <c r="QRQ130" s="156"/>
      <c r="QRR130" s="156"/>
      <c r="QRS130" s="156"/>
      <c r="QRT130" s="156"/>
      <c r="QRU130" s="156"/>
      <c r="QRV130" s="156"/>
      <c r="QRW130" s="156"/>
      <c r="QRX130" s="156"/>
      <c r="QRY130" s="156"/>
      <c r="QRZ130" s="156"/>
      <c r="QSA130" s="156"/>
      <c r="QSB130" s="156"/>
      <c r="QSC130" s="156"/>
      <c r="QSD130" s="156"/>
      <c r="QSE130" s="156"/>
      <c r="QSF130" s="156"/>
      <c r="QSG130" s="156"/>
      <c r="QSH130" s="156"/>
      <c r="QSI130" s="156"/>
      <c r="QSJ130" s="156"/>
      <c r="QSK130" s="156"/>
      <c r="QSL130" s="156"/>
      <c r="QSM130" s="156"/>
      <c r="QSN130" s="156"/>
      <c r="QSO130" s="156"/>
      <c r="QSP130" s="156"/>
      <c r="QSQ130" s="156"/>
      <c r="QSR130" s="156"/>
      <c r="QSS130" s="156"/>
      <c r="QST130" s="156"/>
      <c r="QSU130" s="156"/>
      <c r="QSV130" s="156"/>
      <c r="QSW130" s="156"/>
      <c r="QSX130" s="156"/>
      <c r="QSY130" s="156"/>
      <c r="QSZ130" s="156"/>
      <c r="QTA130" s="156"/>
      <c r="QTB130" s="156"/>
      <c r="QTC130" s="156"/>
      <c r="QTD130" s="156"/>
      <c r="QTE130" s="156"/>
      <c r="QTF130" s="156"/>
      <c r="QTG130" s="156"/>
      <c r="QTH130" s="156"/>
      <c r="QTI130" s="156"/>
      <c r="QTJ130" s="156"/>
      <c r="QTK130" s="156"/>
      <c r="QTL130" s="156"/>
      <c r="QTM130" s="156"/>
      <c r="QTN130" s="156"/>
      <c r="QTO130" s="156"/>
      <c r="QTP130" s="156"/>
      <c r="QTQ130" s="156"/>
      <c r="QTR130" s="156"/>
      <c r="QTS130" s="156"/>
      <c r="QTT130" s="156"/>
      <c r="QTU130" s="156"/>
      <c r="QTV130" s="156"/>
      <c r="QTW130" s="156"/>
      <c r="QTX130" s="156"/>
      <c r="QTY130" s="156"/>
      <c r="QTZ130" s="156"/>
      <c r="QUA130" s="156"/>
      <c r="QUB130" s="156"/>
      <c r="QUC130" s="156"/>
      <c r="QUD130" s="156"/>
      <c r="QUE130" s="156"/>
      <c r="QUF130" s="156"/>
      <c r="QUG130" s="156"/>
      <c r="QUH130" s="156"/>
      <c r="QUI130" s="156"/>
      <c r="QUJ130" s="156"/>
      <c r="QUK130" s="156"/>
      <c r="QUL130" s="156"/>
      <c r="QUM130" s="156"/>
      <c r="QUN130" s="156"/>
      <c r="QUO130" s="156"/>
      <c r="QUP130" s="156"/>
      <c r="QUQ130" s="156"/>
      <c r="QUR130" s="156"/>
      <c r="QUS130" s="156"/>
      <c r="QUT130" s="156"/>
      <c r="QUU130" s="156"/>
      <c r="QUV130" s="156"/>
      <c r="QUW130" s="156"/>
      <c r="QUX130" s="156"/>
      <c r="QUY130" s="156"/>
      <c r="QUZ130" s="156"/>
      <c r="QVA130" s="156"/>
      <c r="QVB130" s="156"/>
      <c r="QVC130" s="156"/>
      <c r="QVD130" s="156"/>
      <c r="QVE130" s="156"/>
      <c r="QVF130" s="156"/>
      <c r="QVG130" s="156"/>
      <c r="QVH130" s="156"/>
      <c r="QVI130" s="156"/>
      <c r="QVJ130" s="156"/>
      <c r="QVK130" s="156"/>
      <c r="QVL130" s="156"/>
      <c r="QVM130" s="156"/>
      <c r="QVN130" s="156"/>
      <c r="QVO130" s="156"/>
      <c r="QVP130" s="156"/>
      <c r="QVQ130" s="156"/>
      <c r="QVR130" s="156"/>
      <c r="QVS130" s="156"/>
      <c r="QVT130" s="156"/>
      <c r="QVU130" s="156"/>
      <c r="QVV130" s="156"/>
      <c r="QVW130" s="156"/>
      <c r="QVX130" s="156"/>
      <c r="QVY130" s="156"/>
      <c r="QVZ130" s="156"/>
      <c r="QWA130" s="156"/>
      <c r="QWB130" s="156"/>
      <c r="QWC130" s="156"/>
      <c r="QWD130" s="156"/>
      <c r="QWE130" s="156"/>
      <c r="QWF130" s="156"/>
      <c r="QWG130" s="156"/>
      <c r="QWH130" s="156"/>
      <c r="QWI130" s="156"/>
      <c r="QWJ130" s="156"/>
      <c r="QWK130" s="156"/>
      <c r="QWL130" s="156"/>
      <c r="QWM130" s="156"/>
      <c r="QWN130" s="156"/>
      <c r="QWO130" s="156"/>
      <c r="QWP130" s="156"/>
      <c r="QWQ130" s="156"/>
      <c r="QWR130" s="156"/>
      <c r="QWS130" s="156"/>
      <c r="QWT130" s="156"/>
      <c r="QWU130" s="156"/>
      <c r="QWV130" s="156"/>
      <c r="QWW130" s="156"/>
      <c r="QWX130" s="156"/>
      <c r="QWY130" s="156"/>
      <c r="QWZ130" s="156"/>
      <c r="QXA130" s="156"/>
      <c r="QXB130" s="156"/>
      <c r="QXC130" s="156"/>
      <c r="QXD130" s="156"/>
      <c r="QXE130" s="156"/>
      <c r="QXF130" s="156"/>
      <c r="QXG130" s="156"/>
      <c r="QXH130" s="156"/>
      <c r="QXI130" s="156"/>
      <c r="QXJ130" s="156"/>
      <c r="QXK130" s="156"/>
      <c r="QXL130" s="156"/>
      <c r="QXM130" s="156"/>
      <c r="QXN130" s="156"/>
      <c r="QXO130" s="156"/>
      <c r="QXP130" s="156"/>
      <c r="QXQ130" s="156"/>
      <c r="QXR130" s="156"/>
      <c r="QXS130" s="156"/>
      <c r="QXT130" s="156"/>
      <c r="QXU130" s="156"/>
      <c r="QXV130" s="156"/>
      <c r="QXW130" s="156"/>
      <c r="QXX130" s="156"/>
      <c r="QXY130" s="156"/>
      <c r="QXZ130" s="156"/>
      <c r="QYA130" s="156"/>
      <c r="QYB130" s="156"/>
      <c r="QYC130" s="156"/>
      <c r="QYD130" s="156"/>
      <c r="QYE130" s="156"/>
      <c r="QYF130" s="156"/>
      <c r="QYG130" s="156"/>
      <c r="QYH130" s="156"/>
      <c r="QYI130" s="156"/>
      <c r="QYJ130" s="156"/>
      <c r="QYK130" s="156"/>
      <c r="QYL130" s="156"/>
      <c r="QYM130" s="156"/>
      <c r="QYN130" s="156"/>
      <c r="QYO130" s="156"/>
      <c r="QYP130" s="156"/>
      <c r="QYQ130" s="156"/>
      <c r="QYR130" s="156"/>
      <c r="QYS130" s="156"/>
      <c r="QYT130" s="156"/>
      <c r="QYU130" s="156"/>
      <c r="QYV130" s="156"/>
      <c r="QYW130" s="156"/>
      <c r="QYX130" s="156"/>
      <c r="QYY130" s="156"/>
      <c r="QYZ130" s="156"/>
      <c r="QZA130" s="156"/>
      <c r="QZB130" s="156"/>
      <c r="QZC130" s="156"/>
      <c r="QZD130" s="156"/>
      <c r="QZE130" s="156"/>
      <c r="QZF130" s="156"/>
      <c r="QZG130" s="156"/>
      <c r="QZH130" s="156"/>
      <c r="QZI130" s="156"/>
      <c r="QZJ130" s="156"/>
      <c r="QZK130" s="156"/>
      <c r="QZL130" s="156"/>
      <c r="QZM130" s="156"/>
      <c r="QZN130" s="156"/>
      <c r="QZO130" s="156"/>
      <c r="QZP130" s="156"/>
      <c r="QZQ130" s="156"/>
      <c r="QZR130" s="156"/>
      <c r="QZS130" s="156"/>
      <c r="QZT130" s="156"/>
      <c r="QZU130" s="156"/>
      <c r="QZV130" s="156"/>
      <c r="QZW130" s="156"/>
      <c r="QZX130" s="156"/>
      <c r="QZY130" s="156"/>
      <c r="QZZ130" s="156"/>
      <c r="RAA130" s="156"/>
      <c r="RAB130" s="156"/>
      <c r="RAC130" s="156"/>
      <c r="RAD130" s="156"/>
      <c r="RAE130" s="156"/>
      <c r="RAF130" s="156"/>
      <c r="RAG130" s="156"/>
      <c r="RAH130" s="156"/>
      <c r="RAI130" s="156"/>
      <c r="RAJ130" s="156"/>
      <c r="RAK130" s="156"/>
      <c r="RAL130" s="156"/>
      <c r="RAM130" s="156"/>
      <c r="RAN130" s="156"/>
      <c r="RAO130" s="156"/>
      <c r="RAP130" s="156"/>
      <c r="RAQ130" s="156"/>
      <c r="RAR130" s="156"/>
      <c r="RAS130" s="156"/>
      <c r="RAT130" s="156"/>
      <c r="RAU130" s="156"/>
      <c r="RAV130" s="156"/>
      <c r="RAW130" s="156"/>
      <c r="RAX130" s="156"/>
      <c r="RAY130" s="156"/>
      <c r="RAZ130" s="156"/>
      <c r="RBA130" s="156"/>
      <c r="RBB130" s="156"/>
      <c r="RBC130" s="156"/>
      <c r="RBD130" s="156"/>
      <c r="RBE130" s="156"/>
      <c r="RBF130" s="156"/>
      <c r="RBG130" s="156"/>
      <c r="RBH130" s="156"/>
      <c r="RBI130" s="156"/>
      <c r="RBJ130" s="156"/>
      <c r="RBK130" s="156"/>
      <c r="RBL130" s="156"/>
      <c r="RBM130" s="156"/>
      <c r="RBN130" s="156"/>
      <c r="RBO130" s="156"/>
      <c r="RBP130" s="156"/>
      <c r="RBQ130" s="156"/>
      <c r="RBR130" s="156"/>
      <c r="RBS130" s="156"/>
      <c r="RBT130" s="156"/>
      <c r="RBU130" s="156"/>
      <c r="RBV130" s="156"/>
      <c r="RBW130" s="156"/>
      <c r="RBX130" s="156"/>
      <c r="RBY130" s="156"/>
      <c r="RBZ130" s="156"/>
      <c r="RCA130" s="156"/>
      <c r="RCB130" s="156"/>
      <c r="RCC130" s="156"/>
      <c r="RCD130" s="156"/>
      <c r="RCE130" s="156"/>
      <c r="RCF130" s="156"/>
      <c r="RCG130" s="156"/>
      <c r="RCH130" s="156"/>
      <c r="RCI130" s="156"/>
      <c r="RCJ130" s="156"/>
      <c r="RCK130" s="156"/>
      <c r="RCL130" s="156"/>
      <c r="RCM130" s="156"/>
      <c r="RCN130" s="156"/>
      <c r="RCO130" s="156"/>
      <c r="RCP130" s="156"/>
      <c r="RCQ130" s="156"/>
      <c r="RCR130" s="156"/>
      <c r="RCS130" s="156"/>
      <c r="RCT130" s="156"/>
      <c r="RCU130" s="156"/>
      <c r="RCV130" s="156"/>
      <c r="RCW130" s="156"/>
      <c r="RCX130" s="156"/>
      <c r="RCY130" s="156"/>
      <c r="RCZ130" s="156"/>
      <c r="RDA130" s="156"/>
      <c r="RDB130" s="156"/>
      <c r="RDC130" s="156"/>
      <c r="RDD130" s="156"/>
      <c r="RDE130" s="156"/>
      <c r="RDF130" s="156"/>
      <c r="RDG130" s="156"/>
      <c r="RDH130" s="156"/>
      <c r="RDI130" s="156"/>
      <c r="RDJ130" s="156"/>
      <c r="RDK130" s="156"/>
      <c r="RDL130" s="156"/>
      <c r="RDM130" s="156"/>
      <c r="RDN130" s="156"/>
      <c r="RDO130" s="156"/>
      <c r="RDP130" s="156"/>
      <c r="RDQ130" s="156"/>
      <c r="RDR130" s="156"/>
      <c r="RDS130" s="156"/>
      <c r="RDT130" s="156"/>
      <c r="RDU130" s="156"/>
      <c r="RDV130" s="156"/>
      <c r="RDW130" s="156"/>
      <c r="RDX130" s="156"/>
      <c r="RDY130" s="156"/>
      <c r="RDZ130" s="156"/>
      <c r="REA130" s="156"/>
      <c r="REB130" s="156"/>
      <c r="REC130" s="156"/>
      <c r="RED130" s="156"/>
      <c r="REE130" s="156"/>
      <c r="REF130" s="156"/>
      <c r="REG130" s="156"/>
      <c r="REH130" s="156"/>
      <c r="REI130" s="156"/>
      <c r="REJ130" s="156"/>
      <c r="REK130" s="156"/>
      <c r="REL130" s="156"/>
      <c r="REM130" s="156"/>
      <c r="REN130" s="156"/>
      <c r="REO130" s="156"/>
      <c r="REP130" s="156"/>
      <c r="REQ130" s="156"/>
      <c r="RER130" s="156"/>
      <c r="RES130" s="156"/>
      <c r="RET130" s="156"/>
      <c r="REU130" s="156"/>
      <c r="REV130" s="156"/>
      <c r="REW130" s="156"/>
      <c r="REX130" s="156"/>
      <c r="REY130" s="156"/>
      <c r="REZ130" s="156"/>
      <c r="RFA130" s="156"/>
      <c r="RFB130" s="156"/>
      <c r="RFC130" s="156"/>
      <c r="RFD130" s="156"/>
      <c r="RFE130" s="156"/>
      <c r="RFF130" s="156"/>
      <c r="RFG130" s="156"/>
      <c r="RFH130" s="156"/>
      <c r="RFI130" s="156"/>
      <c r="RFJ130" s="156"/>
      <c r="RFK130" s="156"/>
      <c r="RFL130" s="156"/>
      <c r="RFM130" s="156"/>
      <c r="RFN130" s="156"/>
      <c r="RFO130" s="156"/>
      <c r="RFP130" s="156"/>
      <c r="RFQ130" s="156"/>
      <c r="RFR130" s="156"/>
      <c r="RFS130" s="156"/>
      <c r="RFT130" s="156"/>
      <c r="RFU130" s="156"/>
      <c r="RFV130" s="156"/>
      <c r="RFW130" s="156"/>
      <c r="RFX130" s="156"/>
      <c r="RFY130" s="156"/>
      <c r="RFZ130" s="156"/>
      <c r="RGA130" s="156"/>
      <c r="RGB130" s="156"/>
      <c r="RGC130" s="156"/>
      <c r="RGD130" s="156"/>
      <c r="RGE130" s="156"/>
      <c r="RGF130" s="156"/>
      <c r="RGG130" s="156"/>
      <c r="RGH130" s="156"/>
      <c r="RGI130" s="156"/>
      <c r="RGJ130" s="156"/>
      <c r="RGK130" s="156"/>
      <c r="RGL130" s="156"/>
      <c r="RGM130" s="156"/>
      <c r="RGN130" s="156"/>
      <c r="RGO130" s="156"/>
      <c r="RGP130" s="156"/>
      <c r="RGQ130" s="156"/>
      <c r="RGR130" s="156"/>
      <c r="RGS130" s="156"/>
      <c r="RGT130" s="156"/>
      <c r="RGU130" s="156"/>
      <c r="RGV130" s="156"/>
      <c r="RGW130" s="156"/>
      <c r="RGX130" s="156"/>
      <c r="RGY130" s="156"/>
      <c r="RGZ130" s="156"/>
      <c r="RHA130" s="156"/>
      <c r="RHB130" s="156"/>
      <c r="RHC130" s="156"/>
      <c r="RHD130" s="156"/>
      <c r="RHE130" s="156"/>
      <c r="RHF130" s="156"/>
      <c r="RHG130" s="156"/>
      <c r="RHH130" s="156"/>
      <c r="RHI130" s="156"/>
      <c r="RHJ130" s="156"/>
      <c r="RHK130" s="156"/>
      <c r="RHL130" s="156"/>
      <c r="RHM130" s="156"/>
      <c r="RHN130" s="156"/>
      <c r="RHO130" s="156"/>
      <c r="RHP130" s="156"/>
      <c r="RHQ130" s="156"/>
      <c r="RHR130" s="156"/>
      <c r="RHS130" s="156"/>
      <c r="RHT130" s="156"/>
      <c r="RHU130" s="156"/>
      <c r="RHV130" s="156"/>
      <c r="RHW130" s="156"/>
      <c r="RHX130" s="156"/>
      <c r="RHY130" s="156"/>
      <c r="RHZ130" s="156"/>
      <c r="RIA130" s="156"/>
      <c r="RIB130" s="156"/>
      <c r="RIC130" s="156"/>
      <c r="RID130" s="156"/>
      <c r="RIE130" s="156"/>
      <c r="RIF130" s="156"/>
      <c r="RIG130" s="156"/>
      <c r="RIH130" s="156"/>
      <c r="RII130" s="156"/>
      <c r="RIJ130" s="156"/>
      <c r="RIK130" s="156"/>
      <c r="RIL130" s="156"/>
      <c r="RIM130" s="156"/>
      <c r="RIN130" s="156"/>
      <c r="RIO130" s="156"/>
      <c r="RIP130" s="156"/>
      <c r="RIQ130" s="156"/>
      <c r="RIR130" s="156"/>
      <c r="RIS130" s="156"/>
      <c r="RIT130" s="156"/>
      <c r="RIU130" s="156"/>
      <c r="RIV130" s="156"/>
      <c r="RIW130" s="156"/>
      <c r="RIX130" s="156"/>
      <c r="RIY130" s="156"/>
      <c r="RIZ130" s="156"/>
      <c r="RJA130" s="156"/>
      <c r="RJB130" s="156"/>
      <c r="RJC130" s="156"/>
      <c r="RJD130" s="156"/>
      <c r="RJE130" s="156"/>
      <c r="RJF130" s="156"/>
      <c r="RJG130" s="156"/>
      <c r="RJH130" s="156"/>
      <c r="RJI130" s="156"/>
      <c r="RJJ130" s="156"/>
      <c r="RJK130" s="156"/>
      <c r="RJL130" s="156"/>
      <c r="RJM130" s="156"/>
      <c r="RJN130" s="156"/>
      <c r="RJO130" s="156"/>
      <c r="RJP130" s="156"/>
      <c r="RJQ130" s="156"/>
      <c r="RJR130" s="156"/>
      <c r="RJS130" s="156"/>
      <c r="RJT130" s="156"/>
      <c r="RJU130" s="156"/>
      <c r="RJV130" s="156"/>
      <c r="RJW130" s="156"/>
      <c r="RJX130" s="156"/>
      <c r="RJY130" s="156"/>
      <c r="RJZ130" s="156"/>
      <c r="RKA130" s="156"/>
      <c r="RKB130" s="156"/>
      <c r="RKC130" s="156"/>
      <c r="RKD130" s="156"/>
      <c r="RKE130" s="156"/>
      <c r="RKF130" s="156"/>
      <c r="RKG130" s="156"/>
      <c r="RKH130" s="156"/>
      <c r="RKI130" s="156"/>
      <c r="RKJ130" s="156"/>
      <c r="RKK130" s="156"/>
      <c r="RKL130" s="156"/>
      <c r="RKM130" s="156"/>
      <c r="RKN130" s="156"/>
      <c r="RKO130" s="156"/>
      <c r="RKP130" s="156"/>
      <c r="RKQ130" s="156"/>
      <c r="RKR130" s="156"/>
      <c r="RKS130" s="156"/>
      <c r="RKT130" s="156"/>
      <c r="RKU130" s="156"/>
      <c r="RKV130" s="156"/>
      <c r="RKW130" s="156"/>
      <c r="RKX130" s="156"/>
      <c r="RKY130" s="156"/>
      <c r="RKZ130" s="156"/>
      <c r="RLA130" s="156"/>
      <c r="RLB130" s="156"/>
      <c r="RLC130" s="156"/>
      <c r="RLD130" s="156"/>
      <c r="RLE130" s="156"/>
      <c r="RLF130" s="156"/>
      <c r="RLG130" s="156"/>
      <c r="RLH130" s="156"/>
      <c r="RLI130" s="156"/>
      <c r="RLJ130" s="156"/>
      <c r="RLK130" s="156"/>
      <c r="RLL130" s="156"/>
      <c r="RLM130" s="156"/>
      <c r="RLN130" s="156"/>
      <c r="RLO130" s="156"/>
      <c r="RLP130" s="156"/>
      <c r="RLQ130" s="156"/>
      <c r="RLR130" s="156"/>
      <c r="RLS130" s="156"/>
      <c r="RLT130" s="156"/>
      <c r="RLU130" s="156"/>
      <c r="RLV130" s="156"/>
      <c r="RLW130" s="156"/>
      <c r="RLX130" s="156"/>
      <c r="RLY130" s="156"/>
      <c r="RLZ130" s="156"/>
      <c r="RMA130" s="156"/>
      <c r="RMB130" s="156"/>
      <c r="RMC130" s="156"/>
      <c r="RMD130" s="156"/>
      <c r="RME130" s="156"/>
      <c r="RMF130" s="156"/>
      <c r="RMG130" s="156"/>
      <c r="RMH130" s="156"/>
      <c r="RMI130" s="156"/>
      <c r="RMJ130" s="156"/>
      <c r="RMK130" s="156"/>
      <c r="RML130" s="156"/>
      <c r="RMM130" s="156"/>
      <c r="RMN130" s="156"/>
      <c r="RMO130" s="156"/>
      <c r="RMP130" s="156"/>
      <c r="RMQ130" s="156"/>
      <c r="RMR130" s="156"/>
      <c r="RMS130" s="156"/>
      <c r="RMT130" s="156"/>
      <c r="RMU130" s="156"/>
      <c r="RMV130" s="156"/>
      <c r="RMW130" s="156"/>
      <c r="RMX130" s="156"/>
      <c r="RMY130" s="156"/>
      <c r="RMZ130" s="156"/>
      <c r="RNA130" s="156"/>
      <c r="RNB130" s="156"/>
      <c r="RNC130" s="156"/>
      <c r="RND130" s="156"/>
      <c r="RNE130" s="156"/>
      <c r="RNF130" s="156"/>
      <c r="RNG130" s="156"/>
      <c r="RNH130" s="156"/>
      <c r="RNI130" s="156"/>
      <c r="RNJ130" s="156"/>
      <c r="RNK130" s="156"/>
      <c r="RNL130" s="156"/>
      <c r="RNM130" s="156"/>
      <c r="RNN130" s="156"/>
      <c r="RNO130" s="156"/>
      <c r="RNP130" s="156"/>
      <c r="RNQ130" s="156"/>
      <c r="RNR130" s="156"/>
      <c r="RNS130" s="156"/>
      <c r="RNT130" s="156"/>
      <c r="RNU130" s="156"/>
      <c r="RNV130" s="156"/>
      <c r="RNW130" s="156"/>
      <c r="RNX130" s="156"/>
      <c r="RNY130" s="156"/>
      <c r="RNZ130" s="156"/>
      <c r="ROA130" s="156"/>
      <c r="ROB130" s="156"/>
      <c r="ROC130" s="156"/>
      <c r="ROD130" s="156"/>
      <c r="ROE130" s="156"/>
      <c r="ROF130" s="156"/>
      <c r="ROG130" s="156"/>
      <c r="ROH130" s="156"/>
      <c r="ROI130" s="156"/>
      <c r="ROJ130" s="156"/>
      <c r="ROK130" s="156"/>
      <c r="ROL130" s="156"/>
      <c r="ROM130" s="156"/>
      <c r="RON130" s="156"/>
      <c r="ROO130" s="156"/>
      <c r="ROP130" s="156"/>
      <c r="ROQ130" s="156"/>
      <c r="ROR130" s="156"/>
      <c r="ROS130" s="156"/>
      <c r="ROT130" s="156"/>
      <c r="ROU130" s="156"/>
      <c r="ROV130" s="156"/>
      <c r="ROW130" s="156"/>
      <c r="ROX130" s="156"/>
      <c r="ROY130" s="156"/>
      <c r="ROZ130" s="156"/>
      <c r="RPA130" s="156"/>
      <c r="RPB130" s="156"/>
      <c r="RPC130" s="156"/>
      <c r="RPD130" s="156"/>
      <c r="RPE130" s="156"/>
      <c r="RPF130" s="156"/>
      <c r="RPG130" s="156"/>
      <c r="RPH130" s="156"/>
      <c r="RPI130" s="156"/>
      <c r="RPJ130" s="156"/>
      <c r="RPK130" s="156"/>
      <c r="RPL130" s="156"/>
      <c r="RPM130" s="156"/>
      <c r="RPN130" s="156"/>
      <c r="RPO130" s="156"/>
      <c r="RPP130" s="156"/>
      <c r="RPQ130" s="156"/>
      <c r="RPR130" s="156"/>
      <c r="RPS130" s="156"/>
      <c r="RPT130" s="156"/>
      <c r="RPU130" s="156"/>
      <c r="RPV130" s="156"/>
      <c r="RPW130" s="156"/>
      <c r="RPX130" s="156"/>
      <c r="RPY130" s="156"/>
      <c r="RPZ130" s="156"/>
      <c r="RQA130" s="156"/>
      <c r="RQB130" s="156"/>
      <c r="RQC130" s="156"/>
      <c r="RQD130" s="156"/>
      <c r="RQE130" s="156"/>
      <c r="RQF130" s="156"/>
      <c r="RQG130" s="156"/>
      <c r="RQH130" s="156"/>
      <c r="RQI130" s="156"/>
      <c r="RQJ130" s="156"/>
      <c r="RQK130" s="156"/>
      <c r="RQL130" s="156"/>
      <c r="RQM130" s="156"/>
      <c r="RQN130" s="156"/>
      <c r="RQO130" s="156"/>
      <c r="RQP130" s="156"/>
      <c r="RQQ130" s="156"/>
      <c r="RQR130" s="156"/>
      <c r="RQS130" s="156"/>
      <c r="RQT130" s="156"/>
      <c r="RQU130" s="156"/>
      <c r="RQV130" s="156"/>
      <c r="RQW130" s="156"/>
      <c r="RQX130" s="156"/>
      <c r="RQY130" s="156"/>
      <c r="RQZ130" s="156"/>
      <c r="RRA130" s="156"/>
      <c r="RRB130" s="156"/>
      <c r="RRC130" s="156"/>
      <c r="RRD130" s="156"/>
      <c r="RRE130" s="156"/>
      <c r="RRF130" s="156"/>
      <c r="RRG130" s="156"/>
      <c r="RRH130" s="156"/>
      <c r="RRI130" s="156"/>
      <c r="RRJ130" s="156"/>
      <c r="RRK130" s="156"/>
      <c r="RRL130" s="156"/>
      <c r="RRM130" s="156"/>
      <c r="RRN130" s="156"/>
      <c r="RRO130" s="156"/>
      <c r="RRP130" s="156"/>
      <c r="RRQ130" s="156"/>
      <c r="RRR130" s="156"/>
      <c r="RRS130" s="156"/>
      <c r="RRT130" s="156"/>
      <c r="RRU130" s="156"/>
      <c r="RRV130" s="156"/>
      <c r="RRW130" s="156"/>
      <c r="RRX130" s="156"/>
      <c r="RRY130" s="156"/>
      <c r="RRZ130" s="156"/>
      <c r="RSA130" s="156"/>
      <c r="RSB130" s="156"/>
      <c r="RSC130" s="156"/>
      <c r="RSD130" s="156"/>
      <c r="RSE130" s="156"/>
      <c r="RSF130" s="156"/>
      <c r="RSG130" s="156"/>
      <c r="RSH130" s="156"/>
      <c r="RSI130" s="156"/>
      <c r="RSJ130" s="156"/>
      <c r="RSK130" s="156"/>
      <c r="RSL130" s="156"/>
      <c r="RSM130" s="156"/>
      <c r="RSN130" s="156"/>
      <c r="RSO130" s="156"/>
      <c r="RSP130" s="156"/>
      <c r="RSQ130" s="156"/>
      <c r="RSR130" s="156"/>
      <c r="RSS130" s="156"/>
      <c r="RST130" s="156"/>
      <c r="RSU130" s="156"/>
      <c r="RSV130" s="156"/>
      <c r="RSW130" s="156"/>
      <c r="RSX130" s="156"/>
      <c r="RSY130" s="156"/>
      <c r="RSZ130" s="156"/>
      <c r="RTA130" s="156"/>
      <c r="RTB130" s="156"/>
      <c r="RTC130" s="156"/>
      <c r="RTD130" s="156"/>
      <c r="RTE130" s="156"/>
      <c r="RTF130" s="156"/>
      <c r="RTG130" s="156"/>
      <c r="RTH130" s="156"/>
      <c r="RTI130" s="156"/>
      <c r="RTJ130" s="156"/>
      <c r="RTK130" s="156"/>
      <c r="RTL130" s="156"/>
      <c r="RTM130" s="156"/>
      <c r="RTN130" s="156"/>
      <c r="RTO130" s="156"/>
      <c r="RTP130" s="156"/>
      <c r="RTQ130" s="156"/>
      <c r="RTR130" s="156"/>
      <c r="RTS130" s="156"/>
      <c r="RTT130" s="156"/>
      <c r="RTU130" s="156"/>
      <c r="RTV130" s="156"/>
      <c r="RTW130" s="156"/>
      <c r="RTX130" s="156"/>
      <c r="RTY130" s="156"/>
      <c r="RTZ130" s="156"/>
      <c r="RUA130" s="156"/>
      <c r="RUB130" s="156"/>
      <c r="RUC130" s="156"/>
      <c r="RUD130" s="156"/>
      <c r="RUE130" s="156"/>
      <c r="RUF130" s="156"/>
      <c r="RUG130" s="156"/>
      <c r="RUH130" s="156"/>
      <c r="RUI130" s="156"/>
      <c r="RUJ130" s="156"/>
      <c r="RUK130" s="156"/>
      <c r="RUL130" s="156"/>
      <c r="RUM130" s="156"/>
      <c r="RUN130" s="156"/>
      <c r="RUO130" s="156"/>
      <c r="RUP130" s="156"/>
      <c r="RUQ130" s="156"/>
      <c r="RUR130" s="156"/>
      <c r="RUS130" s="156"/>
      <c r="RUT130" s="156"/>
      <c r="RUU130" s="156"/>
      <c r="RUV130" s="156"/>
      <c r="RUW130" s="156"/>
      <c r="RUX130" s="156"/>
      <c r="RUY130" s="156"/>
      <c r="RUZ130" s="156"/>
      <c r="RVA130" s="156"/>
      <c r="RVB130" s="156"/>
      <c r="RVC130" s="156"/>
      <c r="RVD130" s="156"/>
      <c r="RVE130" s="156"/>
      <c r="RVF130" s="156"/>
      <c r="RVG130" s="156"/>
      <c r="RVH130" s="156"/>
      <c r="RVI130" s="156"/>
      <c r="RVJ130" s="156"/>
      <c r="RVK130" s="156"/>
      <c r="RVL130" s="156"/>
      <c r="RVM130" s="156"/>
      <c r="RVN130" s="156"/>
      <c r="RVO130" s="156"/>
      <c r="RVP130" s="156"/>
      <c r="RVQ130" s="156"/>
      <c r="RVR130" s="156"/>
      <c r="RVS130" s="156"/>
      <c r="RVT130" s="156"/>
      <c r="RVU130" s="156"/>
      <c r="RVV130" s="156"/>
      <c r="RVW130" s="156"/>
      <c r="RVX130" s="156"/>
      <c r="RVY130" s="156"/>
      <c r="RVZ130" s="156"/>
      <c r="RWA130" s="156"/>
      <c r="RWB130" s="156"/>
      <c r="RWC130" s="156"/>
      <c r="RWD130" s="156"/>
      <c r="RWE130" s="156"/>
      <c r="RWF130" s="156"/>
      <c r="RWG130" s="156"/>
      <c r="RWH130" s="156"/>
      <c r="RWI130" s="156"/>
      <c r="RWJ130" s="156"/>
      <c r="RWK130" s="156"/>
      <c r="RWL130" s="156"/>
      <c r="RWM130" s="156"/>
      <c r="RWN130" s="156"/>
      <c r="RWO130" s="156"/>
      <c r="RWP130" s="156"/>
      <c r="RWQ130" s="156"/>
      <c r="RWR130" s="156"/>
      <c r="RWS130" s="156"/>
      <c r="RWT130" s="156"/>
      <c r="RWU130" s="156"/>
      <c r="RWV130" s="156"/>
      <c r="RWW130" s="156"/>
      <c r="RWX130" s="156"/>
      <c r="RWY130" s="156"/>
      <c r="RWZ130" s="156"/>
      <c r="RXA130" s="156"/>
      <c r="RXB130" s="156"/>
      <c r="RXC130" s="156"/>
      <c r="RXD130" s="156"/>
      <c r="RXE130" s="156"/>
      <c r="RXF130" s="156"/>
      <c r="RXG130" s="156"/>
      <c r="RXH130" s="156"/>
      <c r="RXI130" s="156"/>
      <c r="RXJ130" s="156"/>
      <c r="RXK130" s="156"/>
      <c r="RXL130" s="156"/>
      <c r="RXM130" s="156"/>
      <c r="RXN130" s="156"/>
      <c r="RXO130" s="156"/>
      <c r="RXP130" s="156"/>
      <c r="RXQ130" s="156"/>
      <c r="RXR130" s="156"/>
      <c r="RXS130" s="156"/>
      <c r="RXT130" s="156"/>
      <c r="RXU130" s="156"/>
      <c r="RXV130" s="156"/>
      <c r="RXW130" s="156"/>
      <c r="RXX130" s="156"/>
      <c r="RXY130" s="156"/>
      <c r="RXZ130" s="156"/>
      <c r="RYA130" s="156"/>
      <c r="RYB130" s="156"/>
      <c r="RYC130" s="156"/>
      <c r="RYD130" s="156"/>
      <c r="RYE130" s="156"/>
      <c r="RYF130" s="156"/>
      <c r="RYG130" s="156"/>
      <c r="RYH130" s="156"/>
      <c r="RYI130" s="156"/>
      <c r="RYJ130" s="156"/>
      <c r="RYK130" s="156"/>
      <c r="RYL130" s="156"/>
      <c r="RYM130" s="156"/>
      <c r="RYN130" s="156"/>
      <c r="RYO130" s="156"/>
      <c r="RYP130" s="156"/>
      <c r="RYQ130" s="156"/>
      <c r="RYR130" s="156"/>
      <c r="RYS130" s="156"/>
      <c r="RYT130" s="156"/>
      <c r="RYU130" s="156"/>
      <c r="RYV130" s="156"/>
      <c r="RYW130" s="156"/>
      <c r="RYX130" s="156"/>
      <c r="RYY130" s="156"/>
      <c r="RYZ130" s="156"/>
      <c r="RZA130" s="156"/>
      <c r="RZB130" s="156"/>
      <c r="RZC130" s="156"/>
      <c r="RZD130" s="156"/>
      <c r="RZE130" s="156"/>
      <c r="RZF130" s="156"/>
      <c r="RZG130" s="156"/>
      <c r="RZH130" s="156"/>
      <c r="RZI130" s="156"/>
      <c r="RZJ130" s="156"/>
      <c r="RZK130" s="156"/>
      <c r="RZL130" s="156"/>
      <c r="RZM130" s="156"/>
      <c r="RZN130" s="156"/>
      <c r="RZO130" s="156"/>
      <c r="RZP130" s="156"/>
      <c r="RZQ130" s="156"/>
      <c r="RZR130" s="156"/>
      <c r="RZS130" s="156"/>
      <c r="RZT130" s="156"/>
      <c r="RZU130" s="156"/>
      <c r="RZV130" s="156"/>
      <c r="RZW130" s="156"/>
      <c r="RZX130" s="156"/>
      <c r="RZY130" s="156"/>
      <c r="RZZ130" s="156"/>
      <c r="SAA130" s="156"/>
      <c r="SAB130" s="156"/>
      <c r="SAC130" s="156"/>
      <c r="SAD130" s="156"/>
      <c r="SAE130" s="156"/>
      <c r="SAF130" s="156"/>
      <c r="SAG130" s="156"/>
      <c r="SAH130" s="156"/>
      <c r="SAI130" s="156"/>
      <c r="SAJ130" s="156"/>
      <c r="SAK130" s="156"/>
      <c r="SAL130" s="156"/>
      <c r="SAM130" s="156"/>
      <c r="SAN130" s="156"/>
      <c r="SAO130" s="156"/>
      <c r="SAP130" s="156"/>
      <c r="SAQ130" s="156"/>
      <c r="SAR130" s="156"/>
      <c r="SAS130" s="156"/>
      <c r="SAT130" s="156"/>
      <c r="SAU130" s="156"/>
      <c r="SAV130" s="156"/>
      <c r="SAW130" s="156"/>
      <c r="SAX130" s="156"/>
      <c r="SAY130" s="156"/>
      <c r="SAZ130" s="156"/>
      <c r="SBA130" s="156"/>
      <c r="SBB130" s="156"/>
      <c r="SBC130" s="156"/>
      <c r="SBD130" s="156"/>
      <c r="SBE130" s="156"/>
      <c r="SBF130" s="156"/>
      <c r="SBG130" s="156"/>
      <c r="SBH130" s="156"/>
      <c r="SBI130" s="156"/>
      <c r="SBJ130" s="156"/>
      <c r="SBK130" s="156"/>
      <c r="SBL130" s="156"/>
      <c r="SBM130" s="156"/>
      <c r="SBN130" s="156"/>
      <c r="SBO130" s="156"/>
      <c r="SBP130" s="156"/>
      <c r="SBQ130" s="156"/>
      <c r="SBR130" s="156"/>
      <c r="SBS130" s="156"/>
      <c r="SBT130" s="156"/>
      <c r="SBU130" s="156"/>
      <c r="SBV130" s="156"/>
      <c r="SBW130" s="156"/>
      <c r="SBX130" s="156"/>
      <c r="SBY130" s="156"/>
      <c r="SBZ130" s="156"/>
      <c r="SCA130" s="156"/>
      <c r="SCB130" s="156"/>
      <c r="SCC130" s="156"/>
      <c r="SCD130" s="156"/>
      <c r="SCE130" s="156"/>
      <c r="SCF130" s="156"/>
      <c r="SCG130" s="156"/>
      <c r="SCH130" s="156"/>
      <c r="SCI130" s="156"/>
      <c r="SCJ130" s="156"/>
      <c r="SCK130" s="156"/>
      <c r="SCL130" s="156"/>
      <c r="SCM130" s="156"/>
      <c r="SCN130" s="156"/>
      <c r="SCO130" s="156"/>
      <c r="SCP130" s="156"/>
      <c r="SCQ130" s="156"/>
      <c r="SCR130" s="156"/>
      <c r="SCS130" s="156"/>
      <c r="SCT130" s="156"/>
      <c r="SCU130" s="156"/>
      <c r="SCV130" s="156"/>
      <c r="SCW130" s="156"/>
      <c r="SCX130" s="156"/>
      <c r="SCY130" s="156"/>
      <c r="SCZ130" s="156"/>
      <c r="SDA130" s="156"/>
      <c r="SDB130" s="156"/>
      <c r="SDC130" s="156"/>
      <c r="SDD130" s="156"/>
      <c r="SDE130" s="156"/>
      <c r="SDF130" s="156"/>
      <c r="SDG130" s="156"/>
      <c r="SDH130" s="156"/>
      <c r="SDI130" s="156"/>
      <c r="SDJ130" s="156"/>
      <c r="SDK130" s="156"/>
      <c r="SDL130" s="156"/>
      <c r="SDM130" s="156"/>
      <c r="SDN130" s="156"/>
      <c r="SDO130" s="156"/>
      <c r="SDP130" s="156"/>
      <c r="SDQ130" s="156"/>
      <c r="SDR130" s="156"/>
      <c r="SDS130" s="156"/>
      <c r="SDT130" s="156"/>
      <c r="SDU130" s="156"/>
      <c r="SDV130" s="156"/>
      <c r="SDW130" s="156"/>
      <c r="SDX130" s="156"/>
      <c r="SDY130" s="156"/>
      <c r="SDZ130" s="156"/>
      <c r="SEA130" s="156"/>
      <c r="SEB130" s="156"/>
      <c r="SEC130" s="156"/>
      <c r="SED130" s="156"/>
      <c r="SEE130" s="156"/>
      <c r="SEF130" s="156"/>
      <c r="SEG130" s="156"/>
      <c r="SEH130" s="156"/>
      <c r="SEI130" s="156"/>
      <c r="SEJ130" s="156"/>
      <c r="SEK130" s="156"/>
      <c r="SEL130" s="156"/>
      <c r="SEM130" s="156"/>
      <c r="SEN130" s="156"/>
      <c r="SEO130" s="156"/>
      <c r="SEP130" s="156"/>
      <c r="SEQ130" s="156"/>
      <c r="SER130" s="156"/>
      <c r="SES130" s="156"/>
      <c r="SET130" s="156"/>
      <c r="SEU130" s="156"/>
      <c r="SEV130" s="156"/>
      <c r="SEW130" s="156"/>
      <c r="SEX130" s="156"/>
      <c r="SEY130" s="156"/>
      <c r="SEZ130" s="156"/>
      <c r="SFA130" s="156"/>
      <c r="SFB130" s="156"/>
      <c r="SFC130" s="156"/>
      <c r="SFD130" s="156"/>
      <c r="SFE130" s="156"/>
      <c r="SFF130" s="156"/>
      <c r="SFG130" s="156"/>
      <c r="SFH130" s="156"/>
      <c r="SFI130" s="156"/>
      <c r="SFJ130" s="156"/>
      <c r="SFK130" s="156"/>
      <c r="SFL130" s="156"/>
      <c r="SFM130" s="156"/>
      <c r="SFN130" s="156"/>
      <c r="SFO130" s="156"/>
      <c r="SFP130" s="156"/>
      <c r="SFQ130" s="156"/>
      <c r="SFR130" s="156"/>
      <c r="SFS130" s="156"/>
      <c r="SFT130" s="156"/>
      <c r="SFU130" s="156"/>
      <c r="SFV130" s="156"/>
      <c r="SFW130" s="156"/>
      <c r="SFX130" s="156"/>
      <c r="SFY130" s="156"/>
      <c r="SFZ130" s="156"/>
      <c r="SGA130" s="156"/>
      <c r="SGB130" s="156"/>
      <c r="SGC130" s="156"/>
      <c r="SGD130" s="156"/>
      <c r="SGE130" s="156"/>
      <c r="SGF130" s="156"/>
      <c r="SGG130" s="156"/>
      <c r="SGH130" s="156"/>
      <c r="SGI130" s="156"/>
      <c r="SGJ130" s="156"/>
      <c r="SGK130" s="156"/>
      <c r="SGL130" s="156"/>
      <c r="SGM130" s="156"/>
      <c r="SGN130" s="156"/>
      <c r="SGO130" s="156"/>
      <c r="SGP130" s="156"/>
      <c r="SGQ130" s="156"/>
      <c r="SGR130" s="156"/>
      <c r="SGS130" s="156"/>
      <c r="SGT130" s="156"/>
      <c r="SGU130" s="156"/>
      <c r="SGV130" s="156"/>
      <c r="SGW130" s="156"/>
      <c r="SGX130" s="156"/>
      <c r="SGY130" s="156"/>
      <c r="SGZ130" s="156"/>
      <c r="SHA130" s="156"/>
      <c r="SHB130" s="156"/>
      <c r="SHC130" s="156"/>
      <c r="SHD130" s="156"/>
      <c r="SHE130" s="156"/>
      <c r="SHF130" s="156"/>
      <c r="SHG130" s="156"/>
      <c r="SHH130" s="156"/>
      <c r="SHI130" s="156"/>
      <c r="SHJ130" s="156"/>
      <c r="SHK130" s="156"/>
      <c r="SHL130" s="156"/>
      <c r="SHM130" s="156"/>
      <c r="SHN130" s="156"/>
      <c r="SHO130" s="156"/>
      <c r="SHP130" s="156"/>
      <c r="SHQ130" s="156"/>
      <c r="SHR130" s="156"/>
      <c r="SHS130" s="156"/>
      <c r="SHT130" s="156"/>
      <c r="SHU130" s="156"/>
      <c r="SHV130" s="156"/>
      <c r="SHW130" s="156"/>
      <c r="SHX130" s="156"/>
      <c r="SHY130" s="156"/>
      <c r="SHZ130" s="156"/>
      <c r="SIA130" s="156"/>
      <c r="SIB130" s="156"/>
      <c r="SIC130" s="156"/>
      <c r="SID130" s="156"/>
      <c r="SIE130" s="156"/>
      <c r="SIF130" s="156"/>
      <c r="SIG130" s="156"/>
      <c r="SIH130" s="156"/>
      <c r="SII130" s="156"/>
      <c r="SIJ130" s="156"/>
      <c r="SIK130" s="156"/>
      <c r="SIL130" s="156"/>
      <c r="SIM130" s="156"/>
      <c r="SIN130" s="156"/>
      <c r="SIO130" s="156"/>
      <c r="SIP130" s="156"/>
      <c r="SIQ130" s="156"/>
      <c r="SIR130" s="156"/>
      <c r="SIS130" s="156"/>
      <c r="SIT130" s="156"/>
      <c r="SIU130" s="156"/>
      <c r="SIV130" s="156"/>
      <c r="SIW130" s="156"/>
      <c r="SIX130" s="156"/>
      <c r="SIY130" s="156"/>
      <c r="SIZ130" s="156"/>
      <c r="SJA130" s="156"/>
      <c r="SJB130" s="156"/>
      <c r="SJC130" s="156"/>
      <c r="SJD130" s="156"/>
      <c r="SJE130" s="156"/>
      <c r="SJF130" s="156"/>
      <c r="SJG130" s="156"/>
      <c r="SJH130" s="156"/>
      <c r="SJI130" s="156"/>
      <c r="SJJ130" s="156"/>
      <c r="SJK130" s="156"/>
      <c r="SJL130" s="156"/>
      <c r="SJM130" s="156"/>
      <c r="SJN130" s="156"/>
      <c r="SJO130" s="156"/>
      <c r="SJP130" s="156"/>
      <c r="SJQ130" s="156"/>
      <c r="SJR130" s="156"/>
      <c r="SJS130" s="156"/>
      <c r="SJT130" s="156"/>
      <c r="SJU130" s="156"/>
      <c r="SJV130" s="156"/>
      <c r="SJW130" s="156"/>
      <c r="SJX130" s="156"/>
      <c r="SJY130" s="156"/>
      <c r="SJZ130" s="156"/>
      <c r="SKA130" s="156"/>
      <c r="SKB130" s="156"/>
      <c r="SKC130" s="156"/>
      <c r="SKD130" s="156"/>
      <c r="SKE130" s="156"/>
      <c r="SKF130" s="156"/>
      <c r="SKG130" s="156"/>
      <c r="SKH130" s="156"/>
      <c r="SKI130" s="156"/>
      <c r="SKJ130" s="156"/>
      <c r="SKK130" s="156"/>
      <c r="SKL130" s="156"/>
      <c r="SKM130" s="156"/>
      <c r="SKN130" s="156"/>
      <c r="SKO130" s="156"/>
      <c r="SKP130" s="156"/>
      <c r="SKQ130" s="156"/>
      <c r="SKR130" s="156"/>
      <c r="SKS130" s="156"/>
      <c r="SKT130" s="156"/>
      <c r="SKU130" s="156"/>
      <c r="SKV130" s="156"/>
      <c r="SKW130" s="156"/>
      <c r="SKX130" s="156"/>
      <c r="SKY130" s="156"/>
      <c r="SKZ130" s="156"/>
      <c r="SLA130" s="156"/>
      <c r="SLB130" s="156"/>
      <c r="SLC130" s="156"/>
      <c r="SLD130" s="156"/>
      <c r="SLE130" s="156"/>
      <c r="SLF130" s="156"/>
      <c r="SLG130" s="156"/>
      <c r="SLH130" s="156"/>
      <c r="SLI130" s="156"/>
      <c r="SLJ130" s="156"/>
      <c r="SLK130" s="156"/>
      <c r="SLL130" s="156"/>
      <c r="SLM130" s="156"/>
      <c r="SLN130" s="156"/>
      <c r="SLO130" s="156"/>
      <c r="SLP130" s="156"/>
      <c r="SLQ130" s="156"/>
      <c r="SLR130" s="156"/>
      <c r="SLS130" s="156"/>
      <c r="SLT130" s="156"/>
      <c r="SLU130" s="156"/>
      <c r="SLV130" s="156"/>
      <c r="SLW130" s="156"/>
      <c r="SLX130" s="156"/>
      <c r="SLY130" s="156"/>
      <c r="SLZ130" s="156"/>
      <c r="SMA130" s="156"/>
      <c r="SMB130" s="156"/>
      <c r="SMC130" s="156"/>
      <c r="SMD130" s="156"/>
      <c r="SME130" s="156"/>
      <c r="SMF130" s="156"/>
      <c r="SMG130" s="156"/>
      <c r="SMH130" s="156"/>
      <c r="SMI130" s="156"/>
      <c r="SMJ130" s="156"/>
      <c r="SMK130" s="156"/>
      <c r="SML130" s="156"/>
      <c r="SMM130" s="156"/>
      <c r="SMN130" s="156"/>
      <c r="SMO130" s="156"/>
      <c r="SMP130" s="156"/>
      <c r="SMQ130" s="156"/>
      <c r="SMR130" s="156"/>
      <c r="SMS130" s="156"/>
      <c r="SMT130" s="156"/>
      <c r="SMU130" s="156"/>
      <c r="SMV130" s="156"/>
      <c r="SMW130" s="156"/>
      <c r="SMX130" s="156"/>
      <c r="SMY130" s="156"/>
      <c r="SMZ130" s="156"/>
      <c r="SNA130" s="156"/>
      <c r="SNB130" s="156"/>
      <c r="SNC130" s="156"/>
      <c r="SND130" s="156"/>
      <c r="SNE130" s="156"/>
      <c r="SNF130" s="156"/>
      <c r="SNG130" s="156"/>
      <c r="SNH130" s="156"/>
      <c r="SNI130" s="156"/>
      <c r="SNJ130" s="156"/>
      <c r="SNK130" s="156"/>
      <c r="SNL130" s="156"/>
      <c r="SNM130" s="156"/>
      <c r="SNN130" s="156"/>
      <c r="SNO130" s="156"/>
      <c r="SNP130" s="156"/>
      <c r="SNQ130" s="156"/>
      <c r="SNR130" s="156"/>
      <c r="SNS130" s="156"/>
      <c r="SNT130" s="156"/>
      <c r="SNU130" s="156"/>
      <c r="SNV130" s="156"/>
      <c r="SNW130" s="156"/>
      <c r="SNX130" s="156"/>
      <c r="SNY130" s="156"/>
      <c r="SNZ130" s="156"/>
      <c r="SOA130" s="156"/>
      <c r="SOB130" s="156"/>
      <c r="SOC130" s="156"/>
      <c r="SOD130" s="156"/>
      <c r="SOE130" s="156"/>
      <c r="SOF130" s="156"/>
      <c r="SOG130" s="156"/>
      <c r="SOH130" s="156"/>
      <c r="SOI130" s="156"/>
      <c r="SOJ130" s="156"/>
      <c r="SOK130" s="156"/>
      <c r="SOL130" s="156"/>
      <c r="SOM130" s="156"/>
      <c r="SON130" s="156"/>
      <c r="SOO130" s="156"/>
      <c r="SOP130" s="156"/>
      <c r="SOQ130" s="156"/>
      <c r="SOR130" s="156"/>
      <c r="SOS130" s="156"/>
      <c r="SOT130" s="156"/>
      <c r="SOU130" s="156"/>
      <c r="SOV130" s="156"/>
      <c r="SOW130" s="156"/>
      <c r="SOX130" s="156"/>
      <c r="SOY130" s="156"/>
      <c r="SOZ130" s="156"/>
      <c r="SPA130" s="156"/>
      <c r="SPB130" s="156"/>
      <c r="SPC130" s="156"/>
      <c r="SPD130" s="156"/>
      <c r="SPE130" s="156"/>
      <c r="SPF130" s="156"/>
      <c r="SPG130" s="156"/>
      <c r="SPH130" s="156"/>
      <c r="SPI130" s="156"/>
      <c r="SPJ130" s="156"/>
      <c r="SPK130" s="156"/>
      <c r="SPL130" s="156"/>
      <c r="SPM130" s="156"/>
      <c r="SPN130" s="156"/>
      <c r="SPO130" s="156"/>
      <c r="SPP130" s="156"/>
      <c r="SPQ130" s="156"/>
      <c r="SPR130" s="156"/>
      <c r="SPS130" s="156"/>
      <c r="SPT130" s="156"/>
      <c r="SPU130" s="156"/>
      <c r="SPV130" s="156"/>
      <c r="SPW130" s="156"/>
      <c r="SPX130" s="156"/>
      <c r="SPY130" s="156"/>
      <c r="SPZ130" s="156"/>
      <c r="SQA130" s="156"/>
      <c r="SQB130" s="156"/>
      <c r="SQC130" s="156"/>
      <c r="SQD130" s="156"/>
      <c r="SQE130" s="156"/>
      <c r="SQF130" s="156"/>
      <c r="SQG130" s="156"/>
      <c r="SQH130" s="156"/>
      <c r="SQI130" s="156"/>
      <c r="SQJ130" s="156"/>
      <c r="SQK130" s="156"/>
      <c r="SQL130" s="156"/>
      <c r="SQM130" s="156"/>
      <c r="SQN130" s="156"/>
      <c r="SQO130" s="156"/>
      <c r="SQP130" s="156"/>
      <c r="SQQ130" s="156"/>
      <c r="SQR130" s="156"/>
      <c r="SQS130" s="156"/>
      <c r="SQT130" s="156"/>
      <c r="SQU130" s="156"/>
      <c r="SQV130" s="156"/>
      <c r="SQW130" s="156"/>
      <c r="SQX130" s="156"/>
      <c r="SQY130" s="156"/>
      <c r="SQZ130" s="156"/>
      <c r="SRA130" s="156"/>
      <c r="SRB130" s="156"/>
      <c r="SRC130" s="156"/>
      <c r="SRD130" s="156"/>
      <c r="SRE130" s="156"/>
      <c r="SRF130" s="156"/>
      <c r="SRG130" s="156"/>
      <c r="SRH130" s="156"/>
      <c r="SRI130" s="156"/>
      <c r="SRJ130" s="156"/>
      <c r="SRK130" s="156"/>
      <c r="SRL130" s="156"/>
      <c r="SRM130" s="156"/>
      <c r="SRN130" s="156"/>
      <c r="SRO130" s="156"/>
      <c r="SRP130" s="156"/>
      <c r="SRQ130" s="156"/>
      <c r="SRR130" s="156"/>
      <c r="SRS130" s="156"/>
      <c r="SRT130" s="156"/>
      <c r="SRU130" s="156"/>
      <c r="SRV130" s="156"/>
      <c r="SRW130" s="156"/>
      <c r="SRX130" s="156"/>
      <c r="SRY130" s="156"/>
      <c r="SRZ130" s="156"/>
      <c r="SSA130" s="156"/>
      <c r="SSB130" s="156"/>
      <c r="SSC130" s="156"/>
      <c r="SSD130" s="156"/>
      <c r="SSE130" s="156"/>
      <c r="SSF130" s="156"/>
      <c r="SSG130" s="156"/>
      <c r="SSH130" s="156"/>
      <c r="SSI130" s="156"/>
      <c r="SSJ130" s="156"/>
      <c r="SSK130" s="156"/>
      <c r="SSL130" s="156"/>
      <c r="SSM130" s="156"/>
      <c r="SSN130" s="156"/>
      <c r="SSO130" s="156"/>
      <c r="SSP130" s="156"/>
      <c r="SSQ130" s="156"/>
      <c r="SSR130" s="156"/>
      <c r="SSS130" s="156"/>
      <c r="SST130" s="156"/>
      <c r="SSU130" s="156"/>
      <c r="SSV130" s="156"/>
      <c r="SSW130" s="156"/>
      <c r="SSX130" s="156"/>
      <c r="SSY130" s="156"/>
      <c r="SSZ130" s="156"/>
      <c r="STA130" s="156"/>
      <c r="STB130" s="156"/>
      <c r="STC130" s="156"/>
      <c r="STD130" s="156"/>
      <c r="STE130" s="156"/>
      <c r="STF130" s="156"/>
      <c r="STG130" s="156"/>
      <c r="STH130" s="156"/>
      <c r="STI130" s="156"/>
      <c r="STJ130" s="156"/>
      <c r="STK130" s="156"/>
      <c r="STL130" s="156"/>
      <c r="STM130" s="156"/>
      <c r="STN130" s="156"/>
      <c r="STO130" s="156"/>
      <c r="STP130" s="156"/>
      <c r="STQ130" s="156"/>
      <c r="STR130" s="156"/>
      <c r="STS130" s="156"/>
      <c r="STT130" s="156"/>
      <c r="STU130" s="156"/>
      <c r="STV130" s="156"/>
      <c r="STW130" s="156"/>
      <c r="STX130" s="156"/>
      <c r="STY130" s="156"/>
      <c r="STZ130" s="156"/>
      <c r="SUA130" s="156"/>
      <c r="SUB130" s="156"/>
      <c r="SUC130" s="156"/>
      <c r="SUD130" s="156"/>
      <c r="SUE130" s="156"/>
      <c r="SUF130" s="156"/>
      <c r="SUG130" s="156"/>
      <c r="SUH130" s="156"/>
      <c r="SUI130" s="156"/>
      <c r="SUJ130" s="156"/>
      <c r="SUK130" s="156"/>
      <c r="SUL130" s="156"/>
      <c r="SUM130" s="156"/>
      <c r="SUN130" s="156"/>
      <c r="SUO130" s="156"/>
      <c r="SUP130" s="156"/>
      <c r="SUQ130" s="156"/>
      <c r="SUR130" s="156"/>
      <c r="SUS130" s="156"/>
      <c r="SUT130" s="156"/>
      <c r="SUU130" s="156"/>
      <c r="SUV130" s="156"/>
      <c r="SUW130" s="156"/>
      <c r="SUX130" s="156"/>
      <c r="SUY130" s="156"/>
      <c r="SUZ130" s="156"/>
      <c r="SVA130" s="156"/>
      <c r="SVB130" s="156"/>
      <c r="SVC130" s="156"/>
      <c r="SVD130" s="156"/>
      <c r="SVE130" s="156"/>
      <c r="SVF130" s="156"/>
      <c r="SVG130" s="156"/>
      <c r="SVH130" s="156"/>
      <c r="SVI130" s="156"/>
      <c r="SVJ130" s="156"/>
      <c r="SVK130" s="156"/>
      <c r="SVL130" s="156"/>
      <c r="SVM130" s="156"/>
      <c r="SVN130" s="156"/>
      <c r="SVO130" s="156"/>
      <c r="SVP130" s="156"/>
      <c r="SVQ130" s="156"/>
      <c r="SVR130" s="156"/>
      <c r="SVS130" s="156"/>
      <c r="SVT130" s="156"/>
      <c r="SVU130" s="156"/>
      <c r="SVV130" s="156"/>
      <c r="SVW130" s="156"/>
      <c r="SVX130" s="156"/>
      <c r="SVY130" s="156"/>
      <c r="SVZ130" s="156"/>
      <c r="SWA130" s="156"/>
      <c r="SWB130" s="156"/>
      <c r="SWC130" s="156"/>
      <c r="SWD130" s="156"/>
      <c r="SWE130" s="156"/>
      <c r="SWF130" s="156"/>
      <c r="SWG130" s="156"/>
      <c r="SWH130" s="156"/>
      <c r="SWI130" s="156"/>
      <c r="SWJ130" s="156"/>
      <c r="SWK130" s="156"/>
      <c r="SWL130" s="156"/>
      <c r="SWM130" s="156"/>
      <c r="SWN130" s="156"/>
      <c r="SWO130" s="156"/>
      <c r="SWP130" s="156"/>
      <c r="SWQ130" s="156"/>
      <c r="SWR130" s="156"/>
      <c r="SWS130" s="156"/>
      <c r="SWT130" s="156"/>
      <c r="SWU130" s="156"/>
      <c r="SWV130" s="156"/>
      <c r="SWW130" s="156"/>
      <c r="SWX130" s="156"/>
      <c r="SWY130" s="156"/>
      <c r="SWZ130" s="156"/>
      <c r="SXA130" s="156"/>
      <c r="SXB130" s="156"/>
      <c r="SXC130" s="156"/>
      <c r="SXD130" s="156"/>
      <c r="SXE130" s="156"/>
      <c r="SXF130" s="156"/>
      <c r="SXG130" s="156"/>
      <c r="SXH130" s="156"/>
      <c r="SXI130" s="156"/>
      <c r="SXJ130" s="156"/>
      <c r="SXK130" s="156"/>
      <c r="SXL130" s="156"/>
      <c r="SXM130" s="156"/>
      <c r="SXN130" s="156"/>
      <c r="SXO130" s="156"/>
      <c r="SXP130" s="156"/>
      <c r="SXQ130" s="156"/>
      <c r="SXR130" s="156"/>
      <c r="SXS130" s="156"/>
      <c r="SXT130" s="156"/>
      <c r="SXU130" s="156"/>
      <c r="SXV130" s="156"/>
      <c r="SXW130" s="156"/>
      <c r="SXX130" s="156"/>
      <c r="SXY130" s="156"/>
      <c r="SXZ130" s="156"/>
      <c r="SYA130" s="156"/>
      <c r="SYB130" s="156"/>
      <c r="SYC130" s="156"/>
      <c r="SYD130" s="156"/>
      <c r="SYE130" s="156"/>
      <c r="SYF130" s="156"/>
      <c r="SYG130" s="156"/>
      <c r="SYH130" s="156"/>
      <c r="SYI130" s="156"/>
      <c r="SYJ130" s="156"/>
      <c r="SYK130" s="156"/>
      <c r="SYL130" s="156"/>
      <c r="SYM130" s="156"/>
      <c r="SYN130" s="156"/>
      <c r="SYO130" s="156"/>
      <c r="SYP130" s="156"/>
      <c r="SYQ130" s="156"/>
      <c r="SYR130" s="156"/>
      <c r="SYS130" s="156"/>
      <c r="SYT130" s="156"/>
      <c r="SYU130" s="156"/>
      <c r="SYV130" s="156"/>
      <c r="SYW130" s="156"/>
      <c r="SYX130" s="156"/>
      <c r="SYY130" s="156"/>
      <c r="SYZ130" s="156"/>
      <c r="SZA130" s="156"/>
      <c r="SZB130" s="156"/>
      <c r="SZC130" s="156"/>
      <c r="SZD130" s="156"/>
      <c r="SZE130" s="156"/>
      <c r="SZF130" s="156"/>
      <c r="SZG130" s="156"/>
      <c r="SZH130" s="156"/>
      <c r="SZI130" s="156"/>
      <c r="SZJ130" s="156"/>
      <c r="SZK130" s="156"/>
      <c r="SZL130" s="156"/>
      <c r="SZM130" s="156"/>
      <c r="SZN130" s="156"/>
      <c r="SZO130" s="156"/>
      <c r="SZP130" s="156"/>
      <c r="SZQ130" s="156"/>
      <c r="SZR130" s="156"/>
      <c r="SZS130" s="156"/>
      <c r="SZT130" s="156"/>
      <c r="SZU130" s="156"/>
      <c r="SZV130" s="156"/>
      <c r="SZW130" s="156"/>
      <c r="SZX130" s="156"/>
      <c r="SZY130" s="156"/>
      <c r="SZZ130" s="156"/>
      <c r="TAA130" s="156"/>
      <c r="TAB130" s="156"/>
      <c r="TAC130" s="156"/>
      <c r="TAD130" s="156"/>
      <c r="TAE130" s="156"/>
      <c r="TAF130" s="156"/>
      <c r="TAG130" s="156"/>
      <c r="TAH130" s="156"/>
      <c r="TAI130" s="156"/>
      <c r="TAJ130" s="156"/>
      <c r="TAK130" s="156"/>
      <c r="TAL130" s="156"/>
      <c r="TAM130" s="156"/>
      <c r="TAN130" s="156"/>
      <c r="TAO130" s="156"/>
      <c r="TAP130" s="156"/>
      <c r="TAQ130" s="156"/>
      <c r="TAR130" s="156"/>
      <c r="TAS130" s="156"/>
      <c r="TAT130" s="156"/>
      <c r="TAU130" s="156"/>
      <c r="TAV130" s="156"/>
      <c r="TAW130" s="156"/>
      <c r="TAX130" s="156"/>
      <c r="TAY130" s="156"/>
      <c r="TAZ130" s="156"/>
      <c r="TBA130" s="156"/>
      <c r="TBB130" s="156"/>
      <c r="TBC130" s="156"/>
      <c r="TBD130" s="156"/>
      <c r="TBE130" s="156"/>
      <c r="TBF130" s="156"/>
      <c r="TBG130" s="156"/>
      <c r="TBH130" s="156"/>
      <c r="TBI130" s="156"/>
      <c r="TBJ130" s="156"/>
      <c r="TBK130" s="156"/>
      <c r="TBL130" s="156"/>
      <c r="TBM130" s="156"/>
      <c r="TBN130" s="156"/>
      <c r="TBO130" s="156"/>
      <c r="TBP130" s="156"/>
      <c r="TBQ130" s="156"/>
      <c r="TBR130" s="156"/>
      <c r="TBS130" s="156"/>
      <c r="TBT130" s="156"/>
      <c r="TBU130" s="156"/>
      <c r="TBV130" s="156"/>
      <c r="TBW130" s="156"/>
      <c r="TBX130" s="156"/>
      <c r="TBY130" s="156"/>
      <c r="TBZ130" s="156"/>
      <c r="TCA130" s="156"/>
      <c r="TCB130" s="156"/>
      <c r="TCC130" s="156"/>
      <c r="TCD130" s="156"/>
      <c r="TCE130" s="156"/>
      <c r="TCF130" s="156"/>
      <c r="TCG130" s="156"/>
      <c r="TCH130" s="156"/>
      <c r="TCI130" s="156"/>
      <c r="TCJ130" s="156"/>
      <c r="TCK130" s="156"/>
      <c r="TCL130" s="156"/>
      <c r="TCM130" s="156"/>
      <c r="TCN130" s="156"/>
      <c r="TCO130" s="156"/>
      <c r="TCP130" s="156"/>
      <c r="TCQ130" s="156"/>
      <c r="TCR130" s="156"/>
      <c r="TCS130" s="156"/>
      <c r="TCT130" s="156"/>
      <c r="TCU130" s="156"/>
      <c r="TCV130" s="156"/>
      <c r="TCW130" s="156"/>
      <c r="TCX130" s="156"/>
      <c r="TCY130" s="156"/>
      <c r="TCZ130" s="156"/>
      <c r="TDA130" s="156"/>
      <c r="TDB130" s="156"/>
      <c r="TDC130" s="156"/>
      <c r="TDD130" s="156"/>
      <c r="TDE130" s="156"/>
      <c r="TDF130" s="156"/>
      <c r="TDG130" s="156"/>
      <c r="TDH130" s="156"/>
      <c r="TDI130" s="156"/>
      <c r="TDJ130" s="156"/>
      <c r="TDK130" s="156"/>
      <c r="TDL130" s="156"/>
      <c r="TDM130" s="156"/>
      <c r="TDN130" s="156"/>
      <c r="TDO130" s="156"/>
      <c r="TDP130" s="156"/>
      <c r="TDQ130" s="156"/>
      <c r="TDR130" s="156"/>
      <c r="TDS130" s="156"/>
      <c r="TDT130" s="156"/>
      <c r="TDU130" s="156"/>
      <c r="TDV130" s="156"/>
      <c r="TDW130" s="156"/>
      <c r="TDX130" s="156"/>
      <c r="TDY130" s="156"/>
      <c r="TDZ130" s="156"/>
      <c r="TEA130" s="156"/>
      <c r="TEB130" s="156"/>
      <c r="TEC130" s="156"/>
      <c r="TED130" s="156"/>
      <c r="TEE130" s="156"/>
      <c r="TEF130" s="156"/>
      <c r="TEG130" s="156"/>
      <c r="TEH130" s="156"/>
      <c r="TEI130" s="156"/>
      <c r="TEJ130" s="156"/>
      <c r="TEK130" s="156"/>
      <c r="TEL130" s="156"/>
      <c r="TEM130" s="156"/>
      <c r="TEN130" s="156"/>
      <c r="TEO130" s="156"/>
      <c r="TEP130" s="156"/>
      <c r="TEQ130" s="156"/>
      <c r="TER130" s="156"/>
      <c r="TES130" s="156"/>
      <c r="TET130" s="156"/>
      <c r="TEU130" s="156"/>
      <c r="TEV130" s="156"/>
      <c r="TEW130" s="156"/>
      <c r="TEX130" s="156"/>
      <c r="TEY130" s="156"/>
      <c r="TEZ130" s="156"/>
      <c r="TFA130" s="156"/>
      <c r="TFB130" s="156"/>
      <c r="TFC130" s="156"/>
      <c r="TFD130" s="156"/>
      <c r="TFE130" s="156"/>
      <c r="TFF130" s="156"/>
      <c r="TFG130" s="156"/>
      <c r="TFH130" s="156"/>
      <c r="TFI130" s="156"/>
      <c r="TFJ130" s="156"/>
      <c r="TFK130" s="156"/>
      <c r="TFL130" s="156"/>
      <c r="TFM130" s="156"/>
      <c r="TFN130" s="156"/>
      <c r="TFO130" s="156"/>
      <c r="TFP130" s="156"/>
      <c r="TFQ130" s="156"/>
      <c r="TFR130" s="156"/>
      <c r="TFS130" s="156"/>
      <c r="TFT130" s="156"/>
      <c r="TFU130" s="156"/>
      <c r="TFV130" s="156"/>
      <c r="TFW130" s="156"/>
      <c r="TFX130" s="156"/>
      <c r="TFY130" s="156"/>
      <c r="TFZ130" s="156"/>
      <c r="TGA130" s="156"/>
      <c r="TGB130" s="156"/>
      <c r="TGC130" s="156"/>
      <c r="TGD130" s="156"/>
      <c r="TGE130" s="156"/>
      <c r="TGF130" s="156"/>
      <c r="TGG130" s="156"/>
      <c r="TGH130" s="156"/>
      <c r="TGI130" s="156"/>
      <c r="TGJ130" s="156"/>
      <c r="TGK130" s="156"/>
      <c r="TGL130" s="156"/>
      <c r="TGM130" s="156"/>
      <c r="TGN130" s="156"/>
      <c r="TGO130" s="156"/>
      <c r="TGP130" s="156"/>
      <c r="TGQ130" s="156"/>
      <c r="TGR130" s="156"/>
      <c r="TGS130" s="156"/>
      <c r="TGT130" s="156"/>
      <c r="TGU130" s="156"/>
      <c r="TGV130" s="156"/>
      <c r="TGW130" s="156"/>
      <c r="TGX130" s="156"/>
      <c r="TGY130" s="156"/>
      <c r="TGZ130" s="156"/>
      <c r="THA130" s="156"/>
      <c r="THB130" s="156"/>
      <c r="THC130" s="156"/>
      <c r="THD130" s="156"/>
      <c r="THE130" s="156"/>
      <c r="THF130" s="156"/>
      <c r="THG130" s="156"/>
      <c r="THH130" s="156"/>
      <c r="THI130" s="156"/>
      <c r="THJ130" s="156"/>
      <c r="THK130" s="156"/>
      <c r="THL130" s="156"/>
      <c r="THM130" s="156"/>
      <c r="THN130" s="156"/>
      <c r="THO130" s="156"/>
      <c r="THP130" s="156"/>
      <c r="THQ130" s="156"/>
      <c r="THR130" s="156"/>
      <c r="THS130" s="156"/>
      <c r="THT130" s="156"/>
      <c r="THU130" s="156"/>
      <c r="THV130" s="156"/>
      <c r="THW130" s="156"/>
      <c r="THX130" s="156"/>
      <c r="THY130" s="156"/>
      <c r="THZ130" s="156"/>
      <c r="TIA130" s="156"/>
      <c r="TIB130" s="156"/>
      <c r="TIC130" s="156"/>
      <c r="TID130" s="156"/>
      <c r="TIE130" s="156"/>
      <c r="TIF130" s="156"/>
      <c r="TIG130" s="156"/>
      <c r="TIH130" s="156"/>
      <c r="TII130" s="156"/>
      <c r="TIJ130" s="156"/>
      <c r="TIK130" s="156"/>
      <c r="TIL130" s="156"/>
      <c r="TIM130" s="156"/>
      <c r="TIN130" s="156"/>
      <c r="TIO130" s="156"/>
      <c r="TIP130" s="156"/>
      <c r="TIQ130" s="156"/>
      <c r="TIR130" s="156"/>
      <c r="TIS130" s="156"/>
      <c r="TIT130" s="156"/>
      <c r="TIU130" s="156"/>
      <c r="TIV130" s="156"/>
      <c r="TIW130" s="156"/>
      <c r="TIX130" s="156"/>
      <c r="TIY130" s="156"/>
      <c r="TIZ130" s="156"/>
      <c r="TJA130" s="156"/>
      <c r="TJB130" s="156"/>
      <c r="TJC130" s="156"/>
      <c r="TJD130" s="156"/>
      <c r="TJE130" s="156"/>
      <c r="TJF130" s="156"/>
      <c r="TJG130" s="156"/>
      <c r="TJH130" s="156"/>
      <c r="TJI130" s="156"/>
      <c r="TJJ130" s="156"/>
      <c r="TJK130" s="156"/>
      <c r="TJL130" s="156"/>
      <c r="TJM130" s="156"/>
      <c r="TJN130" s="156"/>
      <c r="TJO130" s="156"/>
      <c r="TJP130" s="156"/>
      <c r="TJQ130" s="156"/>
      <c r="TJR130" s="156"/>
      <c r="TJS130" s="156"/>
      <c r="TJT130" s="156"/>
      <c r="TJU130" s="156"/>
      <c r="TJV130" s="156"/>
      <c r="TJW130" s="156"/>
      <c r="TJX130" s="156"/>
      <c r="TJY130" s="156"/>
      <c r="TJZ130" s="156"/>
      <c r="TKA130" s="156"/>
      <c r="TKB130" s="156"/>
      <c r="TKC130" s="156"/>
      <c r="TKD130" s="156"/>
      <c r="TKE130" s="156"/>
      <c r="TKF130" s="156"/>
      <c r="TKG130" s="156"/>
      <c r="TKH130" s="156"/>
      <c r="TKI130" s="156"/>
      <c r="TKJ130" s="156"/>
      <c r="TKK130" s="156"/>
      <c r="TKL130" s="156"/>
      <c r="TKM130" s="156"/>
      <c r="TKN130" s="156"/>
      <c r="TKO130" s="156"/>
      <c r="TKP130" s="156"/>
      <c r="TKQ130" s="156"/>
      <c r="TKR130" s="156"/>
      <c r="TKS130" s="156"/>
      <c r="TKT130" s="156"/>
      <c r="TKU130" s="156"/>
      <c r="TKV130" s="156"/>
      <c r="TKW130" s="156"/>
      <c r="TKX130" s="156"/>
      <c r="TKY130" s="156"/>
      <c r="TKZ130" s="156"/>
      <c r="TLA130" s="156"/>
      <c r="TLB130" s="156"/>
      <c r="TLC130" s="156"/>
      <c r="TLD130" s="156"/>
      <c r="TLE130" s="156"/>
      <c r="TLF130" s="156"/>
      <c r="TLG130" s="156"/>
      <c r="TLH130" s="156"/>
      <c r="TLI130" s="156"/>
      <c r="TLJ130" s="156"/>
      <c r="TLK130" s="156"/>
      <c r="TLL130" s="156"/>
      <c r="TLM130" s="156"/>
      <c r="TLN130" s="156"/>
      <c r="TLO130" s="156"/>
      <c r="TLP130" s="156"/>
      <c r="TLQ130" s="156"/>
      <c r="TLR130" s="156"/>
      <c r="TLS130" s="156"/>
      <c r="TLT130" s="156"/>
      <c r="TLU130" s="156"/>
      <c r="TLV130" s="156"/>
      <c r="TLW130" s="156"/>
      <c r="TLX130" s="156"/>
      <c r="TLY130" s="156"/>
      <c r="TLZ130" s="156"/>
      <c r="TMA130" s="156"/>
      <c r="TMB130" s="156"/>
      <c r="TMC130" s="156"/>
      <c r="TMD130" s="156"/>
      <c r="TME130" s="156"/>
      <c r="TMF130" s="156"/>
      <c r="TMG130" s="156"/>
      <c r="TMH130" s="156"/>
      <c r="TMI130" s="156"/>
      <c r="TMJ130" s="156"/>
      <c r="TMK130" s="156"/>
      <c r="TML130" s="156"/>
      <c r="TMM130" s="156"/>
      <c r="TMN130" s="156"/>
      <c r="TMO130" s="156"/>
      <c r="TMP130" s="156"/>
      <c r="TMQ130" s="156"/>
      <c r="TMR130" s="156"/>
      <c r="TMS130" s="156"/>
      <c r="TMT130" s="156"/>
      <c r="TMU130" s="156"/>
      <c r="TMV130" s="156"/>
      <c r="TMW130" s="156"/>
      <c r="TMX130" s="156"/>
      <c r="TMY130" s="156"/>
      <c r="TMZ130" s="156"/>
      <c r="TNA130" s="156"/>
      <c r="TNB130" s="156"/>
      <c r="TNC130" s="156"/>
      <c r="TND130" s="156"/>
      <c r="TNE130" s="156"/>
      <c r="TNF130" s="156"/>
      <c r="TNG130" s="156"/>
      <c r="TNH130" s="156"/>
      <c r="TNI130" s="156"/>
      <c r="TNJ130" s="156"/>
      <c r="TNK130" s="156"/>
      <c r="TNL130" s="156"/>
      <c r="TNM130" s="156"/>
      <c r="TNN130" s="156"/>
      <c r="TNO130" s="156"/>
      <c r="TNP130" s="156"/>
      <c r="TNQ130" s="156"/>
      <c r="TNR130" s="156"/>
      <c r="TNS130" s="156"/>
      <c r="TNT130" s="156"/>
      <c r="TNU130" s="156"/>
      <c r="TNV130" s="156"/>
      <c r="TNW130" s="156"/>
      <c r="TNX130" s="156"/>
      <c r="TNY130" s="156"/>
      <c r="TNZ130" s="156"/>
      <c r="TOA130" s="156"/>
      <c r="TOB130" s="156"/>
      <c r="TOC130" s="156"/>
      <c r="TOD130" s="156"/>
      <c r="TOE130" s="156"/>
      <c r="TOF130" s="156"/>
      <c r="TOG130" s="156"/>
      <c r="TOH130" s="156"/>
      <c r="TOI130" s="156"/>
      <c r="TOJ130" s="156"/>
      <c r="TOK130" s="156"/>
      <c r="TOL130" s="156"/>
      <c r="TOM130" s="156"/>
      <c r="TON130" s="156"/>
      <c r="TOO130" s="156"/>
      <c r="TOP130" s="156"/>
      <c r="TOQ130" s="156"/>
      <c r="TOR130" s="156"/>
      <c r="TOS130" s="156"/>
      <c r="TOT130" s="156"/>
      <c r="TOU130" s="156"/>
      <c r="TOV130" s="156"/>
      <c r="TOW130" s="156"/>
      <c r="TOX130" s="156"/>
      <c r="TOY130" s="156"/>
      <c r="TOZ130" s="156"/>
      <c r="TPA130" s="156"/>
      <c r="TPB130" s="156"/>
      <c r="TPC130" s="156"/>
      <c r="TPD130" s="156"/>
      <c r="TPE130" s="156"/>
      <c r="TPF130" s="156"/>
      <c r="TPG130" s="156"/>
      <c r="TPH130" s="156"/>
      <c r="TPI130" s="156"/>
      <c r="TPJ130" s="156"/>
      <c r="TPK130" s="156"/>
      <c r="TPL130" s="156"/>
      <c r="TPM130" s="156"/>
      <c r="TPN130" s="156"/>
      <c r="TPO130" s="156"/>
      <c r="TPP130" s="156"/>
      <c r="TPQ130" s="156"/>
      <c r="TPR130" s="156"/>
      <c r="TPS130" s="156"/>
      <c r="TPT130" s="156"/>
      <c r="TPU130" s="156"/>
      <c r="TPV130" s="156"/>
      <c r="TPW130" s="156"/>
      <c r="TPX130" s="156"/>
      <c r="TPY130" s="156"/>
      <c r="TPZ130" s="156"/>
      <c r="TQA130" s="156"/>
      <c r="TQB130" s="156"/>
      <c r="TQC130" s="156"/>
      <c r="TQD130" s="156"/>
      <c r="TQE130" s="156"/>
      <c r="TQF130" s="156"/>
      <c r="TQG130" s="156"/>
      <c r="TQH130" s="156"/>
      <c r="TQI130" s="156"/>
      <c r="TQJ130" s="156"/>
      <c r="TQK130" s="156"/>
      <c r="TQL130" s="156"/>
      <c r="TQM130" s="156"/>
      <c r="TQN130" s="156"/>
      <c r="TQO130" s="156"/>
      <c r="TQP130" s="156"/>
      <c r="TQQ130" s="156"/>
      <c r="TQR130" s="156"/>
      <c r="TQS130" s="156"/>
      <c r="TQT130" s="156"/>
      <c r="TQU130" s="156"/>
      <c r="TQV130" s="156"/>
      <c r="TQW130" s="156"/>
      <c r="TQX130" s="156"/>
      <c r="TQY130" s="156"/>
      <c r="TQZ130" s="156"/>
      <c r="TRA130" s="156"/>
      <c r="TRB130" s="156"/>
      <c r="TRC130" s="156"/>
      <c r="TRD130" s="156"/>
      <c r="TRE130" s="156"/>
      <c r="TRF130" s="156"/>
      <c r="TRG130" s="156"/>
      <c r="TRH130" s="156"/>
      <c r="TRI130" s="156"/>
      <c r="TRJ130" s="156"/>
      <c r="TRK130" s="156"/>
      <c r="TRL130" s="156"/>
      <c r="TRM130" s="156"/>
      <c r="TRN130" s="156"/>
      <c r="TRO130" s="156"/>
      <c r="TRP130" s="156"/>
      <c r="TRQ130" s="156"/>
      <c r="TRR130" s="156"/>
      <c r="TRS130" s="156"/>
      <c r="TRT130" s="156"/>
      <c r="TRU130" s="156"/>
      <c r="TRV130" s="156"/>
      <c r="TRW130" s="156"/>
      <c r="TRX130" s="156"/>
      <c r="TRY130" s="156"/>
      <c r="TRZ130" s="156"/>
      <c r="TSA130" s="156"/>
      <c r="TSB130" s="156"/>
      <c r="TSC130" s="156"/>
      <c r="TSD130" s="156"/>
      <c r="TSE130" s="156"/>
      <c r="TSF130" s="156"/>
      <c r="TSG130" s="156"/>
      <c r="TSH130" s="156"/>
      <c r="TSI130" s="156"/>
      <c r="TSJ130" s="156"/>
      <c r="TSK130" s="156"/>
      <c r="TSL130" s="156"/>
      <c r="TSM130" s="156"/>
      <c r="TSN130" s="156"/>
      <c r="TSO130" s="156"/>
      <c r="TSP130" s="156"/>
      <c r="TSQ130" s="156"/>
      <c r="TSR130" s="156"/>
      <c r="TSS130" s="156"/>
      <c r="TST130" s="156"/>
      <c r="TSU130" s="156"/>
      <c r="TSV130" s="156"/>
      <c r="TSW130" s="156"/>
      <c r="TSX130" s="156"/>
      <c r="TSY130" s="156"/>
      <c r="TSZ130" s="156"/>
      <c r="TTA130" s="156"/>
      <c r="TTB130" s="156"/>
      <c r="TTC130" s="156"/>
      <c r="TTD130" s="156"/>
      <c r="TTE130" s="156"/>
      <c r="TTF130" s="156"/>
      <c r="TTG130" s="156"/>
      <c r="TTH130" s="156"/>
      <c r="TTI130" s="156"/>
      <c r="TTJ130" s="156"/>
      <c r="TTK130" s="156"/>
      <c r="TTL130" s="156"/>
      <c r="TTM130" s="156"/>
      <c r="TTN130" s="156"/>
      <c r="TTO130" s="156"/>
      <c r="TTP130" s="156"/>
      <c r="TTQ130" s="156"/>
      <c r="TTR130" s="156"/>
      <c r="TTS130" s="156"/>
      <c r="TTT130" s="156"/>
      <c r="TTU130" s="156"/>
      <c r="TTV130" s="156"/>
      <c r="TTW130" s="156"/>
      <c r="TTX130" s="156"/>
      <c r="TTY130" s="156"/>
      <c r="TTZ130" s="156"/>
      <c r="TUA130" s="156"/>
      <c r="TUB130" s="156"/>
      <c r="TUC130" s="156"/>
      <c r="TUD130" s="156"/>
      <c r="TUE130" s="156"/>
      <c r="TUF130" s="156"/>
      <c r="TUG130" s="156"/>
      <c r="TUH130" s="156"/>
      <c r="TUI130" s="156"/>
      <c r="TUJ130" s="156"/>
      <c r="TUK130" s="156"/>
      <c r="TUL130" s="156"/>
      <c r="TUM130" s="156"/>
      <c r="TUN130" s="156"/>
      <c r="TUO130" s="156"/>
      <c r="TUP130" s="156"/>
      <c r="TUQ130" s="156"/>
      <c r="TUR130" s="156"/>
      <c r="TUS130" s="156"/>
      <c r="TUT130" s="156"/>
      <c r="TUU130" s="156"/>
      <c r="TUV130" s="156"/>
      <c r="TUW130" s="156"/>
      <c r="TUX130" s="156"/>
      <c r="TUY130" s="156"/>
      <c r="TUZ130" s="156"/>
      <c r="TVA130" s="156"/>
      <c r="TVB130" s="156"/>
      <c r="TVC130" s="156"/>
      <c r="TVD130" s="156"/>
      <c r="TVE130" s="156"/>
      <c r="TVF130" s="156"/>
      <c r="TVG130" s="156"/>
      <c r="TVH130" s="156"/>
      <c r="TVI130" s="156"/>
      <c r="TVJ130" s="156"/>
      <c r="TVK130" s="156"/>
      <c r="TVL130" s="156"/>
      <c r="TVM130" s="156"/>
      <c r="TVN130" s="156"/>
      <c r="TVO130" s="156"/>
      <c r="TVP130" s="156"/>
      <c r="TVQ130" s="156"/>
      <c r="TVR130" s="156"/>
      <c r="TVS130" s="156"/>
      <c r="TVT130" s="156"/>
      <c r="TVU130" s="156"/>
      <c r="TVV130" s="156"/>
      <c r="TVW130" s="156"/>
      <c r="TVX130" s="156"/>
      <c r="TVY130" s="156"/>
      <c r="TVZ130" s="156"/>
      <c r="TWA130" s="156"/>
      <c r="TWB130" s="156"/>
      <c r="TWC130" s="156"/>
      <c r="TWD130" s="156"/>
      <c r="TWE130" s="156"/>
      <c r="TWF130" s="156"/>
      <c r="TWG130" s="156"/>
      <c r="TWH130" s="156"/>
      <c r="TWI130" s="156"/>
      <c r="TWJ130" s="156"/>
      <c r="TWK130" s="156"/>
      <c r="TWL130" s="156"/>
      <c r="TWM130" s="156"/>
      <c r="TWN130" s="156"/>
      <c r="TWO130" s="156"/>
      <c r="TWP130" s="156"/>
      <c r="TWQ130" s="156"/>
      <c r="TWR130" s="156"/>
      <c r="TWS130" s="156"/>
      <c r="TWT130" s="156"/>
      <c r="TWU130" s="156"/>
      <c r="TWV130" s="156"/>
      <c r="TWW130" s="156"/>
      <c r="TWX130" s="156"/>
      <c r="TWY130" s="156"/>
      <c r="TWZ130" s="156"/>
      <c r="TXA130" s="156"/>
      <c r="TXB130" s="156"/>
      <c r="TXC130" s="156"/>
      <c r="TXD130" s="156"/>
      <c r="TXE130" s="156"/>
      <c r="TXF130" s="156"/>
      <c r="TXG130" s="156"/>
      <c r="TXH130" s="156"/>
      <c r="TXI130" s="156"/>
      <c r="TXJ130" s="156"/>
      <c r="TXK130" s="156"/>
      <c r="TXL130" s="156"/>
      <c r="TXM130" s="156"/>
      <c r="TXN130" s="156"/>
      <c r="TXO130" s="156"/>
      <c r="TXP130" s="156"/>
      <c r="TXQ130" s="156"/>
      <c r="TXR130" s="156"/>
      <c r="TXS130" s="156"/>
      <c r="TXT130" s="156"/>
      <c r="TXU130" s="156"/>
      <c r="TXV130" s="156"/>
      <c r="TXW130" s="156"/>
      <c r="TXX130" s="156"/>
      <c r="TXY130" s="156"/>
      <c r="TXZ130" s="156"/>
      <c r="TYA130" s="156"/>
      <c r="TYB130" s="156"/>
      <c r="TYC130" s="156"/>
      <c r="TYD130" s="156"/>
      <c r="TYE130" s="156"/>
      <c r="TYF130" s="156"/>
      <c r="TYG130" s="156"/>
      <c r="TYH130" s="156"/>
      <c r="TYI130" s="156"/>
      <c r="TYJ130" s="156"/>
      <c r="TYK130" s="156"/>
      <c r="TYL130" s="156"/>
      <c r="TYM130" s="156"/>
      <c r="TYN130" s="156"/>
      <c r="TYO130" s="156"/>
      <c r="TYP130" s="156"/>
      <c r="TYQ130" s="156"/>
      <c r="TYR130" s="156"/>
      <c r="TYS130" s="156"/>
      <c r="TYT130" s="156"/>
      <c r="TYU130" s="156"/>
      <c r="TYV130" s="156"/>
      <c r="TYW130" s="156"/>
      <c r="TYX130" s="156"/>
      <c r="TYY130" s="156"/>
      <c r="TYZ130" s="156"/>
      <c r="TZA130" s="156"/>
      <c r="TZB130" s="156"/>
      <c r="TZC130" s="156"/>
      <c r="TZD130" s="156"/>
      <c r="TZE130" s="156"/>
      <c r="TZF130" s="156"/>
      <c r="TZG130" s="156"/>
      <c r="TZH130" s="156"/>
      <c r="TZI130" s="156"/>
      <c r="TZJ130" s="156"/>
      <c r="TZK130" s="156"/>
      <c r="TZL130" s="156"/>
      <c r="TZM130" s="156"/>
      <c r="TZN130" s="156"/>
      <c r="TZO130" s="156"/>
      <c r="TZP130" s="156"/>
      <c r="TZQ130" s="156"/>
      <c r="TZR130" s="156"/>
      <c r="TZS130" s="156"/>
      <c r="TZT130" s="156"/>
      <c r="TZU130" s="156"/>
      <c r="TZV130" s="156"/>
      <c r="TZW130" s="156"/>
      <c r="TZX130" s="156"/>
      <c r="TZY130" s="156"/>
      <c r="TZZ130" s="156"/>
      <c r="UAA130" s="156"/>
      <c r="UAB130" s="156"/>
      <c r="UAC130" s="156"/>
      <c r="UAD130" s="156"/>
      <c r="UAE130" s="156"/>
      <c r="UAF130" s="156"/>
      <c r="UAG130" s="156"/>
      <c r="UAH130" s="156"/>
      <c r="UAI130" s="156"/>
      <c r="UAJ130" s="156"/>
      <c r="UAK130" s="156"/>
      <c r="UAL130" s="156"/>
      <c r="UAM130" s="156"/>
      <c r="UAN130" s="156"/>
      <c r="UAO130" s="156"/>
      <c r="UAP130" s="156"/>
      <c r="UAQ130" s="156"/>
      <c r="UAR130" s="156"/>
      <c r="UAS130" s="156"/>
      <c r="UAT130" s="156"/>
      <c r="UAU130" s="156"/>
      <c r="UAV130" s="156"/>
      <c r="UAW130" s="156"/>
      <c r="UAX130" s="156"/>
      <c r="UAY130" s="156"/>
      <c r="UAZ130" s="156"/>
      <c r="UBA130" s="156"/>
      <c r="UBB130" s="156"/>
      <c r="UBC130" s="156"/>
      <c r="UBD130" s="156"/>
      <c r="UBE130" s="156"/>
      <c r="UBF130" s="156"/>
      <c r="UBG130" s="156"/>
      <c r="UBH130" s="156"/>
      <c r="UBI130" s="156"/>
      <c r="UBJ130" s="156"/>
      <c r="UBK130" s="156"/>
      <c r="UBL130" s="156"/>
      <c r="UBM130" s="156"/>
      <c r="UBN130" s="156"/>
      <c r="UBO130" s="156"/>
      <c r="UBP130" s="156"/>
      <c r="UBQ130" s="156"/>
      <c r="UBR130" s="156"/>
      <c r="UBS130" s="156"/>
      <c r="UBT130" s="156"/>
      <c r="UBU130" s="156"/>
      <c r="UBV130" s="156"/>
      <c r="UBW130" s="156"/>
      <c r="UBX130" s="156"/>
      <c r="UBY130" s="156"/>
      <c r="UBZ130" s="156"/>
      <c r="UCA130" s="156"/>
      <c r="UCB130" s="156"/>
      <c r="UCC130" s="156"/>
      <c r="UCD130" s="156"/>
      <c r="UCE130" s="156"/>
      <c r="UCF130" s="156"/>
      <c r="UCG130" s="156"/>
      <c r="UCH130" s="156"/>
      <c r="UCI130" s="156"/>
      <c r="UCJ130" s="156"/>
      <c r="UCK130" s="156"/>
      <c r="UCL130" s="156"/>
      <c r="UCM130" s="156"/>
      <c r="UCN130" s="156"/>
      <c r="UCO130" s="156"/>
      <c r="UCP130" s="156"/>
      <c r="UCQ130" s="156"/>
      <c r="UCR130" s="156"/>
      <c r="UCS130" s="156"/>
      <c r="UCT130" s="156"/>
      <c r="UCU130" s="156"/>
      <c r="UCV130" s="156"/>
      <c r="UCW130" s="156"/>
      <c r="UCX130" s="156"/>
      <c r="UCY130" s="156"/>
      <c r="UCZ130" s="156"/>
      <c r="UDA130" s="156"/>
      <c r="UDB130" s="156"/>
      <c r="UDC130" s="156"/>
      <c r="UDD130" s="156"/>
      <c r="UDE130" s="156"/>
      <c r="UDF130" s="156"/>
      <c r="UDG130" s="156"/>
      <c r="UDH130" s="156"/>
      <c r="UDI130" s="156"/>
      <c r="UDJ130" s="156"/>
      <c r="UDK130" s="156"/>
      <c r="UDL130" s="156"/>
      <c r="UDM130" s="156"/>
      <c r="UDN130" s="156"/>
      <c r="UDO130" s="156"/>
      <c r="UDP130" s="156"/>
      <c r="UDQ130" s="156"/>
      <c r="UDR130" s="156"/>
      <c r="UDS130" s="156"/>
      <c r="UDT130" s="156"/>
      <c r="UDU130" s="156"/>
      <c r="UDV130" s="156"/>
      <c r="UDW130" s="156"/>
      <c r="UDX130" s="156"/>
      <c r="UDY130" s="156"/>
      <c r="UDZ130" s="156"/>
      <c r="UEA130" s="156"/>
      <c r="UEB130" s="156"/>
      <c r="UEC130" s="156"/>
      <c r="UED130" s="156"/>
      <c r="UEE130" s="156"/>
      <c r="UEF130" s="156"/>
      <c r="UEG130" s="156"/>
      <c r="UEH130" s="156"/>
      <c r="UEI130" s="156"/>
      <c r="UEJ130" s="156"/>
      <c r="UEK130" s="156"/>
      <c r="UEL130" s="156"/>
      <c r="UEM130" s="156"/>
      <c r="UEN130" s="156"/>
      <c r="UEO130" s="156"/>
      <c r="UEP130" s="156"/>
      <c r="UEQ130" s="156"/>
      <c r="UER130" s="156"/>
      <c r="UES130" s="156"/>
      <c r="UET130" s="156"/>
      <c r="UEU130" s="156"/>
      <c r="UEV130" s="156"/>
      <c r="UEW130" s="156"/>
      <c r="UEX130" s="156"/>
      <c r="UEY130" s="156"/>
      <c r="UEZ130" s="156"/>
      <c r="UFA130" s="156"/>
      <c r="UFB130" s="156"/>
      <c r="UFC130" s="156"/>
      <c r="UFD130" s="156"/>
      <c r="UFE130" s="156"/>
      <c r="UFF130" s="156"/>
      <c r="UFG130" s="156"/>
      <c r="UFH130" s="156"/>
      <c r="UFI130" s="156"/>
      <c r="UFJ130" s="156"/>
      <c r="UFK130" s="156"/>
      <c r="UFL130" s="156"/>
      <c r="UFM130" s="156"/>
      <c r="UFN130" s="156"/>
      <c r="UFO130" s="156"/>
      <c r="UFP130" s="156"/>
      <c r="UFQ130" s="156"/>
      <c r="UFR130" s="156"/>
      <c r="UFS130" s="156"/>
      <c r="UFT130" s="156"/>
      <c r="UFU130" s="156"/>
      <c r="UFV130" s="156"/>
      <c r="UFW130" s="156"/>
      <c r="UFX130" s="156"/>
      <c r="UFY130" s="156"/>
      <c r="UFZ130" s="156"/>
      <c r="UGA130" s="156"/>
      <c r="UGB130" s="156"/>
      <c r="UGC130" s="156"/>
      <c r="UGD130" s="156"/>
      <c r="UGE130" s="156"/>
      <c r="UGF130" s="156"/>
      <c r="UGG130" s="156"/>
      <c r="UGH130" s="156"/>
      <c r="UGI130" s="156"/>
      <c r="UGJ130" s="156"/>
      <c r="UGK130" s="156"/>
      <c r="UGL130" s="156"/>
      <c r="UGM130" s="156"/>
      <c r="UGN130" s="156"/>
      <c r="UGO130" s="156"/>
      <c r="UGP130" s="156"/>
      <c r="UGQ130" s="156"/>
      <c r="UGR130" s="156"/>
      <c r="UGS130" s="156"/>
      <c r="UGT130" s="156"/>
      <c r="UGU130" s="156"/>
      <c r="UGV130" s="156"/>
      <c r="UGW130" s="156"/>
      <c r="UGX130" s="156"/>
      <c r="UGY130" s="156"/>
      <c r="UGZ130" s="156"/>
      <c r="UHA130" s="156"/>
      <c r="UHB130" s="156"/>
      <c r="UHC130" s="156"/>
      <c r="UHD130" s="156"/>
      <c r="UHE130" s="156"/>
      <c r="UHF130" s="156"/>
      <c r="UHG130" s="156"/>
      <c r="UHH130" s="156"/>
      <c r="UHI130" s="156"/>
      <c r="UHJ130" s="156"/>
      <c r="UHK130" s="156"/>
      <c r="UHL130" s="156"/>
      <c r="UHM130" s="156"/>
      <c r="UHN130" s="156"/>
      <c r="UHO130" s="156"/>
      <c r="UHP130" s="156"/>
      <c r="UHQ130" s="156"/>
      <c r="UHR130" s="156"/>
      <c r="UHS130" s="156"/>
      <c r="UHT130" s="156"/>
      <c r="UHU130" s="156"/>
      <c r="UHV130" s="156"/>
      <c r="UHW130" s="156"/>
      <c r="UHX130" s="156"/>
      <c r="UHY130" s="156"/>
      <c r="UHZ130" s="156"/>
      <c r="UIA130" s="156"/>
      <c r="UIB130" s="156"/>
      <c r="UIC130" s="156"/>
      <c r="UID130" s="156"/>
      <c r="UIE130" s="156"/>
      <c r="UIF130" s="156"/>
      <c r="UIG130" s="156"/>
      <c r="UIH130" s="156"/>
      <c r="UII130" s="156"/>
      <c r="UIJ130" s="156"/>
      <c r="UIK130" s="156"/>
      <c r="UIL130" s="156"/>
      <c r="UIM130" s="156"/>
      <c r="UIN130" s="156"/>
      <c r="UIO130" s="156"/>
      <c r="UIP130" s="156"/>
      <c r="UIQ130" s="156"/>
      <c r="UIR130" s="156"/>
      <c r="UIS130" s="156"/>
      <c r="UIT130" s="156"/>
      <c r="UIU130" s="156"/>
      <c r="UIV130" s="156"/>
      <c r="UIW130" s="156"/>
      <c r="UIX130" s="156"/>
      <c r="UIY130" s="156"/>
      <c r="UIZ130" s="156"/>
      <c r="UJA130" s="156"/>
      <c r="UJB130" s="156"/>
      <c r="UJC130" s="156"/>
      <c r="UJD130" s="156"/>
      <c r="UJE130" s="156"/>
      <c r="UJF130" s="156"/>
      <c r="UJG130" s="156"/>
      <c r="UJH130" s="156"/>
      <c r="UJI130" s="156"/>
      <c r="UJJ130" s="156"/>
      <c r="UJK130" s="156"/>
      <c r="UJL130" s="156"/>
      <c r="UJM130" s="156"/>
      <c r="UJN130" s="156"/>
      <c r="UJO130" s="156"/>
      <c r="UJP130" s="156"/>
      <c r="UJQ130" s="156"/>
      <c r="UJR130" s="156"/>
      <c r="UJS130" s="156"/>
      <c r="UJT130" s="156"/>
      <c r="UJU130" s="156"/>
      <c r="UJV130" s="156"/>
      <c r="UJW130" s="156"/>
      <c r="UJX130" s="156"/>
      <c r="UJY130" s="156"/>
      <c r="UJZ130" s="156"/>
      <c r="UKA130" s="156"/>
      <c r="UKB130" s="156"/>
      <c r="UKC130" s="156"/>
      <c r="UKD130" s="156"/>
      <c r="UKE130" s="156"/>
      <c r="UKF130" s="156"/>
      <c r="UKG130" s="156"/>
      <c r="UKH130" s="156"/>
      <c r="UKI130" s="156"/>
      <c r="UKJ130" s="156"/>
      <c r="UKK130" s="156"/>
      <c r="UKL130" s="156"/>
      <c r="UKM130" s="156"/>
      <c r="UKN130" s="156"/>
      <c r="UKO130" s="156"/>
      <c r="UKP130" s="156"/>
      <c r="UKQ130" s="156"/>
      <c r="UKR130" s="156"/>
      <c r="UKS130" s="156"/>
      <c r="UKT130" s="156"/>
      <c r="UKU130" s="156"/>
      <c r="UKV130" s="156"/>
      <c r="UKW130" s="156"/>
      <c r="UKX130" s="156"/>
      <c r="UKY130" s="156"/>
      <c r="UKZ130" s="156"/>
      <c r="ULA130" s="156"/>
      <c r="ULB130" s="156"/>
      <c r="ULC130" s="156"/>
      <c r="ULD130" s="156"/>
      <c r="ULE130" s="156"/>
      <c r="ULF130" s="156"/>
      <c r="ULG130" s="156"/>
      <c r="ULH130" s="156"/>
      <c r="ULI130" s="156"/>
      <c r="ULJ130" s="156"/>
      <c r="ULK130" s="156"/>
      <c r="ULL130" s="156"/>
      <c r="ULM130" s="156"/>
      <c r="ULN130" s="156"/>
      <c r="ULO130" s="156"/>
      <c r="ULP130" s="156"/>
      <c r="ULQ130" s="156"/>
      <c r="ULR130" s="156"/>
      <c r="ULS130" s="156"/>
      <c r="ULT130" s="156"/>
      <c r="ULU130" s="156"/>
      <c r="ULV130" s="156"/>
      <c r="ULW130" s="156"/>
      <c r="ULX130" s="156"/>
      <c r="ULY130" s="156"/>
      <c r="ULZ130" s="156"/>
      <c r="UMA130" s="156"/>
      <c r="UMB130" s="156"/>
      <c r="UMC130" s="156"/>
      <c r="UMD130" s="156"/>
      <c r="UME130" s="156"/>
      <c r="UMF130" s="156"/>
      <c r="UMG130" s="156"/>
      <c r="UMH130" s="156"/>
      <c r="UMI130" s="156"/>
      <c r="UMJ130" s="156"/>
      <c r="UMK130" s="156"/>
      <c r="UML130" s="156"/>
      <c r="UMM130" s="156"/>
      <c r="UMN130" s="156"/>
      <c r="UMO130" s="156"/>
      <c r="UMP130" s="156"/>
      <c r="UMQ130" s="156"/>
      <c r="UMR130" s="156"/>
      <c r="UMS130" s="156"/>
      <c r="UMT130" s="156"/>
      <c r="UMU130" s="156"/>
      <c r="UMV130" s="156"/>
      <c r="UMW130" s="156"/>
      <c r="UMX130" s="156"/>
      <c r="UMY130" s="156"/>
      <c r="UMZ130" s="156"/>
      <c r="UNA130" s="156"/>
      <c r="UNB130" s="156"/>
      <c r="UNC130" s="156"/>
      <c r="UND130" s="156"/>
      <c r="UNE130" s="156"/>
      <c r="UNF130" s="156"/>
      <c r="UNG130" s="156"/>
      <c r="UNH130" s="156"/>
      <c r="UNI130" s="156"/>
      <c r="UNJ130" s="156"/>
      <c r="UNK130" s="156"/>
      <c r="UNL130" s="156"/>
      <c r="UNM130" s="156"/>
      <c r="UNN130" s="156"/>
      <c r="UNO130" s="156"/>
      <c r="UNP130" s="156"/>
      <c r="UNQ130" s="156"/>
      <c r="UNR130" s="156"/>
      <c r="UNS130" s="156"/>
      <c r="UNT130" s="156"/>
      <c r="UNU130" s="156"/>
      <c r="UNV130" s="156"/>
      <c r="UNW130" s="156"/>
      <c r="UNX130" s="156"/>
      <c r="UNY130" s="156"/>
      <c r="UNZ130" s="156"/>
      <c r="UOA130" s="156"/>
      <c r="UOB130" s="156"/>
      <c r="UOC130" s="156"/>
      <c r="UOD130" s="156"/>
      <c r="UOE130" s="156"/>
      <c r="UOF130" s="156"/>
      <c r="UOG130" s="156"/>
      <c r="UOH130" s="156"/>
      <c r="UOI130" s="156"/>
      <c r="UOJ130" s="156"/>
      <c r="UOK130" s="156"/>
      <c r="UOL130" s="156"/>
      <c r="UOM130" s="156"/>
      <c r="UON130" s="156"/>
      <c r="UOO130" s="156"/>
      <c r="UOP130" s="156"/>
      <c r="UOQ130" s="156"/>
      <c r="UOR130" s="156"/>
      <c r="UOS130" s="156"/>
      <c r="UOT130" s="156"/>
      <c r="UOU130" s="156"/>
      <c r="UOV130" s="156"/>
      <c r="UOW130" s="156"/>
      <c r="UOX130" s="156"/>
      <c r="UOY130" s="156"/>
      <c r="UOZ130" s="156"/>
      <c r="UPA130" s="156"/>
      <c r="UPB130" s="156"/>
      <c r="UPC130" s="156"/>
      <c r="UPD130" s="156"/>
      <c r="UPE130" s="156"/>
      <c r="UPF130" s="156"/>
      <c r="UPG130" s="156"/>
      <c r="UPH130" s="156"/>
      <c r="UPI130" s="156"/>
      <c r="UPJ130" s="156"/>
      <c r="UPK130" s="156"/>
      <c r="UPL130" s="156"/>
      <c r="UPM130" s="156"/>
      <c r="UPN130" s="156"/>
      <c r="UPO130" s="156"/>
      <c r="UPP130" s="156"/>
      <c r="UPQ130" s="156"/>
      <c r="UPR130" s="156"/>
      <c r="UPS130" s="156"/>
      <c r="UPT130" s="156"/>
      <c r="UPU130" s="156"/>
      <c r="UPV130" s="156"/>
      <c r="UPW130" s="156"/>
      <c r="UPX130" s="156"/>
      <c r="UPY130" s="156"/>
      <c r="UPZ130" s="156"/>
      <c r="UQA130" s="156"/>
      <c r="UQB130" s="156"/>
      <c r="UQC130" s="156"/>
      <c r="UQD130" s="156"/>
      <c r="UQE130" s="156"/>
      <c r="UQF130" s="156"/>
      <c r="UQG130" s="156"/>
      <c r="UQH130" s="156"/>
      <c r="UQI130" s="156"/>
      <c r="UQJ130" s="156"/>
      <c r="UQK130" s="156"/>
      <c r="UQL130" s="156"/>
      <c r="UQM130" s="156"/>
      <c r="UQN130" s="156"/>
      <c r="UQO130" s="156"/>
      <c r="UQP130" s="156"/>
      <c r="UQQ130" s="156"/>
      <c r="UQR130" s="156"/>
      <c r="UQS130" s="156"/>
      <c r="UQT130" s="156"/>
      <c r="UQU130" s="156"/>
      <c r="UQV130" s="156"/>
      <c r="UQW130" s="156"/>
      <c r="UQX130" s="156"/>
      <c r="UQY130" s="156"/>
      <c r="UQZ130" s="156"/>
      <c r="URA130" s="156"/>
      <c r="URB130" s="156"/>
      <c r="URC130" s="156"/>
      <c r="URD130" s="156"/>
      <c r="URE130" s="156"/>
      <c r="URF130" s="156"/>
      <c r="URG130" s="156"/>
      <c r="URH130" s="156"/>
      <c r="URI130" s="156"/>
      <c r="URJ130" s="156"/>
      <c r="URK130" s="156"/>
      <c r="URL130" s="156"/>
      <c r="URM130" s="156"/>
      <c r="URN130" s="156"/>
      <c r="URO130" s="156"/>
      <c r="URP130" s="156"/>
      <c r="URQ130" s="156"/>
      <c r="URR130" s="156"/>
      <c r="URS130" s="156"/>
      <c r="URT130" s="156"/>
      <c r="URU130" s="156"/>
      <c r="URV130" s="156"/>
      <c r="URW130" s="156"/>
      <c r="URX130" s="156"/>
      <c r="URY130" s="156"/>
      <c r="URZ130" s="156"/>
      <c r="USA130" s="156"/>
      <c r="USB130" s="156"/>
      <c r="USC130" s="156"/>
      <c r="USD130" s="156"/>
      <c r="USE130" s="156"/>
      <c r="USF130" s="156"/>
      <c r="USG130" s="156"/>
      <c r="USH130" s="156"/>
      <c r="USI130" s="156"/>
      <c r="USJ130" s="156"/>
      <c r="USK130" s="156"/>
      <c r="USL130" s="156"/>
      <c r="USM130" s="156"/>
      <c r="USN130" s="156"/>
      <c r="USO130" s="156"/>
      <c r="USP130" s="156"/>
      <c r="USQ130" s="156"/>
      <c r="USR130" s="156"/>
      <c r="USS130" s="156"/>
      <c r="UST130" s="156"/>
      <c r="USU130" s="156"/>
      <c r="USV130" s="156"/>
      <c r="USW130" s="156"/>
      <c r="USX130" s="156"/>
      <c r="USY130" s="156"/>
      <c r="USZ130" s="156"/>
      <c r="UTA130" s="156"/>
      <c r="UTB130" s="156"/>
      <c r="UTC130" s="156"/>
      <c r="UTD130" s="156"/>
      <c r="UTE130" s="156"/>
      <c r="UTF130" s="156"/>
      <c r="UTG130" s="156"/>
      <c r="UTH130" s="156"/>
      <c r="UTI130" s="156"/>
      <c r="UTJ130" s="156"/>
      <c r="UTK130" s="156"/>
      <c r="UTL130" s="156"/>
      <c r="UTM130" s="156"/>
      <c r="UTN130" s="156"/>
      <c r="UTO130" s="156"/>
      <c r="UTP130" s="156"/>
      <c r="UTQ130" s="156"/>
      <c r="UTR130" s="156"/>
      <c r="UTS130" s="156"/>
      <c r="UTT130" s="156"/>
      <c r="UTU130" s="156"/>
      <c r="UTV130" s="156"/>
      <c r="UTW130" s="156"/>
      <c r="UTX130" s="156"/>
      <c r="UTY130" s="156"/>
      <c r="UTZ130" s="156"/>
      <c r="UUA130" s="156"/>
      <c r="UUB130" s="156"/>
      <c r="UUC130" s="156"/>
      <c r="UUD130" s="156"/>
      <c r="UUE130" s="156"/>
      <c r="UUF130" s="156"/>
      <c r="UUG130" s="156"/>
      <c r="UUH130" s="156"/>
      <c r="UUI130" s="156"/>
      <c r="UUJ130" s="156"/>
      <c r="UUK130" s="156"/>
      <c r="UUL130" s="156"/>
      <c r="UUM130" s="156"/>
      <c r="UUN130" s="156"/>
      <c r="UUO130" s="156"/>
      <c r="UUP130" s="156"/>
      <c r="UUQ130" s="156"/>
      <c r="UUR130" s="156"/>
      <c r="UUS130" s="156"/>
      <c r="UUT130" s="156"/>
      <c r="UUU130" s="156"/>
      <c r="UUV130" s="156"/>
      <c r="UUW130" s="156"/>
      <c r="UUX130" s="156"/>
      <c r="UUY130" s="156"/>
      <c r="UUZ130" s="156"/>
      <c r="UVA130" s="156"/>
      <c r="UVB130" s="156"/>
      <c r="UVC130" s="156"/>
      <c r="UVD130" s="156"/>
      <c r="UVE130" s="156"/>
      <c r="UVF130" s="156"/>
      <c r="UVG130" s="156"/>
      <c r="UVH130" s="156"/>
      <c r="UVI130" s="156"/>
      <c r="UVJ130" s="156"/>
      <c r="UVK130" s="156"/>
      <c r="UVL130" s="156"/>
      <c r="UVM130" s="156"/>
      <c r="UVN130" s="156"/>
      <c r="UVO130" s="156"/>
      <c r="UVP130" s="156"/>
      <c r="UVQ130" s="156"/>
      <c r="UVR130" s="156"/>
      <c r="UVS130" s="156"/>
      <c r="UVT130" s="156"/>
      <c r="UVU130" s="156"/>
      <c r="UVV130" s="156"/>
      <c r="UVW130" s="156"/>
      <c r="UVX130" s="156"/>
      <c r="UVY130" s="156"/>
      <c r="UVZ130" s="156"/>
      <c r="UWA130" s="156"/>
      <c r="UWB130" s="156"/>
      <c r="UWC130" s="156"/>
      <c r="UWD130" s="156"/>
      <c r="UWE130" s="156"/>
      <c r="UWF130" s="156"/>
      <c r="UWG130" s="156"/>
      <c r="UWH130" s="156"/>
      <c r="UWI130" s="156"/>
      <c r="UWJ130" s="156"/>
      <c r="UWK130" s="156"/>
      <c r="UWL130" s="156"/>
      <c r="UWM130" s="156"/>
      <c r="UWN130" s="156"/>
      <c r="UWO130" s="156"/>
      <c r="UWP130" s="156"/>
      <c r="UWQ130" s="156"/>
      <c r="UWR130" s="156"/>
      <c r="UWS130" s="156"/>
      <c r="UWT130" s="156"/>
      <c r="UWU130" s="156"/>
      <c r="UWV130" s="156"/>
      <c r="UWW130" s="156"/>
      <c r="UWX130" s="156"/>
      <c r="UWY130" s="156"/>
      <c r="UWZ130" s="156"/>
      <c r="UXA130" s="156"/>
      <c r="UXB130" s="156"/>
      <c r="UXC130" s="156"/>
      <c r="UXD130" s="156"/>
      <c r="UXE130" s="156"/>
      <c r="UXF130" s="156"/>
      <c r="UXG130" s="156"/>
      <c r="UXH130" s="156"/>
      <c r="UXI130" s="156"/>
      <c r="UXJ130" s="156"/>
      <c r="UXK130" s="156"/>
      <c r="UXL130" s="156"/>
      <c r="UXM130" s="156"/>
      <c r="UXN130" s="156"/>
      <c r="UXO130" s="156"/>
      <c r="UXP130" s="156"/>
      <c r="UXQ130" s="156"/>
      <c r="UXR130" s="156"/>
      <c r="UXS130" s="156"/>
      <c r="UXT130" s="156"/>
      <c r="UXU130" s="156"/>
      <c r="UXV130" s="156"/>
      <c r="UXW130" s="156"/>
      <c r="UXX130" s="156"/>
      <c r="UXY130" s="156"/>
      <c r="UXZ130" s="156"/>
      <c r="UYA130" s="156"/>
      <c r="UYB130" s="156"/>
      <c r="UYC130" s="156"/>
      <c r="UYD130" s="156"/>
      <c r="UYE130" s="156"/>
      <c r="UYF130" s="156"/>
      <c r="UYG130" s="156"/>
      <c r="UYH130" s="156"/>
      <c r="UYI130" s="156"/>
      <c r="UYJ130" s="156"/>
      <c r="UYK130" s="156"/>
      <c r="UYL130" s="156"/>
      <c r="UYM130" s="156"/>
      <c r="UYN130" s="156"/>
      <c r="UYO130" s="156"/>
      <c r="UYP130" s="156"/>
      <c r="UYQ130" s="156"/>
      <c r="UYR130" s="156"/>
      <c r="UYS130" s="156"/>
      <c r="UYT130" s="156"/>
      <c r="UYU130" s="156"/>
      <c r="UYV130" s="156"/>
      <c r="UYW130" s="156"/>
      <c r="UYX130" s="156"/>
      <c r="UYY130" s="156"/>
      <c r="UYZ130" s="156"/>
      <c r="UZA130" s="156"/>
      <c r="UZB130" s="156"/>
      <c r="UZC130" s="156"/>
      <c r="UZD130" s="156"/>
      <c r="UZE130" s="156"/>
      <c r="UZF130" s="156"/>
      <c r="UZG130" s="156"/>
      <c r="UZH130" s="156"/>
      <c r="UZI130" s="156"/>
      <c r="UZJ130" s="156"/>
      <c r="UZK130" s="156"/>
      <c r="UZL130" s="156"/>
      <c r="UZM130" s="156"/>
      <c r="UZN130" s="156"/>
      <c r="UZO130" s="156"/>
      <c r="UZP130" s="156"/>
      <c r="UZQ130" s="156"/>
      <c r="UZR130" s="156"/>
      <c r="UZS130" s="156"/>
      <c r="UZT130" s="156"/>
      <c r="UZU130" s="156"/>
      <c r="UZV130" s="156"/>
      <c r="UZW130" s="156"/>
      <c r="UZX130" s="156"/>
      <c r="UZY130" s="156"/>
      <c r="UZZ130" s="156"/>
      <c r="VAA130" s="156"/>
      <c r="VAB130" s="156"/>
      <c r="VAC130" s="156"/>
      <c r="VAD130" s="156"/>
      <c r="VAE130" s="156"/>
      <c r="VAF130" s="156"/>
      <c r="VAG130" s="156"/>
      <c r="VAH130" s="156"/>
      <c r="VAI130" s="156"/>
      <c r="VAJ130" s="156"/>
      <c r="VAK130" s="156"/>
      <c r="VAL130" s="156"/>
      <c r="VAM130" s="156"/>
      <c r="VAN130" s="156"/>
      <c r="VAO130" s="156"/>
      <c r="VAP130" s="156"/>
      <c r="VAQ130" s="156"/>
      <c r="VAR130" s="156"/>
      <c r="VAS130" s="156"/>
      <c r="VAT130" s="156"/>
      <c r="VAU130" s="156"/>
      <c r="VAV130" s="156"/>
      <c r="VAW130" s="156"/>
      <c r="VAX130" s="156"/>
      <c r="VAY130" s="156"/>
      <c r="VAZ130" s="156"/>
      <c r="VBA130" s="156"/>
      <c r="VBB130" s="156"/>
      <c r="VBC130" s="156"/>
      <c r="VBD130" s="156"/>
      <c r="VBE130" s="156"/>
      <c r="VBF130" s="156"/>
      <c r="VBG130" s="156"/>
      <c r="VBH130" s="156"/>
      <c r="VBI130" s="156"/>
      <c r="VBJ130" s="156"/>
      <c r="VBK130" s="156"/>
      <c r="VBL130" s="156"/>
      <c r="VBM130" s="156"/>
      <c r="VBN130" s="156"/>
      <c r="VBO130" s="156"/>
      <c r="VBP130" s="156"/>
      <c r="VBQ130" s="156"/>
      <c r="VBR130" s="156"/>
      <c r="VBS130" s="156"/>
      <c r="VBT130" s="156"/>
      <c r="VBU130" s="156"/>
      <c r="VBV130" s="156"/>
      <c r="VBW130" s="156"/>
      <c r="VBX130" s="156"/>
      <c r="VBY130" s="156"/>
      <c r="VBZ130" s="156"/>
      <c r="VCA130" s="156"/>
      <c r="VCB130" s="156"/>
      <c r="VCC130" s="156"/>
      <c r="VCD130" s="156"/>
      <c r="VCE130" s="156"/>
      <c r="VCF130" s="156"/>
      <c r="VCG130" s="156"/>
      <c r="VCH130" s="156"/>
      <c r="VCI130" s="156"/>
      <c r="VCJ130" s="156"/>
      <c r="VCK130" s="156"/>
      <c r="VCL130" s="156"/>
      <c r="VCM130" s="156"/>
      <c r="VCN130" s="156"/>
      <c r="VCO130" s="156"/>
      <c r="VCP130" s="156"/>
      <c r="VCQ130" s="156"/>
      <c r="VCR130" s="156"/>
      <c r="VCS130" s="156"/>
      <c r="VCT130" s="156"/>
      <c r="VCU130" s="156"/>
      <c r="VCV130" s="156"/>
      <c r="VCW130" s="156"/>
      <c r="VCX130" s="156"/>
      <c r="VCY130" s="156"/>
      <c r="VCZ130" s="156"/>
      <c r="VDA130" s="156"/>
      <c r="VDB130" s="156"/>
      <c r="VDC130" s="156"/>
      <c r="VDD130" s="156"/>
      <c r="VDE130" s="156"/>
      <c r="VDF130" s="156"/>
      <c r="VDG130" s="156"/>
      <c r="VDH130" s="156"/>
      <c r="VDI130" s="156"/>
      <c r="VDJ130" s="156"/>
      <c r="VDK130" s="156"/>
      <c r="VDL130" s="156"/>
      <c r="VDM130" s="156"/>
      <c r="VDN130" s="156"/>
      <c r="VDO130" s="156"/>
      <c r="VDP130" s="156"/>
      <c r="VDQ130" s="156"/>
      <c r="VDR130" s="156"/>
      <c r="VDS130" s="156"/>
      <c r="VDT130" s="156"/>
      <c r="VDU130" s="156"/>
      <c r="VDV130" s="156"/>
      <c r="VDW130" s="156"/>
      <c r="VDX130" s="156"/>
      <c r="VDY130" s="156"/>
      <c r="VDZ130" s="156"/>
      <c r="VEA130" s="156"/>
      <c r="VEB130" s="156"/>
      <c r="VEC130" s="156"/>
      <c r="VED130" s="156"/>
      <c r="VEE130" s="156"/>
      <c r="VEF130" s="156"/>
      <c r="VEG130" s="156"/>
      <c r="VEH130" s="156"/>
      <c r="VEI130" s="156"/>
      <c r="VEJ130" s="156"/>
      <c r="VEK130" s="156"/>
      <c r="VEL130" s="156"/>
      <c r="VEM130" s="156"/>
      <c r="VEN130" s="156"/>
      <c r="VEO130" s="156"/>
      <c r="VEP130" s="156"/>
      <c r="VEQ130" s="156"/>
      <c r="VER130" s="156"/>
      <c r="VES130" s="156"/>
      <c r="VET130" s="156"/>
      <c r="VEU130" s="156"/>
      <c r="VEV130" s="156"/>
      <c r="VEW130" s="156"/>
      <c r="VEX130" s="156"/>
      <c r="VEY130" s="156"/>
      <c r="VEZ130" s="156"/>
      <c r="VFA130" s="156"/>
      <c r="VFB130" s="156"/>
      <c r="VFC130" s="156"/>
      <c r="VFD130" s="156"/>
      <c r="VFE130" s="156"/>
      <c r="VFF130" s="156"/>
      <c r="VFG130" s="156"/>
      <c r="VFH130" s="156"/>
      <c r="VFI130" s="156"/>
      <c r="VFJ130" s="156"/>
      <c r="VFK130" s="156"/>
      <c r="VFL130" s="156"/>
      <c r="VFM130" s="156"/>
      <c r="VFN130" s="156"/>
      <c r="VFO130" s="156"/>
      <c r="VFP130" s="156"/>
      <c r="VFQ130" s="156"/>
      <c r="VFR130" s="156"/>
      <c r="VFS130" s="156"/>
      <c r="VFT130" s="156"/>
      <c r="VFU130" s="156"/>
      <c r="VFV130" s="156"/>
      <c r="VFW130" s="156"/>
      <c r="VFX130" s="156"/>
      <c r="VFY130" s="156"/>
      <c r="VFZ130" s="156"/>
      <c r="VGA130" s="156"/>
      <c r="VGB130" s="156"/>
      <c r="VGC130" s="156"/>
      <c r="VGD130" s="156"/>
      <c r="VGE130" s="156"/>
      <c r="VGF130" s="156"/>
      <c r="VGG130" s="156"/>
      <c r="VGH130" s="156"/>
      <c r="VGI130" s="156"/>
      <c r="VGJ130" s="156"/>
      <c r="VGK130" s="156"/>
      <c r="VGL130" s="156"/>
      <c r="VGM130" s="156"/>
      <c r="VGN130" s="156"/>
      <c r="VGO130" s="156"/>
      <c r="VGP130" s="156"/>
      <c r="VGQ130" s="156"/>
      <c r="VGR130" s="156"/>
      <c r="VGS130" s="156"/>
      <c r="VGT130" s="156"/>
      <c r="VGU130" s="156"/>
      <c r="VGV130" s="156"/>
      <c r="VGW130" s="156"/>
      <c r="VGX130" s="156"/>
      <c r="VGY130" s="156"/>
      <c r="VGZ130" s="156"/>
      <c r="VHA130" s="156"/>
      <c r="VHB130" s="156"/>
      <c r="VHC130" s="156"/>
      <c r="VHD130" s="156"/>
      <c r="VHE130" s="156"/>
      <c r="VHF130" s="156"/>
      <c r="VHG130" s="156"/>
      <c r="VHH130" s="156"/>
      <c r="VHI130" s="156"/>
      <c r="VHJ130" s="156"/>
      <c r="VHK130" s="156"/>
      <c r="VHL130" s="156"/>
      <c r="VHM130" s="156"/>
      <c r="VHN130" s="156"/>
      <c r="VHO130" s="156"/>
      <c r="VHP130" s="156"/>
      <c r="VHQ130" s="156"/>
      <c r="VHR130" s="156"/>
      <c r="VHS130" s="156"/>
      <c r="VHT130" s="156"/>
      <c r="VHU130" s="156"/>
      <c r="VHV130" s="156"/>
      <c r="VHW130" s="156"/>
      <c r="VHX130" s="156"/>
      <c r="VHY130" s="156"/>
      <c r="VHZ130" s="156"/>
      <c r="VIA130" s="156"/>
      <c r="VIB130" s="156"/>
      <c r="VIC130" s="156"/>
      <c r="VID130" s="156"/>
      <c r="VIE130" s="156"/>
      <c r="VIF130" s="156"/>
      <c r="VIG130" s="156"/>
      <c r="VIH130" s="156"/>
      <c r="VII130" s="156"/>
      <c r="VIJ130" s="156"/>
      <c r="VIK130" s="156"/>
      <c r="VIL130" s="156"/>
      <c r="VIM130" s="156"/>
      <c r="VIN130" s="156"/>
      <c r="VIO130" s="156"/>
      <c r="VIP130" s="156"/>
      <c r="VIQ130" s="156"/>
      <c r="VIR130" s="156"/>
      <c r="VIS130" s="156"/>
      <c r="VIT130" s="156"/>
      <c r="VIU130" s="156"/>
      <c r="VIV130" s="156"/>
      <c r="VIW130" s="156"/>
      <c r="VIX130" s="156"/>
      <c r="VIY130" s="156"/>
      <c r="VIZ130" s="156"/>
      <c r="VJA130" s="156"/>
      <c r="VJB130" s="156"/>
      <c r="VJC130" s="156"/>
      <c r="VJD130" s="156"/>
      <c r="VJE130" s="156"/>
      <c r="VJF130" s="156"/>
      <c r="VJG130" s="156"/>
      <c r="VJH130" s="156"/>
      <c r="VJI130" s="156"/>
      <c r="VJJ130" s="156"/>
      <c r="VJK130" s="156"/>
      <c r="VJL130" s="156"/>
      <c r="VJM130" s="156"/>
      <c r="VJN130" s="156"/>
      <c r="VJO130" s="156"/>
      <c r="VJP130" s="156"/>
      <c r="VJQ130" s="156"/>
      <c r="VJR130" s="156"/>
      <c r="VJS130" s="156"/>
      <c r="VJT130" s="156"/>
      <c r="VJU130" s="156"/>
      <c r="VJV130" s="156"/>
      <c r="VJW130" s="156"/>
      <c r="VJX130" s="156"/>
      <c r="VJY130" s="156"/>
      <c r="VJZ130" s="156"/>
      <c r="VKA130" s="156"/>
      <c r="VKB130" s="156"/>
      <c r="VKC130" s="156"/>
      <c r="VKD130" s="156"/>
      <c r="VKE130" s="156"/>
      <c r="VKF130" s="156"/>
      <c r="VKG130" s="156"/>
      <c r="VKH130" s="156"/>
      <c r="VKI130" s="156"/>
      <c r="VKJ130" s="156"/>
      <c r="VKK130" s="156"/>
      <c r="VKL130" s="156"/>
      <c r="VKM130" s="156"/>
      <c r="VKN130" s="156"/>
      <c r="VKO130" s="156"/>
      <c r="VKP130" s="156"/>
      <c r="VKQ130" s="156"/>
      <c r="VKR130" s="156"/>
      <c r="VKS130" s="156"/>
      <c r="VKT130" s="156"/>
      <c r="VKU130" s="156"/>
      <c r="VKV130" s="156"/>
      <c r="VKW130" s="156"/>
      <c r="VKX130" s="156"/>
      <c r="VKY130" s="156"/>
      <c r="VKZ130" s="156"/>
      <c r="VLA130" s="156"/>
      <c r="VLB130" s="156"/>
      <c r="VLC130" s="156"/>
      <c r="VLD130" s="156"/>
      <c r="VLE130" s="156"/>
      <c r="VLF130" s="156"/>
      <c r="VLG130" s="156"/>
      <c r="VLH130" s="156"/>
      <c r="VLI130" s="156"/>
      <c r="VLJ130" s="156"/>
      <c r="VLK130" s="156"/>
      <c r="VLL130" s="156"/>
      <c r="VLM130" s="156"/>
      <c r="VLN130" s="156"/>
      <c r="VLO130" s="156"/>
      <c r="VLP130" s="156"/>
      <c r="VLQ130" s="156"/>
      <c r="VLR130" s="156"/>
      <c r="VLS130" s="156"/>
      <c r="VLT130" s="156"/>
      <c r="VLU130" s="156"/>
      <c r="VLV130" s="156"/>
      <c r="VLW130" s="156"/>
      <c r="VLX130" s="156"/>
      <c r="VLY130" s="156"/>
      <c r="VLZ130" s="156"/>
      <c r="VMA130" s="156"/>
      <c r="VMB130" s="156"/>
      <c r="VMC130" s="156"/>
      <c r="VMD130" s="156"/>
      <c r="VME130" s="156"/>
      <c r="VMF130" s="156"/>
      <c r="VMG130" s="156"/>
      <c r="VMH130" s="156"/>
      <c r="VMI130" s="156"/>
      <c r="VMJ130" s="156"/>
      <c r="VMK130" s="156"/>
      <c r="VML130" s="156"/>
      <c r="VMM130" s="156"/>
      <c r="VMN130" s="156"/>
      <c r="VMO130" s="156"/>
      <c r="VMP130" s="156"/>
      <c r="VMQ130" s="156"/>
      <c r="VMR130" s="156"/>
      <c r="VMS130" s="156"/>
      <c r="VMT130" s="156"/>
      <c r="VMU130" s="156"/>
      <c r="VMV130" s="156"/>
      <c r="VMW130" s="156"/>
      <c r="VMX130" s="156"/>
      <c r="VMY130" s="156"/>
      <c r="VMZ130" s="156"/>
      <c r="VNA130" s="156"/>
      <c r="VNB130" s="156"/>
      <c r="VNC130" s="156"/>
      <c r="VND130" s="156"/>
      <c r="VNE130" s="156"/>
      <c r="VNF130" s="156"/>
      <c r="VNG130" s="156"/>
      <c r="VNH130" s="156"/>
      <c r="VNI130" s="156"/>
      <c r="VNJ130" s="156"/>
      <c r="VNK130" s="156"/>
      <c r="VNL130" s="156"/>
      <c r="VNM130" s="156"/>
      <c r="VNN130" s="156"/>
      <c r="VNO130" s="156"/>
      <c r="VNP130" s="156"/>
      <c r="VNQ130" s="156"/>
      <c r="VNR130" s="156"/>
      <c r="VNS130" s="156"/>
      <c r="VNT130" s="156"/>
      <c r="VNU130" s="156"/>
      <c r="VNV130" s="156"/>
      <c r="VNW130" s="156"/>
      <c r="VNX130" s="156"/>
      <c r="VNY130" s="156"/>
      <c r="VNZ130" s="156"/>
      <c r="VOA130" s="156"/>
      <c r="VOB130" s="156"/>
      <c r="VOC130" s="156"/>
      <c r="VOD130" s="156"/>
      <c r="VOE130" s="156"/>
      <c r="VOF130" s="156"/>
      <c r="VOG130" s="156"/>
      <c r="VOH130" s="156"/>
      <c r="VOI130" s="156"/>
      <c r="VOJ130" s="156"/>
      <c r="VOK130" s="156"/>
      <c r="VOL130" s="156"/>
      <c r="VOM130" s="156"/>
      <c r="VON130" s="156"/>
      <c r="VOO130" s="156"/>
      <c r="VOP130" s="156"/>
      <c r="VOQ130" s="156"/>
      <c r="VOR130" s="156"/>
      <c r="VOS130" s="156"/>
      <c r="VOT130" s="156"/>
      <c r="VOU130" s="156"/>
      <c r="VOV130" s="156"/>
      <c r="VOW130" s="156"/>
      <c r="VOX130" s="156"/>
      <c r="VOY130" s="156"/>
      <c r="VOZ130" s="156"/>
      <c r="VPA130" s="156"/>
      <c r="VPB130" s="156"/>
      <c r="VPC130" s="156"/>
      <c r="VPD130" s="156"/>
      <c r="VPE130" s="156"/>
      <c r="VPF130" s="156"/>
      <c r="VPG130" s="156"/>
      <c r="VPH130" s="156"/>
      <c r="VPI130" s="156"/>
      <c r="VPJ130" s="156"/>
      <c r="VPK130" s="156"/>
      <c r="VPL130" s="156"/>
      <c r="VPM130" s="156"/>
      <c r="VPN130" s="156"/>
      <c r="VPO130" s="156"/>
      <c r="VPP130" s="156"/>
      <c r="VPQ130" s="156"/>
      <c r="VPR130" s="156"/>
      <c r="VPS130" s="156"/>
      <c r="VPT130" s="156"/>
      <c r="VPU130" s="156"/>
      <c r="VPV130" s="156"/>
      <c r="VPW130" s="156"/>
      <c r="VPX130" s="156"/>
      <c r="VPY130" s="156"/>
      <c r="VPZ130" s="156"/>
      <c r="VQA130" s="156"/>
      <c r="VQB130" s="156"/>
      <c r="VQC130" s="156"/>
      <c r="VQD130" s="156"/>
      <c r="VQE130" s="156"/>
      <c r="VQF130" s="156"/>
      <c r="VQG130" s="156"/>
      <c r="VQH130" s="156"/>
      <c r="VQI130" s="156"/>
      <c r="VQJ130" s="156"/>
      <c r="VQK130" s="156"/>
      <c r="VQL130" s="156"/>
      <c r="VQM130" s="156"/>
      <c r="VQN130" s="156"/>
      <c r="VQO130" s="156"/>
      <c r="VQP130" s="156"/>
      <c r="VQQ130" s="156"/>
      <c r="VQR130" s="156"/>
      <c r="VQS130" s="156"/>
      <c r="VQT130" s="156"/>
      <c r="VQU130" s="156"/>
      <c r="VQV130" s="156"/>
      <c r="VQW130" s="156"/>
      <c r="VQX130" s="156"/>
      <c r="VQY130" s="156"/>
      <c r="VQZ130" s="156"/>
      <c r="VRA130" s="156"/>
      <c r="VRB130" s="156"/>
      <c r="VRC130" s="156"/>
      <c r="VRD130" s="156"/>
      <c r="VRE130" s="156"/>
      <c r="VRF130" s="156"/>
      <c r="VRG130" s="156"/>
      <c r="VRH130" s="156"/>
      <c r="VRI130" s="156"/>
      <c r="VRJ130" s="156"/>
      <c r="VRK130" s="156"/>
      <c r="VRL130" s="156"/>
      <c r="VRM130" s="156"/>
      <c r="VRN130" s="156"/>
      <c r="VRO130" s="156"/>
      <c r="VRP130" s="156"/>
      <c r="VRQ130" s="156"/>
      <c r="VRR130" s="156"/>
      <c r="VRS130" s="156"/>
      <c r="VRT130" s="156"/>
      <c r="VRU130" s="156"/>
      <c r="VRV130" s="156"/>
      <c r="VRW130" s="156"/>
      <c r="VRX130" s="156"/>
      <c r="VRY130" s="156"/>
      <c r="VRZ130" s="156"/>
      <c r="VSA130" s="156"/>
      <c r="VSB130" s="156"/>
      <c r="VSC130" s="156"/>
      <c r="VSD130" s="156"/>
      <c r="VSE130" s="156"/>
      <c r="VSF130" s="156"/>
      <c r="VSG130" s="156"/>
      <c r="VSH130" s="156"/>
      <c r="VSI130" s="156"/>
      <c r="VSJ130" s="156"/>
      <c r="VSK130" s="156"/>
      <c r="VSL130" s="156"/>
      <c r="VSM130" s="156"/>
      <c r="VSN130" s="156"/>
      <c r="VSO130" s="156"/>
      <c r="VSP130" s="156"/>
      <c r="VSQ130" s="156"/>
      <c r="VSR130" s="156"/>
      <c r="VSS130" s="156"/>
      <c r="VST130" s="156"/>
      <c r="VSU130" s="156"/>
      <c r="VSV130" s="156"/>
      <c r="VSW130" s="156"/>
      <c r="VSX130" s="156"/>
      <c r="VSY130" s="156"/>
      <c r="VSZ130" s="156"/>
      <c r="VTA130" s="156"/>
      <c r="VTB130" s="156"/>
      <c r="VTC130" s="156"/>
      <c r="VTD130" s="156"/>
      <c r="VTE130" s="156"/>
      <c r="VTF130" s="156"/>
      <c r="VTG130" s="156"/>
      <c r="VTH130" s="156"/>
      <c r="VTI130" s="156"/>
      <c r="VTJ130" s="156"/>
      <c r="VTK130" s="156"/>
      <c r="VTL130" s="156"/>
      <c r="VTM130" s="156"/>
      <c r="VTN130" s="156"/>
      <c r="VTO130" s="156"/>
      <c r="VTP130" s="156"/>
      <c r="VTQ130" s="156"/>
      <c r="VTR130" s="156"/>
      <c r="VTS130" s="156"/>
      <c r="VTT130" s="156"/>
      <c r="VTU130" s="156"/>
      <c r="VTV130" s="156"/>
      <c r="VTW130" s="156"/>
      <c r="VTX130" s="156"/>
      <c r="VTY130" s="156"/>
      <c r="VTZ130" s="156"/>
      <c r="VUA130" s="156"/>
      <c r="VUB130" s="156"/>
      <c r="VUC130" s="156"/>
      <c r="VUD130" s="156"/>
      <c r="VUE130" s="156"/>
      <c r="VUF130" s="156"/>
      <c r="VUG130" s="156"/>
      <c r="VUH130" s="156"/>
      <c r="VUI130" s="156"/>
      <c r="VUJ130" s="156"/>
      <c r="VUK130" s="156"/>
      <c r="VUL130" s="156"/>
      <c r="VUM130" s="156"/>
      <c r="VUN130" s="156"/>
      <c r="VUO130" s="156"/>
      <c r="VUP130" s="156"/>
      <c r="VUQ130" s="156"/>
      <c r="VUR130" s="156"/>
      <c r="VUS130" s="156"/>
      <c r="VUT130" s="156"/>
      <c r="VUU130" s="156"/>
      <c r="VUV130" s="156"/>
      <c r="VUW130" s="156"/>
      <c r="VUX130" s="156"/>
      <c r="VUY130" s="156"/>
      <c r="VUZ130" s="156"/>
      <c r="VVA130" s="156"/>
      <c r="VVB130" s="156"/>
      <c r="VVC130" s="156"/>
      <c r="VVD130" s="156"/>
      <c r="VVE130" s="156"/>
      <c r="VVF130" s="156"/>
      <c r="VVG130" s="156"/>
      <c r="VVH130" s="156"/>
      <c r="VVI130" s="156"/>
      <c r="VVJ130" s="156"/>
      <c r="VVK130" s="156"/>
      <c r="VVL130" s="156"/>
      <c r="VVM130" s="156"/>
      <c r="VVN130" s="156"/>
      <c r="VVO130" s="156"/>
      <c r="VVP130" s="156"/>
      <c r="VVQ130" s="156"/>
      <c r="VVR130" s="156"/>
      <c r="VVS130" s="156"/>
      <c r="VVT130" s="156"/>
      <c r="VVU130" s="156"/>
      <c r="VVV130" s="156"/>
      <c r="VVW130" s="156"/>
      <c r="VVX130" s="156"/>
      <c r="VVY130" s="156"/>
      <c r="VVZ130" s="156"/>
      <c r="VWA130" s="156"/>
      <c r="VWB130" s="156"/>
      <c r="VWC130" s="156"/>
      <c r="VWD130" s="156"/>
      <c r="VWE130" s="156"/>
      <c r="VWF130" s="156"/>
      <c r="VWG130" s="156"/>
      <c r="VWH130" s="156"/>
      <c r="VWI130" s="156"/>
      <c r="VWJ130" s="156"/>
      <c r="VWK130" s="156"/>
      <c r="VWL130" s="156"/>
      <c r="VWM130" s="156"/>
      <c r="VWN130" s="156"/>
      <c r="VWO130" s="156"/>
      <c r="VWP130" s="156"/>
      <c r="VWQ130" s="156"/>
      <c r="VWR130" s="156"/>
      <c r="VWS130" s="156"/>
      <c r="VWT130" s="156"/>
      <c r="VWU130" s="156"/>
      <c r="VWV130" s="156"/>
      <c r="VWW130" s="156"/>
      <c r="VWX130" s="156"/>
      <c r="VWY130" s="156"/>
      <c r="VWZ130" s="156"/>
      <c r="VXA130" s="156"/>
      <c r="VXB130" s="156"/>
      <c r="VXC130" s="156"/>
      <c r="VXD130" s="156"/>
      <c r="VXE130" s="156"/>
      <c r="VXF130" s="156"/>
      <c r="VXG130" s="156"/>
      <c r="VXH130" s="156"/>
      <c r="VXI130" s="156"/>
      <c r="VXJ130" s="156"/>
      <c r="VXK130" s="156"/>
      <c r="VXL130" s="156"/>
      <c r="VXM130" s="156"/>
      <c r="VXN130" s="156"/>
      <c r="VXO130" s="156"/>
      <c r="VXP130" s="156"/>
      <c r="VXQ130" s="156"/>
      <c r="VXR130" s="156"/>
      <c r="VXS130" s="156"/>
      <c r="VXT130" s="156"/>
      <c r="VXU130" s="156"/>
      <c r="VXV130" s="156"/>
      <c r="VXW130" s="156"/>
      <c r="VXX130" s="156"/>
      <c r="VXY130" s="156"/>
      <c r="VXZ130" s="156"/>
      <c r="VYA130" s="156"/>
      <c r="VYB130" s="156"/>
      <c r="VYC130" s="156"/>
      <c r="VYD130" s="156"/>
      <c r="VYE130" s="156"/>
      <c r="VYF130" s="156"/>
      <c r="VYG130" s="156"/>
      <c r="VYH130" s="156"/>
      <c r="VYI130" s="156"/>
      <c r="VYJ130" s="156"/>
      <c r="VYK130" s="156"/>
      <c r="VYL130" s="156"/>
      <c r="VYM130" s="156"/>
      <c r="VYN130" s="156"/>
      <c r="VYO130" s="156"/>
      <c r="VYP130" s="156"/>
      <c r="VYQ130" s="156"/>
      <c r="VYR130" s="156"/>
      <c r="VYS130" s="156"/>
      <c r="VYT130" s="156"/>
      <c r="VYU130" s="156"/>
      <c r="VYV130" s="156"/>
      <c r="VYW130" s="156"/>
      <c r="VYX130" s="156"/>
      <c r="VYY130" s="156"/>
      <c r="VYZ130" s="156"/>
      <c r="VZA130" s="156"/>
      <c r="VZB130" s="156"/>
      <c r="VZC130" s="156"/>
      <c r="VZD130" s="156"/>
      <c r="VZE130" s="156"/>
      <c r="VZF130" s="156"/>
      <c r="VZG130" s="156"/>
      <c r="VZH130" s="156"/>
      <c r="VZI130" s="156"/>
      <c r="VZJ130" s="156"/>
      <c r="VZK130" s="156"/>
      <c r="VZL130" s="156"/>
      <c r="VZM130" s="156"/>
      <c r="VZN130" s="156"/>
      <c r="VZO130" s="156"/>
      <c r="VZP130" s="156"/>
      <c r="VZQ130" s="156"/>
      <c r="VZR130" s="156"/>
      <c r="VZS130" s="156"/>
      <c r="VZT130" s="156"/>
      <c r="VZU130" s="156"/>
      <c r="VZV130" s="156"/>
      <c r="VZW130" s="156"/>
      <c r="VZX130" s="156"/>
      <c r="VZY130" s="156"/>
      <c r="VZZ130" s="156"/>
      <c r="WAA130" s="156"/>
      <c r="WAB130" s="156"/>
      <c r="WAC130" s="156"/>
      <c r="WAD130" s="156"/>
      <c r="WAE130" s="156"/>
      <c r="WAF130" s="156"/>
      <c r="WAG130" s="156"/>
      <c r="WAH130" s="156"/>
      <c r="WAI130" s="156"/>
      <c r="WAJ130" s="156"/>
      <c r="WAK130" s="156"/>
      <c r="WAL130" s="156"/>
      <c r="WAM130" s="156"/>
      <c r="WAN130" s="156"/>
      <c r="WAO130" s="156"/>
      <c r="WAP130" s="156"/>
      <c r="WAQ130" s="156"/>
      <c r="WAR130" s="156"/>
      <c r="WAS130" s="156"/>
      <c r="WAT130" s="156"/>
      <c r="WAU130" s="156"/>
      <c r="WAV130" s="156"/>
      <c r="WAW130" s="156"/>
      <c r="WAX130" s="156"/>
      <c r="WAY130" s="156"/>
      <c r="WAZ130" s="156"/>
      <c r="WBA130" s="156"/>
      <c r="WBB130" s="156"/>
      <c r="WBC130" s="156"/>
      <c r="WBD130" s="156"/>
      <c r="WBE130" s="156"/>
      <c r="WBF130" s="156"/>
      <c r="WBG130" s="156"/>
      <c r="WBH130" s="156"/>
      <c r="WBI130" s="156"/>
      <c r="WBJ130" s="156"/>
      <c r="WBK130" s="156"/>
      <c r="WBL130" s="156"/>
      <c r="WBM130" s="156"/>
      <c r="WBN130" s="156"/>
      <c r="WBO130" s="156"/>
      <c r="WBP130" s="156"/>
      <c r="WBQ130" s="156"/>
      <c r="WBR130" s="156"/>
      <c r="WBS130" s="156"/>
      <c r="WBT130" s="156"/>
      <c r="WBU130" s="156"/>
      <c r="WBV130" s="156"/>
      <c r="WBW130" s="156"/>
      <c r="WBX130" s="156"/>
      <c r="WBY130" s="156"/>
      <c r="WBZ130" s="156"/>
      <c r="WCA130" s="156"/>
      <c r="WCB130" s="156"/>
      <c r="WCC130" s="156"/>
      <c r="WCD130" s="156"/>
      <c r="WCE130" s="156"/>
      <c r="WCF130" s="156"/>
      <c r="WCG130" s="156"/>
      <c r="WCH130" s="156"/>
      <c r="WCI130" s="156"/>
      <c r="WCJ130" s="156"/>
      <c r="WCK130" s="156"/>
      <c r="WCL130" s="156"/>
      <c r="WCM130" s="156"/>
      <c r="WCN130" s="156"/>
      <c r="WCO130" s="156"/>
      <c r="WCP130" s="156"/>
      <c r="WCQ130" s="156"/>
      <c r="WCR130" s="156"/>
      <c r="WCS130" s="156"/>
      <c r="WCT130" s="156"/>
      <c r="WCU130" s="156"/>
      <c r="WCV130" s="156"/>
      <c r="WCW130" s="156"/>
      <c r="WCX130" s="156"/>
      <c r="WCY130" s="156"/>
      <c r="WCZ130" s="156"/>
      <c r="WDA130" s="156"/>
      <c r="WDB130" s="156"/>
      <c r="WDC130" s="156"/>
      <c r="WDD130" s="156"/>
      <c r="WDE130" s="156"/>
      <c r="WDF130" s="156"/>
      <c r="WDG130" s="156"/>
      <c r="WDH130" s="156"/>
      <c r="WDI130" s="156"/>
      <c r="WDJ130" s="156"/>
      <c r="WDK130" s="156"/>
      <c r="WDL130" s="156"/>
      <c r="WDM130" s="156"/>
      <c r="WDN130" s="156"/>
      <c r="WDO130" s="156"/>
      <c r="WDP130" s="156"/>
      <c r="WDQ130" s="156"/>
      <c r="WDR130" s="156"/>
      <c r="WDS130" s="156"/>
      <c r="WDT130" s="156"/>
      <c r="WDU130" s="156"/>
      <c r="WDV130" s="156"/>
      <c r="WDW130" s="156"/>
      <c r="WDX130" s="156"/>
      <c r="WDY130" s="156"/>
      <c r="WDZ130" s="156"/>
      <c r="WEA130" s="156"/>
      <c r="WEB130" s="156"/>
      <c r="WEC130" s="156"/>
      <c r="WED130" s="156"/>
      <c r="WEE130" s="156"/>
      <c r="WEF130" s="156"/>
      <c r="WEG130" s="156"/>
      <c r="WEH130" s="156"/>
      <c r="WEI130" s="156"/>
      <c r="WEJ130" s="156"/>
      <c r="WEK130" s="156"/>
      <c r="WEL130" s="156"/>
      <c r="WEM130" s="156"/>
      <c r="WEN130" s="156"/>
      <c r="WEO130" s="156"/>
      <c r="WEP130" s="156"/>
      <c r="WEQ130" s="156"/>
      <c r="WER130" s="156"/>
      <c r="WES130" s="156"/>
      <c r="WET130" s="156"/>
      <c r="WEU130" s="156"/>
      <c r="WEV130" s="156"/>
      <c r="WEW130" s="156"/>
      <c r="WEX130" s="156"/>
      <c r="WEY130" s="156"/>
      <c r="WEZ130" s="156"/>
      <c r="WFA130" s="156"/>
      <c r="WFB130" s="156"/>
      <c r="WFC130" s="156"/>
      <c r="WFD130" s="156"/>
      <c r="WFE130" s="156"/>
      <c r="WFF130" s="156"/>
      <c r="WFG130" s="156"/>
      <c r="WFH130" s="156"/>
      <c r="WFI130" s="156"/>
      <c r="WFJ130" s="156"/>
      <c r="WFK130" s="156"/>
      <c r="WFL130" s="156"/>
      <c r="WFM130" s="156"/>
      <c r="WFN130" s="156"/>
      <c r="WFO130" s="156"/>
      <c r="WFP130" s="156"/>
      <c r="WFQ130" s="156"/>
      <c r="WFR130" s="156"/>
      <c r="WFS130" s="156"/>
      <c r="WFT130" s="156"/>
      <c r="WFU130" s="156"/>
      <c r="WFV130" s="156"/>
      <c r="WFW130" s="156"/>
      <c r="WFX130" s="156"/>
      <c r="WFY130" s="156"/>
      <c r="WFZ130" s="156"/>
      <c r="WGA130" s="156"/>
      <c r="WGB130" s="156"/>
      <c r="WGC130" s="156"/>
      <c r="WGD130" s="156"/>
      <c r="WGE130" s="156"/>
      <c r="WGF130" s="156"/>
      <c r="WGG130" s="156"/>
      <c r="WGH130" s="156"/>
      <c r="WGI130" s="156"/>
      <c r="WGJ130" s="156"/>
      <c r="WGK130" s="156"/>
      <c r="WGL130" s="156"/>
      <c r="WGM130" s="156"/>
      <c r="WGN130" s="156"/>
      <c r="WGO130" s="156"/>
      <c r="WGP130" s="156"/>
      <c r="WGQ130" s="156"/>
      <c r="WGR130" s="156"/>
      <c r="WGS130" s="156"/>
      <c r="WGT130" s="156"/>
      <c r="WGU130" s="156"/>
      <c r="WGV130" s="156"/>
      <c r="WGW130" s="156"/>
      <c r="WGX130" s="156"/>
      <c r="WGY130" s="156"/>
      <c r="WGZ130" s="156"/>
      <c r="WHA130" s="156"/>
      <c r="WHB130" s="156"/>
      <c r="WHC130" s="156"/>
      <c r="WHD130" s="156"/>
      <c r="WHE130" s="156"/>
      <c r="WHF130" s="156"/>
      <c r="WHG130" s="156"/>
      <c r="WHH130" s="156"/>
      <c r="WHI130" s="156"/>
      <c r="WHJ130" s="156"/>
      <c r="WHK130" s="156"/>
      <c r="WHL130" s="156"/>
      <c r="WHM130" s="156"/>
      <c r="WHN130" s="156"/>
      <c r="WHO130" s="156"/>
      <c r="WHP130" s="156"/>
      <c r="WHQ130" s="156"/>
      <c r="WHR130" s="156"/>
      <c r="WHS130" s="156"/>
      <c r="WHT130" s="156"/>
      <c r="WHU130" s="156"/>
      <c r="WHV130" s="156"/>
      <c r="WHW130" s="156"/>
      <c r="WHX130" s="156"/>
      <c r="WHY130" s="156"/>
      <c r="WHZ130" s="156"/>
      <c r="WIA130" s="156"/>
      <c r="WIB130" s="156"/>
      <c r="WIC130" s="156"/>
      <c r="WID130" s="156"/>
      <c r="WIE130" s="156"/>
      <c r="WIF130" s="156"/>
      <c r="WIG130" s="156"/>
      <c r="WIH130" s="156"/>
      <c r="WII130" s="156"/>
      <c r="WIJ130" s="156"/>
      <c r="WIK130" s="156"/>
      <c r="WIL130" s="156"/>
      <c r="WIM130" s="156"/>
      <c r="WIN130" s="156"/>
      <c r="WIO130" s="156"/>
      <c r="WIP130" s="156"/>
      <c r="WIQ130" s="156"/>
      <c r="WIR130" s="156"/>
      <c r="WIS130" s="156"/>
      <c r="WIT130" s="156"/>
      <c r="WIU130" s="156"/>
      <c r="WIV130" s="156"/>
      <c r="WIW130" s="156"/>
      <c r="WIX130" s="156"/>
      <c r="WIY130" s="156"/>
      <c r="WIZ130" s="156"/>
      <c r="WJA130" s="156"/>
      <c r="WJB130" s="156"/>
      <c r="WJC130" s="156"/>
      <c r="WJD130" s="156"/>
      <c r="WJE130" s="156"/>
      <c r="WJF130" s="156"/>
      <c r="WJG130" s="156"/>
      <c r="WJH130" s="156"/>
      <c r="WJI130" s="156"/>
      <c r="WJJ130" s="156"/>
      <c r="WJK130" s="156"/>
      <c r="WJL130" s="156"/>
      <c r="WJM130" s="156"/>
      <c r="WJN130" s="156"/>
      <c r="WJO130" s="156"/>
      <c r="WJP130" s="156"/>
      <c r="WJQ130" s="156"/>
      <c r="WJR130" s="156"/>
      <c r="WJS130" s="156"/>
      <c r="WJT130" s="156"/>
      <c r="WJU130" s="156"/>
      <c r="WJV130" s="156"/>
      <c r="WJW130" s="156"/>
      <c r="WJX130" s="156"/>
      <c r="WJY130" s="156"/>
      <c r="WJZ130" s="156"/>
      <c r="WKA130" s="156"/>
      <c r="WKB130" s="156"/>
      <c r="WKC130" s="156"/>
      <c r="WKD130" s="156"/>
      <c r="WKE130" s="156"/>
      <c r="WKF130" s="156"/>
      <c r="WKG130" s="156"/>
      <c r="WKH130" s="156"/>
      <c r="WKI130" s="156"/>
      <c r="WKJ130" s="156"/>
      <c r="WKK130" s="156"/>
      <c r="WKL130" s="156"/>
      <c r="WKM130" s="156"/>
      <c r="WKN130" s="156"/>
      <c r="WKO130" s="156"/>
      <c r="WKP130" s="156"/>
      <c r="WKQ130" s="156"/>
      <c r="WKR130" s="156"/>
      <c r="WKS130" s="156"/>
      <c r="WKT130" s="156"/>
      <c r="WKU130" s="156"/>
      <c r="WKV130" s="156"/>
      <c r="WKW130" s="156"/>
      <c r="WKX130" s="156"/>
      <c r="WKY130" s="156"/>
      <c r="WKZ130" s="156"/>
      <c r="WLA130" s="156"/>
      <c r="WLB130" s="156"/>
      <c r="WLC130" s="156"/>
      <c r="WLD130" s="156"/>
      <c r="WLE130" s="156"/>
      <c r="WLF130" s="156"/>
      <c r="WLG130" s="156"/>
      <c r="WLH130" s="156"/>
      <c r="WLI130" s="156"/>
      <c r="WLJ130" s="156"/>
      <c r="WLK130" s="156"/>
      <c r="WLL130" s="156"/>
      <c r="WLM130" s="156"/>
      <c r="WLN130" s="156"/>
      <c r="WLO130" s="156"/>
      <c r="WLP130" s="156"/>
      <c r="WLQ130" s="156"/>
      <c r="WLR130" s="156"/>
      <c r="WLS130" s="156"/>
      <c r="WLT130" s="156"/>
      <c r="WLU130" s="156"/>
      <c r="WLV130" s="156"/>
      <c r="WLW130" s="156"/>
      <c r="WLX130" s="156"/>
      <c r="WLY130" s="156"/>
      <c r="WLZ130" s="156"/>
      <c r="WMA130" s="156"/>
      <c r="WMB130" s="156"/>
      <c r="WMC130" s="156"/>
      <c r="WMD130" s="156"/>
      <c r="WME130" s="156"/>
      <c r="WMF130" s="156"/>
      <c r="WMG130" s="156"/>
      <c r="WMH130" s="156"/>
      <c r="WMI130" s="156"/>
      <c r="WMJ130" s="156"/>
      <c r="WMK130" s="156"/>
      <c r="WML130" s="156"/>
      <c r="WMM130" s="156"/>
      <c r="WMN130" s="156"/>
      <c r="WMO130" s="156"/>
      <c r="WMP130" s="156"/>
      <c r="WMQ130" s="156"/>
      <c r="WMR130" s="156"/>
      <c r="WMS130" s="156"/>
      <c r="WMT130" s="156"/>
      <c r="WMU130" s="156"/>
      <c r="WMV130" s="156"/>
      <c r="WMW130" s="156"/>
      <c r="WMX130" s="156"/>
      <c r="WMY130" s="156"/>
      <c r="WMZ130" s="156"/>
      <c r="WNA130" s="156"/>
      <c r="WNB130" s="156"/>
      <c r="WNC130" s="156"/>
      <c r="WND130" s="156"/>
      <c r="WNE130" s="156"/>
      <c r="WNF130" s="156"/>
      <c r="WNG130" s="156"/>
      <c r="WNH130" s="156"/>
      <c r="WNI130" s="156"/>
      <c r="WNJ130" s="156"/>
      <c r="WNK130" s="156"/>
      <c r="WNL130" s="156"/>
      <c r="WNM130" s="156"/>
      <c r="WNN130" s="156"/>
      <c r="WNO130" s="156"/>
      <c r="WNP130" s="156"/>
      <c r="WNQ130" s="156"/>
      <c r="WNR130" s="156"/>
      <c r="WNS130" s="156"/>
      <c r="WNT130" s="156"/>
      <c r="WNU130" s="156"/>
      <c r="WNV130" s="156"/>
      <c r="WNW130" s="156"/>
      <c r="WNX130" s="156"/>
      <c r="WNY130" s="156"/>
      <c r="WNZ130" s="156"/>
      <c r="WOA130" s="156"/>
      <c r="WOB130" s="156"/>
      <c r="WOC130" s="156"/>
      <c r="WOD130" s="156"/>
      <c r="WOE130" s="156"/>
      <c r="WOF130" s="156"/>
      <c r="WOG130" s="156"/>
      <c r="WOH130" s="156"/>
      <c r="WOI130" s="156"/>
      <c r="WOJ130" s="156"/>
      <c r="WOK130" s="156"/>
      <c r="WOL130" s="156"/>
      <c r="WOM130" s="156"/>
      <c r="WON130" s="156"/>
      <c r="WOO130" s="156"/>
      <c r="WOP130" s="156"/>
      <c r="WOQ130" s="156"/>
      <c r="WOR130" s="156"/>
      <c r="WOS130" s="156"/>
      <c r="WOT130" s="156"/>
      <c r="WOU130" s="156"/>
      <c r="WOV130" s="156"/>
      <c r="WOW130" s="156"/>
      <c r="WOX130" s="156"/>
      <c r="WOY130" s="156"/>
      <c r="WOZ130" s="156"/>
      <c r="WPA130" s="156"/>
      <c r="WPB130" s="156"/>
      <c r="WPC130" s="156"/>
      <c r="WPD130" s="156"/>
      <c r="WPE130" s="156"/>
      <c r="WPF130" s="156"/>
      <c r="WPG130" s="156"/>
      <c r="WPH130" s="156"/>
      <c r="WPI130" s="156"/>
      <c r="WPJ130" s="156"/>
      <c r="WPK130" s="156"/>
      <c r="WPL130" s="156"/>
      <c r="WPM130" s="156"/>
      <c r="WPN130" s="156"/>
      <c r="WPO130" s="156"/>
      <c r="WPP130" s="156"/>
      <c r="WPQ130" s="156"/>
      <c r="WPR130" s="156"/>
      <c r="WPS130" s="156"/>
      <c r="WPT130" s="156"/>
      <c r="WPU130" s="156"/>
      <c r="WPV130" s="156"/>
      <c r="WPW130" s="156"/>
      <c r="WPX130" s="156"/>
      <c r="WPY130" s="156"/>
      <c r="WPZ130" s="156"/>
      <c r="WQA130" s="156"/>
      <c r="WQB130" s="156"/>
      <c r="WQC130" s="156"/>
      <c r="WQD130" s="156"/>
      <c r="WQE130" s="156"/>
      <c r="WQF130" s="156"/>
      <c r="WQG130" s="156"/>
      <c r="WQH130" s="156"/>
      <c r="WQI130" s="156"/>
      <c r="WQJ130" s="156"/>
      <c r="WQK130" s="156"/>
      <c r="WQL130" s="156"/>
      <c r="WQM130" s="156"/>
      <c r="WQN130" s="156"/>
      <c r="WQO130" s="156"/>
      <c r="WQP130" s="156"/>
      <c r="WQQ130" s="156"/>
      <c r="WQR130" s="156"/>
      <c r="WQS130" s="156"/>
      <c r="WQT130" s="156"/>
      <c r="WQU130" s="156"/>
      <c r="WQV130" s="156"/>
      <c r="WQW130" s="156"/>
      <c r="WQX130" s="156"/>
      <c r="WQY130" s="156"/>
      <c r="WQZ130" s="156"/>
      <c r="WRA130" s="156"/>
      <c r="WRB130" s="156"/>
      <c r="WRC130" s="156"/>
      <c r="WRD130" s="156"/>
      <c r="WRE130" s="156"/>
      <c r="WRF130" s="156"/>
      <c r="WRG130" s="156"/>
      <c r="WRH130" s="156"/>
      <c r="WRI130" s="156"/>
      <c r="WRJ130" s="156"/>
      <c r="WRK130" s="156"/>
      <c r="WRL130" s="156"/>
      <c r="WRM130" s="156"/>
      <c r="WRN130" s="156"/>
      <c r="WRO130" s="156"/>
      <c r="WRP130" s="156"/>
      <c r="WRQ130" s="156"/>
      <c r="WRR130" s="156"/>
      <c r="WRS130" s="156"/>
      <c r="WRT130" s="156"/>
      <c r="WRU130" s="156"/>
      <c r="WRV130" s="156"/>
      <c r="WRW130" s="156"/>
      <c r="WRX130" s="156"/>
      <c r="WRY130" s="156"/>
      <c r="WRZ130" s="156"/>
      <c r="WSA130" s="156"/>
      <c r="WSB130" s="156"/>
      <c r="WSC130" s="156"/>
      <c r="WSD130" s="156"/>
      <c r="WSE130" s="156"/>
      <c r="WSF130" s="156"/>
      <c r="WSG130" s="156"/>
      <c r="WSH130" s="156"/>
      <c r="WSI130" s="156"/>
      <c r="WSJ130" s="156"/>
      <c r="WSK130" s="156"/>
      <c r="WSL130" s="156"/>
      <c r="WSM130" s="156"/>
      <c r="WSN130" s="156"/>
      <c r="WSO130" s="156"/>
      <c r="WSP130" s="156"/>
      <c r="WSQ130" s="156"/>
      <c r="WSR130" s="156"/>
      <c r="WSS130" s="156"/>
      <c r="WST130" s="156"/>
      <c r="WSU130" s="156"/>
      <c r="WSV130" s="156"/>
      <c r="WSW130" s="156"/>
      <c r="WSX130" s="156"/>
      <c r="WSY130" s="156"/>
      <c r="WSZ130" s="156"/>
      <c r="WTA130" s="156"/>
      <c r="WTB130" s="156"/>
      <c r="WTC130" s="156"/>
      <c r="WTD130" s="156"/>
      <c r="WTE130" s="156"/>
      <c r="WTF130" s="156"/>
      <c r="WTG130" s="156"/>
      <c r="WTH130" s="156"/>
      <c r="WTI130" s="156"/>
      <c r="WTJ130" s="156"/>
      <c r="WTK130" s="156"/>
      <c r="WTL130" s="156"/>
      <c r="WTM130" s="156"/>
      <c r="WTN130" s="156"/>
      <c r="WTO130" s="156"/>
      <c r="WTP130" s="156"/>
      <c r="WTQ130" s="156"/>
      <c r="WTR130" s="156"/>
      <c r="WTS130" s="156"/>
      <c r="WTT130" s="156"/>
      <c r="WTU130" s="156"/>
      <c r="WTV130" s="156"/>
      <c r="WTW130" s="156"/>
      <c r="WTX130" s="156"/>
      <c r="WTY130" s="156"/>
      <c r="WTZ130" s="156"/>
      <c r="WUA130" s="156"/>
      <c r="WUB130" s="156"/>
      <c r="WUC130" s="156"/>
      <c r="WUD130" s="156"/>
      <c r="WUE130" s="156"/>
      <c r="WUF130" s="156"/>
      <c r="WUG130" s="156"/>
      <c r="WUH130" s="156"/>
      <c r="WUI130" s="156"/>
      <c r="WUJ130" s="156"/>
      <c r="WUK130" s="156"/>
      <c r="WUL130" s="156"/>
      <c r="WUM130" s="156"/>
      <c r="WUN130" s="156"/>
      <c r="WUO130" s="156"/>
      <c r="WUP130" s="156"/>
      <c r="WUQ130" s="156"/>
      <c r="WUR130" s="156"/>
      <c r="WUS130" s="156"/>
      <c r="WUT130" s="156"/>
      <c r="WUU130" s="156"/>
      <c r="WUV130" s="156"/>
      <c r="WUW130" s="156"/>
      <c r="WUX130" s="156"/>
      <c r="WUY130" s="156"/>
      <c r="WUZ130" s="156"/>
      <c r="WVA130" s="156"/>
      <c r="WVB130" s="156"/>
      <c r="WVC130" s="156"/>
      <c r="WVD130" s="156"/>
      <c r="WVE130" s="156"/>
      <c r="WVF130" s="156"/>
      <c r="WVG130" s="156"/>
      <c r="WVH130" s="156"/>
      <c r="WVI130" s="156"/>
      <c r="WVJ130" s="156"/>
      <c r="WVK130" s="156"/>
      <c r="WVL130" s="156"/>
      <c r="WVM130" s="156"/>
      <c r="WVN130" s="156"/>
      <c r="WVO130" s="156"/>
      <c r="WVP130" s="156"/>
      <c r="WVQ130" s="156"/>
      <c r="WVR130" s="156"/>
      <c r="WVS130" s="156"/>
      <c r="WVT130" s="156"/>
      <c r="WVU130" s="156"/>
      <c r="WVV130" s="156"/>
      <c r="WVW130" s="156"/>
      <c r="WVX130" s="156"/>
      <c r="WVY130" s="156"/>
      <c r="WVZ130" s="156"/>
      <c r="WWA130" s="156"/>
      <c r="WWB130" s="156"/>
      <c r="WWC130" s="156"/>
      <c r="WWD130" s="156"/>
      <c r="WWE130" s="156"/>
      <c r="WWF130" s="156"/>
      <c r="WWG130" s="156"/>
      <c r="WWH130" s="156"/>
      <c r="WWI130" s="156"/>
      <c r="WWJ130" s="156"/>
      <c r="WWK130" s="156"/>
      <c r="WWL130" s="156"/>
      <c r="WWM130" s="156"/>
      <c r="WWN130" s="156"/>
      <c r="WWO130" s="156"/>
      <c r="WWP130" s="156"/>
      <c r="WWQ130" s="156"/>
      <c r="WWR130" s="156"/>
      <c r="WWS130" s="156"/>
      <c r="WWT130" s="156"/>
      <c r="WWU130" s="156"/>
      <c r="WWV130" s="156"/>
      <c r="WWW130" s="156"/>
      <c r="WWX130" s="156"/>
      <c r="WWY130" s="156"/>
      <c r="WWZ130" s="156"/>
      <c r="WXA130" s="156"/>
      <c r="WXB130" s="156"/>
      <c r="WXC130" s="156"/>
      <c r="WXD130" s="156"/>
      <c r="WXE130" s="156"/>
      <c r="WXF130" s="156"/>
      <c r="WXG130" s="156"/>
      <c r="WXH130" s="156"/>
      <c r="WXI130" s="156"/>
      <c r="WXJ130" s="156"/>
      <c r="WXK130" s="156"/>
      <c r="WXL130" s="156"/>
      <c r="WXM130" s="156"/>
      <c r="WXN130" s="156"/>
      <c r="WXO130" s="156"/>
      <c r="WXP130" s="156"/>
      <c r="WXQ130" s="156"/>
      <c r="WXR130" s="156"/>
      <c r="WXS130" s="156"/>
      <c r="WXT130" s="156"/>
      <c r="WXU130" s="156"/>
      <c r="WXV130" s="156"/>
      <c r="WXW130" s="156"/>
      <c r="WXX130" s="156"/>
      <c r="WXY130" s="156"/>
      <c r="WXZ130" s="156"/>
      <c r="WYA130" s="156"/>
      <c r="WYB130" s="156"/>
      <c r="WYC130" s="156"/>
      <c r="WYD130" s="156"/>
      <c r="WYE130" s="156"/>
      <c r="WYF130" s="156"/>
      <c r="WYG130" s="156"/>
      <c r="WYH130" s="156"/>
      <c r="WYI130" s="156"/>
      <c r="WYJ130" s="156"/>
      <c r="WYK130" s="156"/>
      <c r="WYL130" s="156"/>
      <c r="WYM130" s="156"/>
      <c r="WYN130" s="156"/>
      <c r="WYO130" s="156"/>
      <c r="WYP130" s="156"/>
      <c r="WYQ130" s="156"/>
      <c r="WYR130" s="156"/>
      <c r="WYS130" s="156"/>
      <c r="WYT130" s="156"/>
      <c r="WYU130" s="156"/>
      <c r="WYV130" s="156"/>
      <c r="WYW130" s="156"/>
      <c r="WYX130" s="156"/>
      <c r="WYY130" s="156"/>
      <c r="WYZ130" s="156"/>
      <c r="WZA130" s="156"/>
      <c r="WZB130" s="156"/>
      <c r="WZC130" s="156"/>
      <c r="WZD130" s="156"/>
      <c r="WZE130" s="156"/>
      <c r="WZF130" s="156"/>
      <c r="WZG130" s="156"/>
      <c r="WZH130" s="156"/>
      <c r="WZI130" s="156"/>
      <c r="WZJ130" s="156"/>
      <c r="WZK130" s="156"/>
      <c r="WZL130" s="156"/>
      <c r="WZM130" s="156"/>
      <c r="WZN130" s="156"/>
      <c r="WZO130" s="156"/>
      <c r="WZP130" s="156"/>
      <c r="WZQ130" s="156"/>
      <c r="WZR130" s="156"/>
      <c r="WZS130" s="156"/>
      <c r="WZT130" s="156"/>
      <c r="WZU130" s="156"/>
      <c r="WZV130" s="156"/>
      <c r="WZW130" s="156"/>
      <c r="WZX130" s="156"/>
      <c r="WZY130" s="156"/>
      <c r="WZZ130" s="156"/>
      <c r="XAA130" s="156"/>
      <c r="XAB130" s="156"/>
      <c r="XAC130" s="156"/>
      <c r="XAD130" s="156"/>
      <c r="XAE130" s="156"/>
      <c r="XAF130" s="156"/>
      <c r="XAG130" s="156"/>
      <c r="XAH130" s="156"/>
      <c r="XAI130" s="156"/>
      <c r="XAJ130" s="156"/>
      <c r="XAK130" s="156"/>
      <c r="XAL130" s="156"/>
      <c r="XAM130" s="156"/>
      <c r="XAN130" s="156"/>
      <c r="XAO130" s="156"/>
      <c r="XAP130" s="156"/>
      <c r="XAQ130" s="156"/>
      <c r="XAR130" s="156"/>
      <c r="XAS130" s="156"/>
      <c r="XAT130" s="156"/>
      <c r="XAU130" s="156"/>
      <c r="XAV130" s="156"/>
      <c r="XAW130" s="156"/>
      <c r="XAX130" s="156"/>
      <c r="XAY130" s="156"/>
      <c r="XAZ130" s="156"/>
      <c r="XBA130" s="156"/>
      <c r="XBB130" s="156"/>
      <c r="XBC130" s="156"/>
      <c r="XBD130" s="156"/>
      <c r="XBE130" s="156"/>
      <c r="XBF130" s="156"/>
      <c r="XBG130" s="156"/>
      <c r="XBH130" s="156"/>
      <c r="XBI130" s="156"/>
      <c r="XBJ130" s="156"/>
      <c r="XBK130" s="156"/>
      <c r="XBL130" s="156"/>
      <c r="XBM130" s="156"/>
      <c r="XBN130" s="156"/>
      <c r="XBO130" s="156"/>
      <c r="XBP130" s="156"/>
      <c r="XBQ130" s="156"/>
      <c r="XBR130" s="156"/>
      <c r="XBS130" s="156"/>
      <c r="XBT130" s="156"/>
      <c r="XBU130" s="156"/>
      <c r="XBV130" s="156"/>
      <c r="XBW130" s="156"/>
      <c r="XBX130" s="156"/>
      <c r="XBY130" s="156"/>
      <c r="XBZ130" s="156"/>
      <c r="XCA130" s="156"/>
      <c r="XCB130" s="156"/>
      <c r="XCC130" s="156"/>
      <c r="XCD130" s="156"/>
      <c r="XCE130" s="156"/>
      <c r="XCF130" s="156"/>
      <c r="XCG130" s="156"/>
      <c r="XCH130" s="156"/>
      <c r="XCI130" s="156"/>
      <c r="XCJ130" s="156"/>
      <c r="XCK130" s="156"/>
      <c r="XCL130" s="156"/>
      <c r="XCM130" s="156"/>
      <c r="XCN130" s="156"/>
      <c r="XCO130" s="156"/>
      <c r="XCP130" s="156"/>
      <c r="XCQ130" s="156"/>
      <c r="XCR130" s="156"/>
      <c r="XCS130" s="156"/>
      <c r="XCT130" s="156"/>
      <c r="XCU130" s="156"/>
      <c r="XCV130" s="156"/>
      <c r="XCW130" s="156"/>
      <c r="XCX130" s="156"/>
      <c r="XCY130" s="156"/>
      <c r="XCZ130" s="156"/>
      <c r="XDA130" s="156"/>
      <c r="XDB130" s="156"/>
      <c r="XDC130" s="156"/>
      <c r="XDD130" s="156"/>
      <c r="XDE130" s="156"/>
      <c r="XDF130" s="156"/>
      <c r="XDG130" s="156"/>
      <c r="XDH130" s="156"/>
      <c r="XDI130" s="156"/>
      <c r="XDJ130" s="156"/>
      <c r="XDK130" s="156"/>
      <c r="XDL130" s="156"/>
      <c r="XDM130" s="156"/>
      <c r="XDN130" s="156"/>
      <c r="XDO130" s="156"/>
      <c r="XDP130" s="156"/>
      <c r="XDQ130" s="156"/>
      <c r="XDR130" s="156"/>
      <c r="XDS130" s="156"/>
      <c r="XDT130" s="156"/>
      <c r="XDU130" s="156"/>
      <c r="XDV130" s="156"/>
      <c r="XDW130" s="156"/>
      <c r="XDX130" s="156"/>
      <c r="XDY130" s="156"/>
      <c r="XDZ130" s="156"/>
      <c r="XEA130" s="156"/>
      <c r="XEB130" s="156"/>
      <c r="XEC130" s="156"/>
      <c r="XED130" s="156"/>
      <c r="XEE130" s="156"/>
      <c r="XEF130" s="156"/>
      <c r="XEG130" s="156"/>
      <c r="XEH130" s="156"/>
      <c r="XEI130" s="156"/>
      <c r="XEJ130" s="156"/>
      <c r="XEK130" s="156"/>
      <c r="XEL130" s="156"/>
      <c r="XEM130" s="156"/>
      <c r="XEN130" s="156"/>
      <c r="XEO130" s="156"/>
      <c r="XEP130" s="156"/>
      <c r="XEQ130" s="156"/>
      <c r="XER130" s="156"/>
      <c r="XES130" s="156"/>
      <c r="XET130" s="156"/>
      <c r="XEU130" s="156"/>
      <c r="XEV130" s="156"/>
      <c r="XEW130" s="156"/>
      <c r="XEX130" s="156"/>
      <c r="XEY130" s="156"/>
      <c r="XEZ130" s="156"/>
      <c r="XFA130" s="156"/>
      <c r="XFB130" s="156"/>
      <c r="XFC130" s="156"/>
      <c r="XFD130" s="156"/>
    </row>
    <row r="131" spans="1:16384" s="220" customFormat="1">
      <c r="A131" s="187" t="s">
        <v>695</v>
      </c>
      <c r="B131" s="187" t="s">
        <v>572</v>
      </c>
      <c r="C131" s="186">
        <v>1099907</v>
      </c>
      <c r="D131" s="186">
        <v>1292076</v>
      </c>
    </row>
    <row r="132" spans="1:16384" s="220" customFormat="1">
      <c r="A132" s="151" t="s">
        <v>555</v>
      </c>
      <c r="B132" s="151" t="s">
        <v>573</v>
      </c>
      <c r="C132" s="5">
        <v>-94994</v>
      </c>
      <c r="D132" s="5">
        <v>-282114</v>
      </c>
    </row>
    <row r="133" spans="1:16384" s="220" customFormat="1">
      <c r="A133" s="151" t="s">
        <v>261</v>
      </c>
      <c r="B133" s="151" t="s">
        <v>580</v>
      </c>
      <c r="C133" s="5"/>
      <c r="D133" s="5"/>
    </row>
    <row r="134" spans="1:16384" s="220" customFormat="1">
      <c r="A134" s="152" t="s">
        <v>249</v>
      </c>
      <c r="B134" s="152" t="s">
        <v>89</v>
      </c>
      <c r="C134" s="5">
        <v>0</v>
      </c>
      <c r="D134" s="5">
        <v>0</v>
      </c>
    </row>
    <row r="135" spans="1:16384" s="220" customFormat="1">
      <c r="A135" s="188" t="s">
        <v>556</v>
      </c>
      <c r="B135" s="188" t="s">
        <v>574</v>
      </c>
      <c r="C135" s="186">
        <v>0</v>
      </c>
      <c r="D135" s="186">
        <v>0</v>
      </c>
    </row>
    <row r="136" spans="1:16384">
      <c r="A136" s="187" t="s">
        <v>215</v>
      </c>
      <c r="B136" s="187" t="s">
        <v>60</v>
      </c>
      <c r="C136" s="186">
        <v>0</v>
      </c>
      <c r="D136" s="186">
        <v>0</v>
      </c>
    </row>
    <row r="137" spans="1:16384">
      <c r="A137" s="152" t="s">
        <v>255</v>
      </c>
      <c r="B137" s="152" t="s">
        <v>94</v>
      </c>
      <c r="C137" s="5">
        <v>706</v>
      </c>
      <c r="D137" s="5">
        <v>101353</v>
      </c>
    </row>
    <row r="138" spans="1:16384">
      <c r="A138" s="187" t="s">
        <v>629</v>
      </c>
      <c r="B138" s="187" t="s">
        <v>628</v>
      </c>
      <c r="C138" s="186">
        <v>0</v>
      </c>
      <c r="D138" s="186">
        <v>0</v>
      </c>
      <c r="U138" s="155"/>
    </row>
    <row r="139" spans="1:16384">
      <c r="A139" s="187" t="s">
        <v>696</v>
      </c>
      <c r="B139" s="187" t="s">
        <v>105</v>
      </c>
      <c r="C139" s="186">
        <v>0</v>
      </c>
      <c r="D139" s="186">
        <v>100926</v>
      </c>
      <c r="O139" s="155"/>
      <c r="U139" s="155"/>
    </row>
    <row r="140" spans="1:16384">
      <c r="A140" s="187" t="s">
        <v>557</v>
      </c>
      <c r="B140" s="187" t="s">
        <v>110</v>
      </c>
      <c r="C140" s="186">
        <v>693</v>
      </c>
      <c r="D140" s="186">
        <v>427</v>
      </c>
      <c r="O140" s="155"/>
      <c r="U140" s="155"/>
    </row>
    <row r="141" spans="1:16384">
      <c r="A141" s="187" t="s">
        <v>659</v>
      </c>
      <c r="B141" s="187" t="s">
        <v>111</v>
      </c>
      <c r="C141" s="186">
        <v>13</v>
      </c>
      <c r="D141" s="186">
        <v>0</v>
      </c>
      <c r="O141" s="155"/>
      <c r="U141" s="155"/>
    </row>
    <row r="142" spans="1:16384">
      <c r="A142" s="151" t="s">
        <v>558</v>
      </c>
      <c r="B142" s="151" t="s">
        <v>575</v>
      </c>
      <c r="C142" s="5">
        <v>-706</v>
      </c>
      <c r="D142" s="5">
        <v>-101353</v>
      </c>
      <c r="O142" s="155"/>
    </row>
    <row r="143" spans="1:16384">
      <c r="A143" s="151" t="s">
        <v>559</v>
      </c>
      <c r="B143" s="151" t="s">
        <v>576</v>
      </c>
      <c r="C143" s="5">
        <v>36891</v>
      </c>
      <c r="D143" s="5">
        <v>-150382</v>
      </c>
      <c r="O143" s="155"/>
    </row>
    <row r="144" spans="1:16384">
      <c r="A144" s="151" t="s">
        <v>560</v>
      </c>
      <c r="B144" s="151" t="s">
        <v>577</v>
      </c>
      <c r="C144" s="5">
        <v>36891</v>
      </c>
      <c r="D144" s="5">
        <v>-150382</v>
      </c>
      <c r="O144" s="155"/>
    </row>
    <row r="145" spans="1:17">
      <c r="A145" s="151" t="s">
        <v>561</v>
      </c>
      <c r="B145" s="151" t="s">
        <v>578</v>
      </c>
      <c r="C145" s="5">
        <v>66987</v>
      </c>
      <c r="D145" s="5">
        <v>217369</v>
      </c>
      <c r="O145" s="155"/>
    </row>
    <row r="146" spans="1:17">
      <c r="A146" s="151" t="s">
        <v>562</v>
      </c>
      <c r="B146" s="151" t="s">
        <v>579</v>
      </c>
      <c r="C146" s="5">
        <v>103878</v>
      </c>
      <c r="D146" s="5">
        <v>66987</v>
      </c>
      <c r="O146" s="155"/>
    </row>
    <row r="147" spans="1:17">
      <c r="A147" s="176" t="s">
        <v>541</v>
      </c>
      <c r="B147" s="189"/>
      <c r="C147" s="190"/>
      <c r="D147" s="190"/>
      <c r="Q147" s="155"/>
    </row>
    <row r="148" spans="1:17">
      <c r="A148" s="176"/>
      <c r="B148" s="189"/>
      <c r="C148" s="190"/>
      <c r="D148" s="190"/>
      <c r="Q148" s="155"/>
    </row>
    <row r="149" spans="1:17" ht="26">
      <c r="A149" s="149" t="s">
        <v>605</v>
      </c>
      <c r="B149" s="150" t="s">
        <v>604</v>
      </c>
      <c r="C149" s="249" t="s">
        <v>672</v>
      </c>
      <c r="D149" s="250"/>
      <c r="E149" s="250"/>
      <c r="F149" s="251"/>
      <c r="H149" s="249" t="s">
        <v>673</v>
      </c>
      <c r="I149" s="250"/>
      <c r="J149" s="250"/>
      <c r="K149" s="251"/>
    </row>
    <row r="150" spans="1:17" ht="52">
      <c r="A150" s="256" t="s">
        <v>403</v>
      </c>
      <c r="B150" s="257" t="s">
        <v>118</v>
      </c>
      <c r="C150" s="254" t="s">
        <v>413</v>
      </c>
      <c r="D150" s="254" t="s">
        <v>414</v>
      </c>
      <c r="E150" s="153" t="s">
        <v>120</v>
      </c>
      <c r="F150" s="153" t="s">
        <v>121</v>
      </c>
      <c r="H150" s="254" t="s">
        <v>413</v>
      </c>
      <c r="I150" s="254" t="s">
        <v>414</v>
      </c>
      <c r="J150" s="153" t="s">
        <v>120</v>
      </c>
      <c r="K150" s="153" t="s">
        <v>121</v>
      </c>
    </row>
    <row r="151" spans="1:17" ht="65">
      <c r="A151" s="256"/>
      <c r="B151" s="257"/>
      <c r="C151" s="255"/>
      <c r="D151" s="255"/>
      <c r="E151" s="153" t="s">
        <v>586</v>
      </c>
      <c r="F151" s="153" t="s">
        <v>285</v>
      </c>
      <c r="H151" s="255"/>
      <c r="I151" s="255"/>
      <c r="J151" s="153" t="s">
        <v>586</v>
      </c>
      <c r="K151" s="153" t="s">
        <v>285</v>
      </c>
    </row>
    <row r="152" spans="1:17">
      <c r="A152" s="192" t="s">
        <v>151</v>
      </c>
      <c r="B152" s="151" t="s">
        <v>0</v>
      </c>
      <c r="C152" s="194">
        <v>227830</v>
      </c>
      <c r="D152" s="194">
        <v>144317</v>
      </c>
      <c r="E152" s="194">
        <v>-9246</v>
      </c>
      <c r="F152" s="194">
        <v>362901</v>
      </c>
      <c r="H152" s="194">
        <v>330304</v>
      </c>
      <c r="I152" s="194">
        <v>169550</v>
      </c>
      <c r="J152" s="194">
        <v>-36670</v>
      </c>
      <c r="K152" s="194">
        <v>463184</v>
      </c>
      <c r="L152" s="155"/>
    </row>
    <row r="153" spans="1:17">
      <c r="A153" s="195" t="s">
        <v>152</v>
      </c>
      <c r="B153" s="160" t="s">
        <v>1</v>
      </c>
      <c r="C153" s="179">
        <v>220641</v>
      </c>
      <c r="D153" s="179">
        <v>12782</v>
      </c>
      <c r="E153" s="179">
        <v>2496</v>
      </c>
      <c r="F153" s="179">
        <v>235919</v>
      </c>
      <c r="H153" s="161">
        <v>319481</v>
      </c>
      <c r="I153" s="161">
        <v>13469</v>
      </c>
      <c r="J153" s="161">
        <v>13891</v>
      </c>
      <c r="K153" s="179">
        <v>346841</v>
      </c>
      <c r="L153" s="155"/>
      <c r="M153" s="155"/>
    </row>
    <row r="154" spans="1:17">
      <c r="A154" s="195" t="s">
        <v>153</v>
      </c>
      <c r="B154" s="160" t="s">
        <v>2</v>
      </c>
      <c r="C154" s="179">
        <v>4409</v>
      </c>
      <c r="D154" s="179">
        <v>15</v>
      </c>
      <c r="E154" s="179">
        <v>-4316</v>
      </c>
      <c r="F154" s="179">
        <v>108</v>
      </c>
      <c r="H154" s="161">
        <v>4237</v>
      </c>
      <c r="I154" s="161">
        <v>0</v>
      </c>
      <c r="J154" s="161">
        <v>-4139</v>
      </c>
      <c r="K154" s="179">
        <v>98</v>
      </c>
      <c r="L154" s="155"/>
      <c r="M154" s="155"/>
    </row>
    <row r="155" spans="1:17">
      <c r="A155" s="195" t="s">
        <v>154</v>
      </c>
      <c r="B155" s="160" t="s">
        <v>492</v>
      </c>
      <c r="C155" s="179">
        <v>2780</v>
      </c>
      <c r="D155" s="179">
        <v>131520</v>
      </c>
      <c r="E155" s="179">
        <v>-7426</v>
      </c>
      <c r="F155" s="179">
        <v>126874</v>
      </c>
      <c r="H155" s="161">
        <v>6586</v>
      </c>
      <c r="I155" s="161">
        <v>156081</v>
      </c>
      <c r="J155" s="161">
        <v>-46422</v>
      </c>
      <c r="K155" s="179">
        <v>116245</v>
      </c>
      <c r="L155" s="155"/>
      <c r="M155" s="155"/>
    </row>
    <row r="156" spans="1:17">
      <c r="A156" s="192" t="s">
        <v>155</v>
      </c>
      <c r="B156" s="151" t="s">
        <v>630</v>
      </c>
      <c r="C156" s="194">
        <v>13752</v>
      </c>
      <c r="D156" s="194">
        <v>98766</v>
      </c>
      <c r="E156" s="194">
        <v>-6264</v>
      </c>
      <c r="F156" s="194">
        <v>106254</v>
      </c>
      <c r="H156" s="194">
        <v>13715</v>
      </c>
      <c r="I156" s="194">
        <v>107297</v>
      </c>
      <c r="J156" s="194">
        <v>-38838</v>
      </c>
      <c r="K156" s="194">
        <v>82174</v>
      </c>
      <c r="L156" s="155"/>
      <c r="M156" s="155"/>
    </row>
    <row r="157" spans="1:17">
      <c r="A157" s="195" t="s">
        <v>156</v>
      </c>
      <c r="B157" s="160" t="s">
        <v>494</v>
      </c>
      <c r="C157" s="179">
        <v>11132</v>
      </c>
      <c r="D157" s="179">
        <v>2896</v>
      </c>
      <c r="E157" s="179">
        <v>-1336</v>
      </c>
      <c r="F157" s="179">
        <v>12692</v>
      </c>
      <c r="H157" s="161">
        <v>7312</v>
      </c>
      <c r="I157" s="161">
        <v>268</v>
      </c>
      <c r="J157" s="161">
        <v>-6307</v>
      </c>
      <c r="K157" s="179">
        <v>1273</v>
      </c>
      <c r="L157" s="155"/>
      <c r="M157" s="155"/>
    </row>
    <row r="158" spans="1:17">
      <c r="A158" s="195" t="s">
        <v>687</v>
      </c>
      <c r="B158" s="160" t="s">
        <v>495</v>
      </c>
      <c r="C158" s="179">
        <v>2620</v>
      </c>
      <c r="D158" s="179">
        <v>95870</v>
      </c>
      <c r="E158" s="179">
        <v>-4928</v>
      </c>
      <c r="F158" s="179">
        <v>93562</v>
      </c>
      <c r="H158" s="161">
        <v>6403</v>
      </c>
      <c r="I158" s="161">
        <v>107029</v>
      </c>
      <c r="J158" s="161">
        <v>-32531</v>
      </c>
      <c r="K158" s="179">
        <v>80901</v>
      </c>
      <c r="L158" s="155"/>
      <c r="M158" s="155"/>
    </row>
    <row r="159" spans="1:17">
      <c r="A159" s="196" t="s">
        <v>158</v>
      </c>
      <c r="B159" s="197" t="s">
        <v>496</v>
      </c>
      <c r="C159" s="194">
        <v>214078</v>
      </c>
      <c r="D159" s="194">
        <v>45551</v>
      </c>
      <c r="E159" s="194">
        <v>-2982</v>
      </c>
      <c r="F159" s="194">
        <v>256647</v>
      </c>
      <c r="H159" s="194">
        <v>316589</v>
      </c>
      <c r="I159" s="194">
        <v>62253</v>
      </c>
      <c r="J159" s="194">
        <v>2168</v>
      </c>
      <c r="K159" s="194">
        <v>381010</v>
      </c>
      <c r="M159" s="155"/>
    </row>
    <row r="160" spans="1:17">
      <c r="A160" s="193" t="s">
        <v>159</v>
      </c>
      <c r="B160" s="163" t="s">
        <v>8</v>
      </c>
      <c r="C160" s="179">
        <v>3442</v>
      </c>
      <c r="D160" s="179">
        <v>428</v>
      </c>
      <c r="E160" s="179">
        <v>-1390</v>
      </c>
      <c r="F160" s="179">
        <v>2480</v>
      </c>
      <c r="H160" s="161">
        <v>5026</v>
      </c>
      <c r="I160" s="161">
        <v>759</v>
      </c>
      <c r="J160" s="161">
        <v>-1178</v>
      </c>
      <c r="K160" s="179">
        <v>4607</v>
      </c>
      <c r="M160" s="155"/>
    </row>
    <row r="161" spans="1:14">
      <c r="A161" s="193" t="s">
        <v>160</v>
      </c>
      <c r="B161" s="163" t="s">
        <v>9</v>
      </c>
      <c r="C161" s="179">
        <v>69750</v>
      </c>
      <c r="D161" s="179">
        <v>40185</v>
      </c>
      <c r="E161" s="179">
        <v>-2752</v>
      </c>
      <c r="F161" s="179">
        <v>107183</v>
      </c>
      <c r="H161" s="161">
        <v>70032</v>
      </c>
      <c r="I161" s="161">
        <v>38310</v>
      </c>
      <c r="J161" s="161">
        <v>2331</v>
      </c>
      <c r="K161" s="179">
        <v>110673</v>
      </c>
      <c r="M161" s="155"/>
      <c r="N161" s="155"/>
    </row>
    <row r="162" spans="1:14">
      <c r="A162" s="193" t="s">
        <v>161</v>
      </c>
      <c r="B162" s="163" t="s">
        <v>10</v>
      </c>
      <c r="C162" s="179">
        <v>30794</v>
      </c>
      <c r="D162" s="179">
        <v>6035</v>
      </c>
      <c r="E162" s="179">
        <v>-227</v>
      </c>
      <c r="F162" s="179">
        <v>36602</v>
      </c>
      <c r="H162" s="161">
        <v>26483</v>
      </c>
      <c r="I162" s="161">
        <v>5908</v>
      </c>
      <c r="J162" s="161">
        <v>-163</v>
      </c>
      <c r="K162" s="179">
        <v>32228</v>
      </c>
      <c r="M162" s="155"/>
      <c r="N162" s="155"/>
    </row>
    <row r="163" spans="1:14">
      <c r="A163" s="193" t="s">
        <v>162</v>
      </c>
      <c r="B163" s="163" t="s">
        <v>11</v>
      </c>
      <c r="C163" s="179">
        <v>3628</v>
      </c>
      <c r="D163" s="179">
        <v>896</v>
      </c>
      <c r="E163" s="179">
        <v>-1390</v>
      </c>
      <c r="F163" s="179">
        <v>3134</v>
      </c>
      <c r="H163" s="161">
        <v>3586</v>
      </c>
      <c r="I163" s="161">
        <v>389</v>
      </c>
      <c r="J163" s="161">
        <v>-1178</v>
      </c>
      <c r="K163" s="179">
        <v>2797</v>
      </c>
      <c r="M163" s="155"/>
      <c r="N163" s="155"/>
    </row>
    <row r="164" spans="1:14">
      <c r="A164" s="193" t="s">
        <v>688</v>
      </c>
      <c r="B164" s="163" t="s">
        <v>639</v>
      </c>
      <c r="C164" s="179">
        <v>171</v>
      </c>
      <c r="D164" s="179">
        <v>13</v>
      </c>
      <c r="E164" s="179">
        <v>0</v>
      </c>
      <c r="F164" s="179">
        <v>184</v>
      </c>
      <c r="H164" s="161">
        <v>1034</v>
      </c>
      <c r="I164" s="161">
        <v>-13</v>
      </c>
      <c r="J164" s="161">
        <v>0</v>
      </c>
      <c r="K164" s="179">
        <v>1021</v>
      </c>
      <c r="M164" s="155"/>
      <c r="N164" s="155"/>
    </row>
    <row r="165" spans="1:14">
      <c r="A165" s="196" t="s">
        <v>163</v>
      </c>
      <c r="B165" s="197" t="s">
        <v>497</v>
      </c>
      <c r="C165" s="194">
        <v>113519</v>
      </c>
      <c r="D165" s="194">
        <v>-1124</v>
      </c>
      <c r="E165" s="194">
        <v>-3</v>
      </c>
      <c r="F165" s="194">
        <v>112392</v>
      </c>
      <c r="H165" s="194">
        <v>222548</v>
      </c>
      <c r="I165" s="194">
        <v>18392</v>
      </c>
      <c r="J165" s="194">
        <v>0</v>
      </c>
      <c r="K165" s="194">
        <v>240940</v>
      </c>
      <c r="M165" s="155"/>
      <c r="N165" s="155"/>
    </row>
    <row r="166" spans="1:14">
      <c r="A166" s="193" t="s">
        <v>164</v>
      </c>
      <c r="B166" s="163" t="s">
        <v>13</v>
      </c>
      <c r="C166" s="179">
        <v>10887</v>
      </c>
      <c r="D166" s="179">
        <v>427</v>
      </c>
      <c r="E166" s="179">
        <v>-543</v>
      </c>
      <c r="F166" s="179">
        <v>10771</v>
      </c>
      <c r="H166" s="161">
        <v>10762</v>
      </c>
      <c r="I166" s="161">
        <v>136</v>
      </c>
      <c r="J166" s="161">
        <v>-42</v>
      </c>
      <c r="K166" s="179">
        <v>10856</v>
      </c>
      <c r="L166" s="155"/>
      <c r="M166" s="155"/>
      <c r="N166" s="155"/>
    </row>
    <row r="167" spans="1:14">
      <c r="A167" s="193" t="s">
        <v>165</v>
      </c>
      <c r="B167" s="163" t="s">
        <v>14</v>
      </c>
      <c r="C167" s="179">
        <v>104</v>
      </c>
      <c r="D167" s="179">
        <v>569</v>
      </c>
      <c r="E167" s="179">
        <v>-543</v>
      </c>
      <c r="F167" s="179">
        <v>130</v>
      </c>
      <c r="H167" s="161">
        <v>4069</v>
      </c>
      <c r="I167" s="161">
        <v>364</v>
      </c>
      <c r="J167" s="161">
        <v>-42</v>
      </c>
      <c r="K167" s="179">
        <v>4391</v>
      </c>
      <c r="L167" s="155"/>
      <c r="M167" s="155"/>
      <c r="N167" s="155"/>
    </row>
    <row r="168" spans="1:14">
      <c r="A168" s="196" t="s">
        <v>503</v>
      </c>
      <c r="B168" s="197" t="s">
        <v>498</v>
      </c>
      <c r="C168" s="194">
        <v>124302</v>
      </c>
      <c r="D168" s="194">
        <v>-1266</v>
      </c>
      <c r="E168" s="194">
        <v>-3</v>
      </c>
      <c r="F168" s="194">
        <v>123033</v>
      </c>
      <c r="H168" s="194">
        <v>229241</v>
      </c>
      <c r="I168" s="194">
        <v>18164</v>
      </c>
      <c r="J168" s="194">
        <v>0</v>
      </c>
      <c r="K168" s="194">
        <v>247405</v>
      </c>
      <c r="L168" s="155"/>
      <c r="M168" s="155"/>
      <c r="N168" s="155"/>
    </row>
    <row r="169" spans="1:14">
      <c r="A169" s="193" t="s">
        <v>168</v>
      </c>
      <c r="B169" s="163" t="s">
        <v>17</v>
      </c>
      <c r="C169" s="179">
        <v>14995</v>
      </c>
      <c r="D169" s="179">
        <v>-1296</v>
      </c>
      <c r="E169" s="179">
        <v>0</v>
      </c>
      <c r="F169" s="179">
        <v>13699</v>
      </c>
      <c r="H169" s="161">
        <v>44969</v>
      </c>
      <c r="I169" s="161">
        <v>2166</v>
      </c>
      <c r="J169" s="161">
        <v>0</v>
      </c>
      <c r="K169" s="179">
        <v>47135</v>
      </c>
      <c r="L169" s="155"/>
      <c r="M169" s="155"/>
      <c r="N169" s="155"/>
    </row>
    <row r="170" spans="1:14">
      <c r="A170" s="196" t="s">
        <v>232</v>
      </c>
      <c r="B170" s="197" t="s">
        <v>500</v>
      </c>
      <c r="C170" s="194">
        <v>109307</v>
      </c>
      <c r="D170" s="194">
        <v>30</v>
      </c>
      <c r="E170" s="194">
        <v>-3</v>
      </c>
      <c r="F170" s="194">
        <v>109334</v>
      </c>
      <c r="H170" s="194">
        <v>184272</v>
      </c>
      <c r="I170" s="194">
        <v>15998</v>
      </c>
      <c r="J170" s="194">
        <v>0</v>
      </c>
      <c r="K170" s="194">
        <v>200270</v>
      </c>
      <c r="M170" s="155"/>
      <c r="N170" s="155"/>
    </row>
    <row r="171" spans="1:14">
      <c r="A171" s="193"/>
      <c r="B171" s="163"/>
      <c r="C171" s="179"/>
      <c r="D171" s="179"/>
      <c r="E171" s="179"/>
      <c r="F171" s="179">
        <v>0</v>
      </c>
      <c r="H171" s="161"/>
      <c r="I171" s="161"/>
      <c r="J171" s="161"/>
      <c r="K171" s="179">
        <v>0</v>
      </c>
      <c r="L171" s="155"/>
      <c r="M171" s="155"/>
      <c r="N171" s="155"/>
    </row>
    <row r="172" spans="1:14">
      <c r="A172" s="196" t="s">
        <v>505</v>
      </c>
      <c r="B172" s="197" t="s">
        <v>502</v>
      </c>
      <c r="C172" s="194">
        <v>109307</v>
      </c>
      <c r="D172" s="194">
        <v>30</v>
      </c>
      <c r="E172" s="194">
        <v>-3</v>
      </c>
      <c r="F172" s="194">
        <v>109334</v>
      </c>
      <c r="H172" s="194">
        <v>184272</v>
      </c>
      <c r="I172" s="194">
        <v>15998</v>
      </c>
      <c r="J172" s="194">
        <v>0</v>
      </c>
      <c r="K172" s="194">
        <v>200270</v>
      </c>
      <c r="L172" s="155"/>
      <c r="M172" s="155"/>
      <c r="N172" s="155"/>
    </row>
    <row r="173" spans="1:14" s="155" customFormat="1" ht="12"/>
    <row r="174" spans="1:14" s="155" customFormat="1" ht="12"/>
    <row r="176" spans="1:14" ht="26">
      <c r="A176" s="149" t="s">
        <v>437</v>
      </c>
      <c r="B176" s="149" t="s">
        <v>438</v>
      </c>
      <c r="C176" s="249" t="s">
        <v>716</v>
      </c>
      <c r="D176" s="250"/>
      <c r="E176" s="250"/>
      <c r="F176" s="251"/>
      <c r="H176" s="249" t="s">
        <v>664</v>
      </c>
      <c r="I176" s="250"/>
      <c r="J176" s="250"/>
      <c r="K176" s="251"/>
    </row>
    <row r="177" spans="1:15" ht="52">
      <c r="A177" s="252" t="s">
        <v>203</v>
      </c>
      <c r="B177" s="252" t="s">
        <v>73</v>
      </c>
      <c r="C177" s="254" t="s">
        <v>413</v>
      </c>
      <c r="D177" s="254" t="s">
        <v>414</v>
      </c>
      <c r="E177" s="153" t="s">
        <v>120</v>
      </c>
      <c r="F177" s="153" t="s">
        <v>121</v>
      </c>
      <c r="H177" s="254" t="s">
        <v>413</v>
      </c>
      <c r="I177" s="254" t="s">
        <v>414</v>
      </c>
      <c r="J177" s="153" t="s">
        <v>120</v>
      </c>
      <c r="K177" s="153" t="s">
        <v>121</v>
      </c>
    </row>
    <row r="178" spans="1:15" ht="65">
      <c r="A178" s="253"/>
      <c r="B178" s="253"/>
      <c r="C178" s="255"/>
      <c r="D178" s="255"/>
      <c r="E178" s="153" t="s">
        <v>586</v>
      </c>
      <c r="F178" s="153" t="s">
        <v>285</v>
      </c>
      <c r="H178" s="255"/>
      <c r="I178" s="255"/>
      <c r="J178" s="153" t="s">
        <v>586</v>
      </c>
      <c r="K178" s="153" t="s">
        <v>285</v>
      </c>
    </row>
    <row r="179" spans="1:15">
      <c r="A179" s="151" t="s">
        <v>181</v>
      </c>
      <c r="B179" s="151" t="s">
        <v>488</v>
      </c>
      <c r="C179" s="191">
        <v>375012</v>
      </c>
      <c r="D179" s="191">
        <v>29520</v>
      </c>
      <c r="E179" s="191">
        <v>-16223</v>
      </c>
      <c r="F179" s="191">
        <v>388309</v>
      </c>
      <c r="H179" s="191">
        <v>258617</v>
      </c>
      <c r="I179" s="191">
        <v>13150</v>
      </c>
      <c r="J179" s="191">
        <v>-16232</v>
      </c>
      <c r="K179" s="191">
        <v>255535</v>
      </c>
    </row>
    <row r="180" spans="1:15">
      <c r="A180" s="163" t="s">
        <v>182</v>
      </c>
      <c r="B180" s="163" t="s">
        <v>27</v>
      </c>
      <c r="C180" s="179">
        <v>16867</v>
      </c>
      <c r="D180" s="179">
        <v>2374</v>
      </c>
      <c r="E180" s="179">
        <v>0</v>
      </c>
      <c r="F180" s="179">
        <v>19241</v>
      </c>
      <c r="H180" s="179">
        <v>16022</v>
      </c>
      <c r="I180" s="179">
        <v>2810</v>
      </c>
      <c r="J180" s="179">
        <v>0</v>
      </c>
      <c r="K180" s="179">
        <v>18832</v>
      </c>
      <c r="N180" s="155"/>
    </row>
    <row r="181" spans="1:15">
      <c r="A181" s="163" t="s">
        <v>527</v>
      </c>
      <c r="B181" s="163" t="s">
        <v>475</v>
      </c>
      <c r="C181" s="179">
        <v>49413</v>
      </c>
      <c r="D181" s="179">
        <v>797</v>
      </c>
      <c r="E181" s="179">
        <v>0</v>
      </c>
      <c r="F181" s="179">
        <v>50210</v>
      </c>
      <c r="H181" s="179">
        <v>44741</v>
      </c>
      <c r="I181" s="179">
        <v>1468</v>
      </c>
      <c r="J181" s="179">
        <v>0</v>
      </c>
      <c r="K181" s="179">
        <v>46209</v>
      </c>
      <c r="N181" s="155"/>
    </row>
    <row r="182" spans="1:15">
      <c r="A182" s="163" t="s">
        <v>528</v>
      </c>
      <c r="B182" s="163" t="s">
        <v>416</v>
      </c>
      <c r="C182" s="179">
        <v>218753</v>
      </c>
      <c r="D182" s="179">
        <v>24066</v>
      </c>
      <c r="E182" s="179">
        <v>-3</v>
      </c>
      <c r="F182" s="179">
        <v>242816</v>
      </c>
      <c r="H182" s="179">
        <v>135210</v>
      </c>
      <c r="I182" s="179">
        <v>7920</v>
      </c>
      <c r="J182" s="179">
        <v>0</v>
      </c>
      <c r="K182" s="179">
        <v>143130</v>
      </c>
      <c r="N182" s="155"/>
    </row>
    <row r="183" spans="1:15">
      <c r="A183" s="163" t="s">
        <v>184</v>
      </c>
      <c r="B183" s="163" t="s">
        <v>29</v>
      </c>
      <c r="C183" s="179">
        <v>56438</v>
      </c>
      <c r="D183" s="179">
        <v>0</v>
      </c>
      <c r="E183" s="179">
        <v>0</v>
      </c>
      <c r="F183" s="179">
        <v>56438</v>
      </c>
      <c r="H183" s="179">
        <v>46417</v>
      </c>
      <c r="I183" s="179">
        <v>0</v>
      </c>
      <c r="J183" s="179">
        <v>0</v>
      </c>
      <c r="K183" s="179">
        <v>46417</v>
      </c>
      <c r="N183" s="155"/>
    </row>
    <row r="184" spans="1:15">
      <c r="A184" s="209" t="s">
        <v>679</v>
      </c>
      <c r="B184" s="209" t="s">
        <v>30</v>
      </c>
      <c r="C184" s="222">
        <v>9553</v>
      </c>
      <c r="D184" s="222">
        <v>0</v>
      </c>
      <c r="E184" s="222">
        <v>0</v>
      </c>
      <c r="F184" s="222">
        <v>9553</v>
      </c>
      <c r="G184" s="214"/>
      <c r="H184" s="222">
        <v>0</v>
      </c>
      <c r="I184" s="222">
        <v>0</v>
      </c>
      <c r="J184" s="222">
        <v>0</v>
      </c>
      <c r="K184" s="222">
        <v>0</v>
      </c>
      <c r="L184" s="258" t="s">
        <v>656</v>
      </c>
      <c r="M184" s="259"/>
      <c r="N184" s="259"/>
      <c r="O184" s="259"/>
    </row>
    <row r="185" spans="1:15">
      <c r="A185" s="209" t="s">
        <v>680</v>
      </c>
      <c r="B185" s="209" t="s">
        <v>674</v>
      </c>
      <c r="C185" s="222">
        <v>3478</v>
      </c>
      <c r="D185" s="222">
        <v>0</v>
      </c>
      <c r="E185" s="222">
        <v>0</v>
      </c>
      <c r="F185" s="222">
        <v>3478</v>
      </c>
      <c r="G185" s="214"/>
      <c r="H185" s="222"/>
      <c r="I185" s="222"/>
      <c r="J185" s="222"/>
      <c r="K185" s="222"/>
      <c r="L185" s="258" t="s">
        <v>656</v>
      </c>
      <c r="M185" s="259"/>
      <c r="N185" s="259"/>
      <c r="O185" s="259"/>
    </row>
    <row r="186" spans="1:15">
      <c r="A186" s="163" t="s">
        <v>186</v>
      </c>
      <c r="B186" s="163" t="s">
        <v>31</v>
      </c>
      <c r="C186" s="179">
        <v>16220</v>
      </c>
      <c r="D186" s="179">
        <v>0</v>
      </c>
      <c r="E186" s="179">
        <v>-16220</v>
      </c>
      <c r="F186" s="179">
        <v>0</v>
      </c>
      <c r="H186" s="179">
        <v>15280</v>
      </c>
      <c r="I186" s="179">
        <v>0</v>
      </c>
      <c r="J186" s="179">
        <v>-15280</v>
      </c>
      <c r="K186" s="179">
        <v>0</v>
      </c>
      <c r="N186" s="155"/>
    </row>
    <row r="187" spans="1:15">
      <c r="A187" s="180" t="s">
        <v>626</v>
      </c>
      <c r="B187" s="180" t="s">
        <v>632</v>
      </c>
      <c r="C187" s="179">
        <v>3683</v>
      </c>
      <c r="D187" s="179">
        <v>0</v>
      </c>
      <c r="E187" s="179">
        <v>0</v>
      </c>
      <c r="F187" s="179">
        <v>3683</v>
      </c>
      <c r="H187" s="179">
        <v>452</v>
      </c>
      <c r="I187" s="179">
        <v>0</v>
      </c>
      <c r="J187" s="179">
        <v>0</v>
      </c>
      <c r="K187" s="179">
        <v>452</v>
      </c>
      <c r="N187" s="155"/>
    </row>
    <row r="188" spans="1:15">
      <c r="A188" s="163" t="s">
        <v>529</v>
      </c>
      <c r="B188" s="163" t="s">
        <v>583</v>
      </c>
      <c r="C188" s="179">
        <v>37</v>
      </c>
      <c r="D188" s="179">
        <v>2283</v>
      </c>
      <c r="E188" s="179">
        <v>0</v>
      </c>
      <c r="F188" s="179">
        <v>2320</v>
      </c>
      <c r="H188" s="179">
        <v>0</v>
      </c>
      <c r="I188" s="179">
        <v>952</v>
      </c>
      <c r="J188" s="179">
        <v>-952</v>
      </c>
      <c r="K188" s="179">
        <v>0</v>
      </c>
      <c r="N188" s="155"/>
    </row>
    <row r="189" spans="1:15">
      <c r="A189" s="163" t="s">
        <v>466</v>
      </c>
      <c r="B189" s="163" t="s">
        <v>465</v>
      </c>
      <c r="C189" s="179">
        <v>570</v>
      </c>
      <c r="D189" s="179">
        <v>0</v>
      </c>
      <c r="E189" s="179">
        <v>0</v>
      </c>
      <c r="F189" s="179">
        <v>570</v>
      </c>
      <c r="H189" s="179">
        <v>495</v>
      </c>
      <c r="I189" s="179">
        <v>0</v>
      </c>
      <c r="J189" s="179">
        <v>0</v>
      </c>
      <c r="K189" s="179">
        <v>495</v>
      </c>
      <c r="N189" s="155"/>
    </row>
    <row r="190" spans="1:15">
      <c r="A190" s="151" t="s">
        <v>530</v>
      </c>
      <c r="B190" s="151" t="s">
        <v>489</v>
      </c>
      <c r="C190" s="191">
        <v>677133</v>
      </c>
      <c r="D190" s="191">
        <v>91017</v>
      </c>
      <c r="E190" s="191">
        <v>-29621</v>
      </c>
      <c r="F190" s="191">
        <v>738529</v>
      </c>
      <c r="H190" s="191">
        <v>660328</v>
      </c>
      <c r="I190" s="191">
        <v>72668</v>
      </c>
      <c r="J190" s="191">
        <v>-7018</v>
      </c>
      <c r="K190" s="191">
        <v>725978</v>
      </c>
    </row>
    <row r="191" spans="1:15">
      <c r="A191" s="163" t="s">
        <v>193</v>
      </c>
      <c r="B191" s="163" t="s">
        <v>584</v>
      </c>
      <c r="C191" s="179">
        <v>258</v>
      </c>
      <c r="D191" s="179">
        <v>0</v>
      </c>
      <c r="E191" s="179">
        <v>0</v>
      </c>
      <c r="F191" s="179">
        <v>258</v>
      </c>
      <c r="H191" s="179">
        <v>323</v>
      </c>
      <c r="I191" s="179">
        <v>0</v>
      </c>
      <c r="J191" s="179">
        <v>0</v>
      </c>
      <c r="K191" s="179">
        <v>323</v>
      </c>
      <c r="N191" s="155"/>
    </row>
    <row r="192" spans="1:15">
      <c r="A192" s="163" t="s">
        <v>194</v>
      </c>
      <c r="B192" s="163" t="s">
        <v>39</v>
      </c>
      <c r="C192" s="179">
        <v>31714</v>
      </c>
      <c r="D192" s="179">
        <v>6607</v>
      </c>
      <c r="E192" s="179">
        <v>-1313</v>
      </c>
      <c r="F192" s="179">
        <v>37008</v>
      </c>
      <c r="H192" s="179">
        <v>37253</v>
      </c>
      <c r="I192" s="179">
        <v>10208</v>
      </c>
      <c r="J192" s="179">
        <v>-1200</v>
      </c>
      <c r="K192" s="179">
        <v>46261</v>
      </c>
    </row>
    <row r="193" spans="1:15">
      <c r="A193" s="163" t="s">
        <v>531</v>
      </c>
      <c r="B193" s="163" t="s">
        <v>40</v>
      </c>
      <c r="C193" s="179">
        <v>1525</v>
      </c>
      <c r="D193" s="179">
        <v>86</v>
      </c>
      <c r="E193" s="179">
        <v>0</v>
      </c>
      <c r="F193" s="179">
        <v>1611</v>
      </c>
      <c r="H193" s="179">
        <v>0</v>
      </c>
      <c r="I193" s="179">
        <v>0</v>
      </c>
      <c r="J193" s="179">
        <v>0</v>
      </c>
      <c r="K193" s="179">
        <v>0</v>
      </c>
    </row>
    <row r="194" spans="1:15">
      <c r="A194" s="163" t="s">
        <v>196</v>
      </c>
      <c r="B194" s="163" t="s">
        <v>41</v>
      </c>
      <c r="C194" s="179">
        <v>45764</v>
      </c>
      <c r="D194" s="179">
        <v>1775</v>
      </c>
      <c r="E194" s="179">
        <v>-28308</v>
      </c>
      <c r="F194" s="179">
        <v>19231</v>
      </c>
      <c r="H194" s="179">
        <v>22278</v>
      </c>
      <c r="I194" s="179">
        <v>1122</v>
      </c>
      <c r="J194" s="179">
        <v>-5818</v>
      </c>
      <c r="K194" s="179">
        <v>17582</v>
      </c>
      <c r="N194" s="155"/>
    </row>
    <row r="195" spans="1:15">
      <c r="A195" s="180" t="s">
        <v>189</v>
      </c>
      <c r="B195" s="180" t="s">
        <v>34</v>
      </c>
      <c r="C195" s="181">
        <v>0</v>
      </c>
      <c r="D195" s="181">
        <v>0</v>
      </c>
      <c r="E195" s="181">
        <v>0</v>
      </c>
      <c r="F195" s="181">
        <v>0</v>
      </c>
      <c r="H195" s="181">
        <v>0</v>
      </c>
      <c r="I195" s="181">
        <v>0</v>
      </c>
      <c r="J195" s="181">
        <v>0</v>
      </c>
      <c r="K195" s="181">
        <v>0</v>
      </c>
    </row>
    <row r="196" spans="1:15">
      <c r="A196" s="163" t="s">
        <v>199</v>
      </c>
      <c r="B196" s="163" t="s">
        <v>44</v>
      </c>
      <c r="C196" s="179">
        <v>1272</v>
      </c>
      <c r="D196" s="179">
        <v>20230</v>
      </c>
      <c r="E196" s="179">
        <v>0</v>
      </c>
      <c r="F196" s="179">
        <v>21502</v>
      </c>
      <c r="H196" s="179">
        <v>934</v>
      </c>
      <c r="I196" s="179">
        <v>13362</v>
      </c>
      <c r="J196" s="179">
        <v>0</v>
      </c>
      <c r="K196" s="179">
        <v>14296</v>
      </c>
    </row>
    <row r="197" spans="1:15">
      <c r="A197" s="163" t="s">
        <v>200</v>
      </c>
      <c r="B197" s="163" t="s">
        <v>482</v>
      </c>
      <c r="C197" s="179">
        <v>41559</v>
      </c>
      <c r="D197" s="179">
        <v>62319</v>
      </c>
      <c r="E197" s="179">
        <v>0</v>
      </c>
      <c r="F197" s="179">
        <v>103878</v>
      </c>
      <c r="H197" s="179">
        <v>19011</v>
      </c>
      <c r="I197" s="179">
        <v>47976</v>
      </c>
      <c r="J197" s="179">
        <v>0</v>
      </c>
      <c r="K197" s="179">
        <v>66987</v>
      </c>
    </row>
    <row r="198" spans="1:15">
      <c r="A198" s="163" t="s">
        <v>486</v>
      </c>
      <c r="B198" s="163" t="s">
        <v>483</v>
      </c>
      <c r="C198" s="181">
        <v>554992</v>
      </c>
      <c r="D198" s="181">
        <v>0</v>
      </c>
      <c r="E198" s="181">
        <v>0</v>
      </c>
      <c r="F198" s="181">
        <v>554992</v>
      </c>
      <c r="H198" s="181">
        <v>580529</v>
      </c>
      <c r="I198" s="181">
        <v>0</v>
      </c>
      <c r="J198" s="181">
        <v>0</v>
      </c>
      <c r="K198" s="181">
        <v>580529</v>
      </c>
    </row>
    <row r="199" spans="1:15">
      <c r="A199" s="209" t="s">
        <v>681</v>
      </c>
      <c r="B199" s="209" t="s">
        <v>675</v>
      </c>
      <c r="C199" s="222">
        <v>49</v>
      </c>
      <c r="D199" s="222">
        <v>0</v>
      </c>
      <c r="E199" s="222">
        <v>0</v>
      </c>
      <c r="F199" s="222">
        <v>49</v>
      </c>
      <c r="G199" s="214"/>
      <c r="H199" s="222">
        <v>0</v>
      </c>
      <c r="I199" s="222">
        <v>0</v>
      </c>
      <c r="J199" s="222">
        <v>0</v>
      </c>
      <c r="K199" s="222">
        <v>0</v>
      </c>
      <c r="L199" s="258" t="s">
        <v>656</v>
      </c>
      <c r="M199" s="259"/>
      <c r="N199" s="259"/>
      <c r="O199" s="259"/>
    </row>
    <row r="200" spans="1:15">
      <c r="A200" s="151" t="s">
        <v>532</v>
      </c>
      <c r="B200" s="151" t="s">
        <v>491</v>
      </c>
      <c r="C200" s="191">
        <v>1052145</v>
      </c>
      <c r="D200" s="191">
        <v>120537</v>
      </c>
      <c r="E200" s="191">
        <v>-45844</v>
      </c>
      <c r="F200" s="191">
        <v>1126838</v>
      </c>
      <c r="H200" s="191">
        <v>918945</v>
      </c>
      <c r="I200" s="191">
        <v>85818</v>
      </c>
      <c r="J200" s="191">
        <v>-23250</v>
      </c>
      <c r="K200" s="191">
        <v>981513</v>
      </c>
    </row>
    <row r="201" spans="1:15">
      <c r="A201" s="176"/>
    </row>
    <row r="202" spans="1:15">
      <c r="A202" s="149"/>
      <c r="B202" s="149"/>
      <c r="C202" s="249" t="s">
        <v>716</v>
      </c>
      <c r="D202" s="250"/>
      <c r="E202" s="250"/>
      <c r="F202" s="251"/>
      <c r="H202" s="249" t="s">
        <v>664</v>
      </c>
      <c r="I202" s="250"/>
      <c r="J202" s="250"/>
      <c r="K202" s="251"/>
    </row>
    <row r="203" spans="1:15" ht="52">
      <c r="A203" s="252" t="s">
        <v>229</v>
      </c>
      <c r="B203" s="252" t="s">
        <v>48</v>
      </c>
      <c r="C203" s="254" t="s">
        <v>413</v>
      </c>
      <c r="D203" s="254" t="s">
        <v>414</v>
      </c>
      <c r="E203" s="153" t="s">
        <v>120</v>
      </c>
      <c r="F203" s="153" t="s">
        <v>121</v>
      </c>
      <c r="H203" s="254" t="s">
        <v>413</v>
      </c>
      <c r="I203" s="254" t="s">
        <v>414</v>
      </c>
      <c r="J203" s="153" t="s">
        <v>120</v>
      </c>
      <c r="K203" s="153" t="s">
        <v>121</v>
      </c>
    </row>
    <row r="204" spans="1:15" ht="65">
      <c r="A204" s="253"/>
      <c r="B204" s="253"/>
      <c r="C204" s="255"/>
      <c r="D204" s="255"/>
      <c r="E204" s="153" t="s">
        <v>586</v>
      </c>
      <c r="F204" s="153" t="s">
        <v>285</v>
      </c>
      <c r="H204" s="255"/>
      <c r="I204" s="255"/>
      <c r="J204" s="153" t="s">
        <v>586</v>
      </c>
      <c r="K204" s="153" t="s">
        <v>285</v>
      </c>
    </row>
    <row r="205" spans="1:15">
      <c r="A205" s="192" t="s">
        <v>533</v>
      </c>
      <c r="B205" s="151" t="s">
        <v>518</v>
      </c>
      <c r="C205" s="191">
        <v>978340</v>
      </c>
      <c r="D205" s="191">
        <v>40747</v>
      </c>
      <c r="E205" s="191">
        <v>-16223</v>
      </c>
      <c r="F205" s="191">
        <v>1002864</v>
      </c>
      <c r="H205" s="191">
        <v>858547</v>
      </c>
      <c r="I205" s="191">
        <v>39632</v>
      </c>
      <c r="J205" s="191">
        <v>-15280</v>
      </c>
      <c r="K205" s="191">
        <v>882899</v>
      </c>
    </row>
    <row r="206" spans="1:15">
      <c r="A206" s="192" t="s">
        <v>690</v>
      </c>
      <c r="B206" s="151" t="s">
        <v>50</v>
      </c>
      <c r="C206" s="191">
        <v>978340</v>
      </c>
      <c r="D206" s="191">
        <v>40747</v>
      </c>
      <c r="E206" s="191">
        <v>-16223</v>
      </c>
      <c r="F206" s="191">
        <v>1002864</v>
      </c>
      <c r="H206" s="191">
        <v>858547</v>
      </c>
      <c r="I206" s="191">
        <v>39632</v>
      </c>
      <c r="J206" s="191">
        <v>-15280</v>
      </c>
      <c r="K206" s="191">
        <v>882899</v>
      </c>
    </row>
    <row r="207" spans="1:15">
      <c r="A207" s="193" t="s">
        <v>206</v>
      </c>
      <c r="B207" s="163" t="s">
        <v>51</v>
      </c>
      <c r="C207" s="179">
        <v>96120</v>
      </c>
      <c r="D207" s="179">
        <v>136</v>
      </c>
      <c r="E207" s="179">
        <v>-136</v>
      </c>
      <c r="F207" s="179">
        <v>96120</v>
      </c>
      <c r="H207" s="179">
        <v>96120</v>
      </c>
      <c r="I207" s="179">
        <v>136</v>
      </c>
      <c r="J207" s="179">
        <v>-136</v>
      </c>
      <c r="K207" s="179">
        <v>96120</v>
      </c>
    </row>
    <row r="208" spans="1:15">
      <c r="A208" s="193" t="s">
        <v>470</v>
      </c>
      <c r="B208" s="163" t="s">
        <v>469</v>
      </c>
      <c r="C208" s="179">
        <v>739798</v>
      </c>
      <c r="D208" s="179">
        <v>5441</v>
      </c>
      <c r="E208" s="179">
        <v>-5515</v>
      </c>
      <c r="F208" s="179">
        <v>739724</v>
      </c>
      <c r="H208" s="179">
        <v>550780</v>
      </c>
      <c r="I208" s="179">
        <v>3227</v>
      </c>
      <c r="J208" s="179">
        <v>-4672</v>
      </c>
      <c r="K208" s="179">
        <v>549335</v>
      </c>
    </row>
    <row r="209" spans="1:11">
      <c r="A209" s="193" t="s">
        <v>209</v>
      </c>
      <c r="B209" s="163" t="s">
        <v>587</v>
      </c>
      <c r="C209" s="179">
        <v>26145</v>
      </c>
      <c r="D209" s="179">
        <v>2531</v>
      </c>
      <c r="E209" s="179">
        <v>-2531</v>
      </c>
      <c r="F209" s="179">
        <v>26145</v>
      </c>
      <c r="H209" s="179">
        <v>15212</v>
      </c>
      <c r="I209" s="179">
        <v>1592</v>
      </c>
      <c r="J209" s="179">
        <v>-1592</v>
      </c>
      <c r="K209" s="179">
        <v>15212</v>
      </c>
    </row>
    <row r="210" spans="1:11">
      <c r="A210" s="193" t="s">
        <v>210</v>
      </c>
      <c r="B210" s="163" t="s">
        <v>55</v>
      </c>
      <c r="C210" s="179">
        <v>63</v>
      </c>
      <c r="D210" s="179">
        <v>-65</v>
      </c>
      <c r="E210" s="179">
        <v>1014</v>
      </c>
      <c r="F210" s="179">
        <v>1012</v>
      </c>
      <c r="H210" s="179">
        <v>-581</v>
      </c>
      <c r="I210" s="179">
        <v>-315</v>
      </c>
      <c r="J210" s="179">
        <v>1014</v>
      </c>
      <c r="K210" s="179">
        <v>118</v>
      </c>
    </row>
    <row r="211" spans="1:11">
      <c r="A211" s="193" t="s">
        <v>211</v>
      </c>
      <c r="B211" s="163" t="s">
        <v>589</v>
      </c>
      <c r="C211" s="179">
        <v>6907</v>
      </c>
      <c r="D211" s="179">
        <v>32674</v>
      </c>
      <c r="E211" s="179">
        <v>-9052</v>
      </c>
      <c r="F211" s="179">
        <v>30529</v>
      </c>
      <c r="H211" s="179">
        <v>12744</v>
      </c>
      <c r="I211" s="179">
        <v>18994</v>
      </c>
      <c r="J211" s="179">
        <v>-9894</v>
      </c>
      <c r="K211" s="179">
        <v>21844</v>
      </c>
    </row>
    <row r="212" spans="1:11">
      <c r="A212" s="193" t="s">
        <v>212</v>
      </c>
      <c r="B212" s="163" t="s">
        <v>57</v>
      </c>
      <c r="C212" s="179">
        <v>109307</v>
      </c>
      <c r="D212" s="179">
        <v>30</v>
      </c>
      <c r="E212" s="179">
        <v>-3</v>
      </c>
      <c r="F212" s="179">
        <v>109334</v>
      </c>
      <c r="H212" s="179">
        <v>184272</v>
      </c>
      <c r="I212" s="179">
        <v>15998</v>
      </c>
      <c r="J212" s="179">
        <v>0</v>
      </c>
      <c r="K212" s="179">
        <v>200270</v>
      </c>
    </row>
    <row r="213" spans="1:11">
      <c r="A213" s="151" t="s">
        <v>535</v>
      </c>
      <c r="B213" s="151" t="s">
        <v>58</v>
      </c>
      <c r="C213" s="191">
        <v>0</v>
      </c>
      <c r="D213" s="191">
        <v>0</v>
      </c>
      <c r="E213" s="191">
        <v>0</v>
      </c>
      <c r="F213" s="191">
        <v>0</v>
      </c>
      <c r="H213" s="191">
        <v>0</v>
      </c>
      <c r="I213" s="191">
        <v>0</v>
      </c>
      <c r="J213" s="191">
        <v>0</v>
      </c>
      <c r="K213" s="191">
        <v>0</v>
      </c>
    </row>
    <row r="214" spans="1:11">
      <c r="A214" s="192" t="s">
        <v>536</v>
      </c>
      <c r="B214" s="151" t="s">
        <v>521</v>
      </c>
      <c r="C214" s="191">
        <v>6648</v>
      </c>
      <c r="D214" s="191">
        <v>43</v>
      </c>
      <c r="E214" s="191">
        <v>0</v>
      </c>
      <c r="F214" s="191">
        <v>6691</v>
      </c>
      <c r="H214" s="191">
        <v>5039</v>
      </c>
      <c r="I214" s="191">
        <v>43</v>
      </c>
      <c r="J214" s="191">
        <v>-952</v>
      </c>
      <c r="K214" s="191">
        <v>4130</v>
      </c>
    </row>
    <row r="215" spans="1:11">
      <c r="A215" s="193" t="s">
        <v>216</v>
      </c>
      <c r="B215" s="163" t="s">
        <v>61</v>
      </c>
      <c r="C215" s="179">
        <v>163</v>
      </c>
      <c r="D215" s="179">
        <v>0</v>
      </c>
      <c r="E215" s="179">
        <v>0</v>
      </c>
      <c r="F215" s="179">
        <v>163</v>
      </c>
      <c r="H215" s="179">
        <v>148</v>
      </c>
      <c r="I215" s="179">
        <v>0</v>
      </c>
      <c r="J215" s="179">
        <v>0</v>
      </c>
      <c r="K215" s="179">
        <v>148</v>
      </c>
    </row>
    <row r="216" spans="1:11">
      <c r="A216" s="193" t="s">
        <v>218</v>
      </c>
      <c r="B216" s="163" t="s">
        <v>63</v>
      </c>
      <c r="C216" s="179">
        <v>0</v>
      </c>
      <c r="D216" s="179">
        <v>0</v>
      </c>
      <c r="E216" s="179">
        <v>0</v>
      </c>
      <c r="F216" s="179">
        <v>0</v>
      </c>
      <c r="H216" s="179">
        <v>2830</v>
      </c>
      <c r="I216" s="179">
        <v>0</v>
      </c>
      <c r="J216" s="179">
        <v>-952</v>
      </c>
      <c r="K216" s="179">
        <v>1878</v>
      </c>
    </row>
    <row r="217" spans="1:11">
      <c r="A217" s="193" t="s">
        <v>219</v>
      </c>
      <c r="B217" s="163" t="s">
        <v>64</v>
      </c>
      <c r="C217" s="179">
        <v>6301</v>
      </c>
      <c r="D217" s="179">
        <v>37</v>
      </c>
      <c r="E217" s="179">
        <v>0</v>
      </c>
      <c r="F217" s="179">
        <v>6338</v>
      </c>
      <c r="H217" s="179">
        <v>1983</v>
      </c>
      <c r="I217" s="179">
        <v>40</v>
      </c>
      <c r="J217" s="179">
        <v>0</v>
      </c>
      <c r="K217" s="179">
        <v>2023</v>
      </c>
    </row>
    <row r="218" spans="1:11">
      <c r="A218" s="193" t="s">
        <v>220</v>
      </c>
      <c r="B218" s="163" t="s">
        <v>65</v>
      </c>
      <c r="C218" s="179">
        <v>184</v>
      </c>
      <c r="D218" s="179">
        <v>6</v>
      </c>
      <c r="E218" s="179">
        <v>0</v>
      </c>
      <c r="F218" s="179">
        <v>190</v>
      </c>
      <c r="H218" s="179">
        <v>78</v>
      </c>
      <c r="I218" s="179">
        <v>3</v>
      </c>
      <c r="J218" s="179">
        <v>0</v>
      </c>
      <c r="K218" s="179">
        <v>81</v>
      </c>
    </row>
    <row r="219" spans="1:11">
      <c r="A219" s="192" t="s">
        <v>537</v>
      </c>
      <c r="B219" s="151" t="s">
        <v>523</v>
      </c>
      <c r="C219" s="191">
        <v>67157</v>
      </c>
      <c r="D219" s="191">
        <v>79747</v>
      </c>
      <c r="E219" s="191">
        <v>-29621</v>
      </c>
      <c r="F219" s="191">
        <v>117283</v>
      </c>
      <c r="H219" s="191">
        <v>55359</v>
      </c>
      <c r="I219" s="191">
        <v>46143</v>
      </c>
      <c r="J219" s="191">
        <v>-7018</v>
      </c>
      <c r="K219" s="191">
        <v>94484</v>
      </c>
    </row>
    <row r="220" spans="1:11">
      <c r="A220" s="193" t="s">
        <v>215</v>
      </c>
      <c r="B220" s="163" t="s">
        <v>60</v>
      </c>
      <c r="C220" s="179">
        <v>0</v>
      </c>
      <c r="D220" s="179">
        <v>0</v>
      </c>
      <c r="E220" s="179">
        <v>0</v>
      </c>
      <c r="F220" s="179">
        <v>0</v>
      </c>
      <c r="H220" s="179">
        <v>0</v>
      </c>
      <c r="I220" s="179">
        <v>0</v>
      </c>
      <c r="J220" s="179">
        <v>0</v>
      </c>
      <c r="K220" s="179">
        <v>0</v>
      </c>
    </row>
    <row r="221" spans="1:11">
      <c r="A221" s="193" t="s">
        <v>216</v>
      </c>
      <c r="B221" s="163" t="s">
        <v>61</v>
      </c>
      <c r="C221" s="179">
        <v>246</v>
      </c>
      <c r="D221" s="179">
        <v>0</v>
      </c>
      <c r="E221" s="179">
        <v>0</v>
      </c>
      <c r="F221" s="179">
        <v>246</v>
      </c>
      <c r="H221" s="179">
        <v>190</v>
      </c>
      <c r="I221" s="179">
        <v>0</v>
      </c>
      <c r="J221" s="179">
        <v>0</v>
      </c>
      <c r="K221" s="179">
        <v>190</v>
      </c>
    </row>
    <row r="222" spans="1:11">
      <c r="A222" s="193" t="s">
        <v>223</v>
      </c>
      <c r="B222" s="163" t="s">
        <v>68</v>
      </c>
      <c r="C222" s="179">
        <v>9995</v>
      </c>
      <c r="D222" s="179">
        <v>41179</v>
      </c>
      <c r="E222" s="179">
        <v>-1260</v>
      </c>
      <c r="F222" s="179">
        <v>49914</v>
      </c>
      <c r="H222" s="179">
        <v>9256</v>
      </c>
      <c r="I222" s="179">
        <v>29469</v>
      </c>
      <c r="J222" s="179">
        <v>-1351</v>
      </c>
      <c r="K222" s="179">
        <v>37374</v>
      </c>
    </row>
    <row r="223" spans="1:11">
      <c r="A223" s="193" t="s">
        <v>538</v>
      </c>
      <c r="B223" s="163" t="s">
        <v>69</v>
      </c>
      <c r="C223" s="179">
        <v>0</v>
      </c>
      <c r="D223" s="179">
        <v>0</v>
      </c>
      <c r="E223" s="179">
        <v>0</v>
      </c>
      <c r="F223" s="179">
        <v>0</v>
      </c>
      <c r="H223" s="179">
        <v>2227</v>
      </c>
      <c r="I223" s="179">
        <v>1230</v>
      </c>
      <c r="J223" s="179">
        <v>0</v>
      </c>
      <c r="K223" s="179">
        <v>3457</v>
      </c>
    </row>
    <row r="224" spans="1:11">
      <c r="A224" s="193" t="s">
        <v>225</v>
      </c>
      <c r="B224" s="163" t="s">
        <v>524</v>
      </c>
      <c r="C224" s="179">
        <v>34960</v>
      </c>
      <c r="D224" s="179">
        <v>33736</v>
      </c>
      <c r="E224" s="179">
        <v>-28308</v>
      </c>
      <c r="F224" s="179">
        <v>40388</v>
      </c>
      <c r="H224" s="179">
        <v>2058</v>
      </c>
      <c r="I224" s="179">
        <v>10379</v>
      </c>
      <c r="J224" s="179">
        <v>-5667</v>
      </c>
      <c r="K224" s="179">
        <v>6770</v>
      </c>
    </row>
    <row r="225" spans="1:11">
      <c r="A225" s="193" t="s">
        <v>219</v>
      </c>
      <c r="B225" s="163" t="s">
        <v>64</v>
      </c>
      <c r="C225" s="179">
        <v>187</v>
      </c>
      <c r="D225" s="179">
        <v>3382</v>
      </c>
      <c r="E225" s="179">
        <v>0</v>
      </c>
      <c r="F225" s="179">
        <v>3569</v>
      </c>
      <c r="H225" s="179">
        <v>587</v>
      </c>
      <c r="I225" s="179">
        <v>2465</v>
      </c>
      <c r="J225" s="179">
        <v>0</v>
      </c>
      <c r="K225" s="179">
        <v>3052</v>
      </c>
    </row>
    <row r="226" spans="1:11">
      <c r="A226" s="193" t="s">
        <v>220</v>
      </c>
      <c r="B226" s="163" t="s">
        <v>65</v>
      </c>
      <c r="C226" s="179">
        <v>2</v>
      </c>
      <c r="D226" s="179">
        <v>0</v>
      </c>
      <c r="E226" s="179">
        <v>0</v>
      </c>
      <c r="F226" s="179">
        <v>2</v>
      </c>
      <c r="H226" s="179">
        <v>1</v>
      </c>
      <c r="I226" s="179">
        <v>0</v>
      </c>
      <c r="J226" s="179">
        <v>0</v>
      </c>
      <c r="K226" s="179">
        <v>1</v>
      </c>
    </row>
    <row r="227" spans="1:11">
      <c r="A227" s="193" t="s">
        <v>539</v>
      </c>
      <c r="B227" s="163" t="s">
        <v>66</v>
      </c>
      <c r="C227" s="179">
        <v>21767</v>
      </c>
      <c r="D227" s="179">
        <v>1450</v>
      </c>
      <c r="E227" s="179">
        <v>-53</v>
      </c>
      <c r="F227" s="179">
        <v>23164</v>
      </c>
      <c r="H227" s="179">
        <v>41040</v>
      </c>
      <c r="I227" s="179">
        <v>2600</v>
      </c>
      <c r="J227" s="179">
        <v>0</v>
      </c>
      <c r="K227" s="179">
        <v>43640</v>
      </c>
    </row>
    <row r="228" spans="1:11">
      <c r="A228" s="192" t="s">
        <v>540</v>
      </c>
      <c r="B228" s="151" t="s">
        <v>525</v>
      </c>
      <c r="C228" s="191">
        <v>1052145</v>
      </c>
      <c r="D228" s="191">
        <v>120537</v>
      </c>
      <c r="E228" s="191">
        <v>-45844</v>
      </c>
      <c r="F228" s="191">
        <v>1126838</v>
      </c>
      <c r="H228" s="191">
        <v>918945</v>
      </c>
      <c r="I228" s="191">
        <v>85818</v>
      </c>
      <c r="J228" s="191">
        <v>-23250</v>
      </c>
      <c r="K228" s="191">
        <v>981513</v>
      </c>
    </row>
    <row r="229" spans="1:11">
      <c r="A229" s="176" t="s">
        <v>541</v>
      </c>
    </row>
    <row r="236" spans="1:11">
      <c r="A236" s="156"/>
      <c r="B236" s="156"/>
    </row>
    <row r="237" spans="1:11">
      <c r="A237" s="156"/>
      <c r="B237" s="156"/>
    </row>
    <row r="238" spans="1:11">
      <c r="A238" s="156"/>
      <c r="B238" s="156"/>
    </row>
    <row r="239" spans="1:11">
      <c r="A239" s="156"/>
      <c r="B239" s="156"/>
    </row>
    <row r="240" spans="1:11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56" spans="1:2">
      <c r="A256" s="156"/>
      <c r="B256" s="156"/>
    </row>
    <row r="257" spans="1:2">
      <c r="A257" s="156"/>
      <c r="B257" s="156"/>
    </row>
    <row r="258" spans="1:2">
      <c r="A258" s="156"/>
      <c r="B258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8" spans="1:2">
      <c r="A268" s="156"/>
      <c r="B268" s="156"/>
    </row>
    <row r="269" spans="1:2">
      <c r="A269" s="156"/>
      <c r="B269" s="156"/>
    </row>
    <row r="270" spans="1:2">
      <c r="A270" s="156"/>
      <c r="B270" s="156"/>
    </row>
    <row r="271" spans="1:2">
      <c r="A271" s="156"/>
      <c r="B271" s="156"/>
    </row>
    <row r="272" spans="1:2">
      <c r="A272" s="156"/>
      <c r="B272" s="156"/>
    </row>
    <row r="273" spans="1:2">
      <c r="A273" s="156"/>
      <c r="B273" s="156"/>
    </row>
    <row r="337" spans="21:21">
      <c r="U337" s="156">
        <v>1.42</v>
      </c>
    </row>
  </sheetData>
  <mergeCells count="32">
    <mergeCell ref="L184:O184"/>
    <mergeCell ref="L185:O185"/>
    <mergeCell ref="L199:O199"/>
    <mergeCell ref="I203:I204"/>
    <mergeCell ref="E53:H53"/>
    <mergeCell ref="E54:H54"/>
    <mergeCell ref="E68:H68"/>
    <mergeCell ref="E130:H130"/>
    <mergeCell ref="C202:F202"/>
    <mergeCell ref="H202:K202"/>
    <mergeCell ref="I177:I178"/>
    <mergeCell ref="I150:I151"/>
    <mergeCell ref="C176:F176"/>
    <mergeCell ref="H176:K176"/>
    <mergeCell ref="C149:F149"/>
    <mergeCell ref="H149:K149"/>
    <mergeCell ref="A203:A204"/>
    <mergeCell ref="B203:B204"/>
    <mergeCell ref="C203:C204"/>
    <mergeCell ref="D203:D204"/>
    <mergeCell ref="H203:H204"/>
    <mergeCell ref="A177:A178"/>
    <mergeCell ref="B177:B178"/>
    <mergeCell ref="C177:C178"/>
    <mergeCell ref="D177:D178"/>
    <mergeCell ref="H177:H178"/>
    <mergeCell ref="E128:H128"/>
    <mergeCell ref="A150:A151"/>
    <mergeCell ref="B150:B151"/>
    <mergeCell ref="C150:C151"/>
    <mergeCell ref="D150:D151"/>
    <mergeCell ref="H150:H1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329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16" width="12.33203125" style="156" customWidth="1"/>
    <col min="17" max="17" width="4.6640625" style="156" customWidth="1"/>
    <col min="18" max="21" width="12.33203125" style="156" customWidth="1"/>
    <col min="22" max="16384" width="8.33203125" style="156"/>
  </cols>
  <sheetData>
    <row r="1" spans="1:6">
      <c r="A1" s="154" t="s">
        <v>667</v>
      </c>
    </row>
    <row r="2" spans="1:6">
      <c r="A2" s="154" t="s">
        <v>668</v>
      </c>
    </row>
    <row r="3" spans="1:6">
      <c r="A3" s="154"/>
    </row>
    <row r="4" spans="1:6">
      <c r="A4" s="154"/>
    </row>
    <row r="5" spans="1:6" ht="26">
      <c r="A5" s="149" t="s">
        <v>431</v>
      </c>
      <c r="B5" s="150" t="s">
        <v>432</v>
      </c>
    </row>
    <row r="6" spans="1:6" ht="24">
      <c r="A6" s="218" t="s">
        <v>404</v>
      </c>
      <c r="B6" s="218" t="s">
        <v>405</v>
      </c>
      <c r="C6" s="100" t="s">
        <v>663</v>
      </c>
      <c r="D6" s="100" t="s">
        <v>662</v>
      </c>
      <c r="E6" s="100" t="s">
        <v>661</v>
      </c>
      <c r="F6" s="100" t="s">
        <v>660</v>
      </c>
    </row>
    <row r="7" spans="1:6">
      <c r="A7" s="158" t="s">
        <v>151</v>
      </c>
      <c r="B7" s="158" t="s">
        <v>0</v>
      </c>
      <c r="C7" s="159">
        <v>67167</v>
      </c>
      <c r="D7" s="159">
        <v>235601</v>
      </c>
      <c r="E7" s="159">
        <v>84889</v>
      </c>
      <c r="F7" s="159">
        <v>339571</v>
      </c>
    </row>
    <row r="8" spans="1:6">
      <c r="A8" s="160" t="s">
        <v>152</v>
      </c>
      <c r="B8" s="160" t="s">
        <v>1</v>
      </c>
      <c r="C8" s="161">
        <v>40675</v>
      </c>
      <c r="D8" s="161">
        <v>149447</v>
      </c>
      <c r="E8" s="161">
        <v>59087</v>
      </c>
      <c r="F8" s="161">
        <v>258583</v>
      </c>
    </row>
    <row r="9" spans="1:6">
      <c r="A9" s="160" t="s">
        <v>153</v>
      </c>
      <c r="B9" s="160" t="s">
        <v>2</v>
      </c>
      <c r="C9" s="161">
        <v>37</v>
      </c>
      <c r="D9" s="161">
        <v>62</v>
      </c>
      <c r="E9" s="161">
        <v>30</v>
      </c>
      <c r="F9" s="161">
        <v>98</v>
      </c>
    </row>
    <row r="10" spans="1:6">
      <c r="A10" s="160" t="s">
        <v>154</v>
      </c>
      <c r="B10" s="160" t="s">
        <v>492</v>
      </c>
      <c r="C10" s="161">
        <v>26455</v>
      </c>
      <c r="D10" s="161">
        <v>86092</v>
      </c>
      <c r="E10" s="161">
        <v>25772</v>
      </c>
      <c r="F10" s="161">
        <v>80890</v>
      </c>
    </row>
    <row r="11" spans="1:6">
      <c r="A11" s="158" t="s">
        <v>631</v>
      </c>
      <c r="B11" s="158" t="s">
        <v>630</v>
      </c>
      <c r="C11" s="159">
        <v>19521</v>
      </c>
      <c r="D11" s="159">
        <v>63350</v>
      </c>
      <c r="E11" s="159">
        <v>18833</v>
      </c>
      <c r="F11" s="159">
        <v>56938</v>
      </c>
    </row>
    <row r="12" spans="1:6">
      <c r="A12" s="160" t="s">
        <v>156</v>
      </c>
      <c r="B12" s="160" t="s">
        <v>494</v>
      </c>
      <c r="C12" s="161">
        <v>700</v>
      </c>
      <c r="D12" s="161">
        <v>791</v>
      </c>
      <c r="E12" s="161">
        <v>403</v>
      </c>
      <c r="F12" s="161">
        <v>891</v>
      </c>
    </row>
    <row r="13" spans="1:6">
      <c r="A13" s="160" t="s">
        <v>157</v>
      </c>
      <c r="B13" s="160" t="s">
        <v>495</v>
      </c>
      <c r="C13" s="161">
        <v>18821</v>
      </c>
      <c r="D13" s="161">
        <v>62559</v>
      </c>
      <c r="E13" s="161">
        <v>18430</v>
      </c>
      <c r="F13" s="161">
        <v>56047</v>
      </c>
    </row>
    <row r="14" spans="1:6">
      <c r="A14" s="162" t="s">
        <v>158</v>
      </c>
      <c r="B14" s="162" t="s">
        <v>496</v>
      </c>
      <c r="C14" s="159">
        <v>47646</v>
      </c>
      <c r="D14" s="159">
        <v>172251</v>
      </c>
      <c r="E14" s="159">
        <v>66056</v>
      </c>
      <c r="F14" s="159">
        <v>282633</v>
      </c>
    </row>
    <row r="15" spans="1:6">
      <c r="A15" s="163" t="s">
        <v>159</v>
      </c>
      <c r="B15" s="163" t="s">
        <v>8</v>
      </c>
      <c r="C15" s="161">
        <v>304</v>
      </c>
      <c r="D15" s="161">
        <v>912</v>
      </c>
      <c r="E15" s="161">
        <v>950</v>
      </c>
      <c r="F15" s="161">
        <v>3063</v>
      </c>
    </row>
    <row r="16" spans="1:6">
      <c r="A16" s="163" t="s">
        <v>160</v>
      </c>
      <c r="B16" s="163" t="s">
        <v>9</v>
      </c>
      <c r="C16" s="161">
        <v>20235</v>
      </c>
      <c r="D16" s="161">
        <v>66884</v>
      </c>
      <c r="E16" s="161">
        <v>15535</v>
      </c>
      <c r="F16" s="161">
        <v>73823</v>
      </c>
    </row>
    <row r="17" spans="1:6">
      <c r="A17" s="163" t="s">
        <v>161</v>
      </c>
      <c r="B17" s="163" t="s">
        <v>10</v>
      </c>
      <c r="C17" s="161">
        <v>8729</v>
      </c>
      <c r="D17" s="161">
        <v>25276</v>
      </c>
      <c r="E17" s="161">
        <v>7638</v>
      </c>
      <c r="F17" s="161">
        <v>24177</v>
      </c>
    </row>
    <row r="18" spans="1:6">
      <c r="A18" s="163" t="s">
        <v>162</v>
      </c>
      <c r="B18" s="163" t="s">
        <v>11</v>
      </c>
      <c r="C18" s="161">
        <v>638</v>
      </c>
      <c r="D18" s="161">
        <v>1600</v>
      </c>
      <c r="E18" s="161">
        <v>1064</v>
      </c>
      <c r="F18" s="161">
        <v>2351</v>
      </c>
    </row>
    <row r="19" spans="1:6">
      <c r="A19" s="163" t="s">
        <v>644</v>
      </c>
      <c r="B19" s="163" t="s">
        <v>639</v>
      </c>
      <c r="C19" s="161">
        <v>-54</v>
      </c>
      <c r="D19" s="161">
        <v>179</v>
      </c>
      <c r="E19" s="161">
        <v>401</v>
      </c>
      <c r="F19" s="161">
        <v>881</v>
      </c>
    </row>
    <row r="20" spans="1:6">
      <c r="A20" s="162" t="s">
        <v>163</v>
      </c>
      <c r="B20" s="162" t="s">
        <v>497</v>
      </c>
      <c r="C20" s="159">
        <v>18294</v>
      </c>
      <c r="D20" s="159">
        <v>79582</v>
      </c>
      <c r="E20" s="159">
        <v>43170</v>
      </c>
      <c r="F20" s="159">
        <v>186226</v>
      </c>
    </row>
    <row r="21" spans="1:6">
      <c r="A21" s="163" t="s">
        <v>164</v>
      </c>
      <c r="B21" s="163" t="s">
        <v>13</v>
      </c>
      <c r="C21" s="161">
        <v>1946</v>
      </c>
      <c r="D21" s="161">
        <v>7340</v>
      </c>
      <c r="E21" s="161">
        <v>2187</v>
      </c>
      <c r="F21" s="161">
        <v>7648</v>
      </c>
    </row>
    <row r="22" spans="1:6">
      <c r="A22" s="163" t="s">
        <v>165</v>
      </c>
      <c r="B22" s="163" t="s">
        <v>14</v>
      </c>
      <c r="C22" s="161">
        <v>92</v>
      </c>
      <c r="D22" s="161">
        <v>179</v>
      </c>
      <c r="E22" s="161">
        <v>898</v>
      </c>
      <c r="F22" s="161">
        <v>3171</v>
      </c>
    </row>
    <row r="23" spans="1:6">
      <c r="A23" s="162" t="s">
        <v>503</v>
      </c>
      <c r="B23" s="162" t="s">
        <v>498</v>
      </c>
      <c r="C23" s="159">
        <v>20148</v>
      </c>
      <c r="D23" s="159">
        <v>86743</v>
      </c>
      <c r="E23" s="159">
        <v>44459</v>
      </c>
      <c r="F23" s="159">
        <v>190703</v>
      </c>
    </row>
    <row r="24" spans="1:6">
      <c r="A24" s="163" t="s">
        <v>168</v>
      </c>
      <c r="B24" s="163" t="s">
        <v>17</v>
      </c>
      <c r="C24" s="161">
        <v>4661</v>
      </c>
      <c r="D24" s="161">
        <v>18826</v>
      </c>
      <c r="E24" s="161">
        <v>8728</v>
      </c>
      <c r="F24" s="161">
        <v>36323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500</v>
      </c>
      <c r="C26" s="159">
        <v>15487</v>
      </c>
      <c r="D26" s="159">
        <v>67917</v>
      </c>
      <c r="E26" s="159">
        <v>35731</v>
      </c>
      <c r="F26" s="159">
        <v>154380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502</v>
      </c>
      <c r="C28" s="159">
        <v>15487</v>
      </c>
      <c r="D28" s="159">
        <v>67917</v>
      </c>
      <c r="E28" s="159">
        <v>35731</v>
      </c>
      <c r="F28" s="159">
        <v>154380</v>
      </c>
    </row>
    <row r="29" spans="1:6">
      <c r="A29" s="164"/>
      <c r="B29" s="165"/>
      <c r="C29" s="166"/>
      <c r="D29" s="166"/>
      <c r="E29" s="166"/>
      <c r="F29" s="166"/>
    </row>
    <row r="30" spans="1:6">
      <c r="A30" s="164"/>
      <c r="B30" s="167"/>
      <c r="C30" s="168"/>
      <c r="D30" s="168"/>
      <c r="E30" s="168"/>
      <c r="F30" s="168"/>
    </row>
    <row r="31" spans="1:6">
      <c r="A31" s="169" t="s">
        <v>175</v>
      </c>
      <c r="B31" s="169" t="s">
        <v>506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0.1611206961652227</v>
      </c>
      <c r="D32" s="199">
        <v>0.70658082276718626</v>
      </c>
      <c r="E32" s="199">
        <v>0.37</v>
      </c>
      <c r="F32" s="199">
        <v>1.61</v>
      </c>
    </row>
    <row r="33" spans="1:6">
      <c r="A33" s="172" t="s">
        <v>177</v>
      </c>
      <c r="B33" s="172" t="s">
        <v>24</v>
      </c>
      <c r="C33" s="199">
        <v>0.15354587841070891</v>
      </c>
      <c r="D33" s="199">
        <v>0.66537041352230675</v>
      </c>
      <c r="E33" s="199">
        <v>0.36</v>
      </c>
      <c r="F33" s="199">
        <v>1.55</v>
      </c>
    </row>
    <row r="34" spans="1:6">
      <c r="A34" s="154"/>
    </row>
    <row r="36" spans="1:6">
      <c r="A36" s="169" t="s">
        <v>232</v>
      </c>
      <c r="B36" s="169" t="s">
        <v>500</v>
      </c>
      <c r="C36" s="159">
        <v>15487</v>
      </c>
      <c r="D36" s="159">
        <v>67917</v>
      </c>
      <c r="E36" s="159">
        <v>35731</v>
      </c>
      <c r="F36" s="159">
        <v>154380</v>
      </c>
    </row>
    <row r="37" spans="1:6">
      <c r="A37" s="173" t="s">
        <v>510</v>
      </c>
      <c r="B37" s="173" t="s">
        <v>513</v>
      </c>
      <c r="C37" s="174">
        <v>-12</v>
      </c>
      <c r="D37" s="174">
        <v>74</v>
      </c>
      <c r="E37" s="174">
        <v>-279</v>
      </c>
      <c r="F37" s="174">
        <v>-3549</v>
      </c>
    </row>
    <row r="38" spans="1:6">
      <c r="A38" s="175" t="s">
        <v>315</v>
      </c>
      <c r="B38" s="175" t="s">
        <v>640</v>
      </c>
      <c r="C38" s="161">
        <v>-12</v>
      </c>
      <c r="D38" s="161">
        <v>74</v>
      </c>
      <c r="E38" s="161">
        <v>-279</v>
      </c>
      <c r="F38" s="161">
        <v>-3549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>
        <v>0</v>
      </c>
      <c r="D40" s="161">
        <v>0</v>
      </c>
      <c r="E40" s="161">
        <v>0</v>
      </c>
      <c r="F40" s="161">
        <v>0</v>
      </c>
    </row>
    <row r="41" spans="1:6">
      <c r="A41" s="169" t="s">
        <v>312</v>
      </c>
      <c r="B41" s="169" t="s">
        <v>516</v>
      </c>
      <c r="C41" s="159">
        <v>15475</v>
      </c>
      <c r="D41" s="159">
        <v>67991</v>
      </c>
      <c r="E41" s="159">
        <v>35452</v>
      </c>
      <c r="F41" s="159">
        <v>150831</v>
      </c>
    </row>
    <row r="42" spans="1:6">
      <c r="A42" s="175" t="s">
        <v>313</v>
      </c>
      <c r="B42" s="175" t="s">
        <v>480</v>
      </c>
      <c r="C42" s="161">
        <v>0</v>
      </c>
      <c r="D42" s="161">
        <v>0</v>
      </c>
      <c r="E42" s="161"/>
      <c r="F42" s="161"/>
    </row>
    <row r="43" spans="1:6" ht="26">
      <c r="A43" s="169" t="s">
        <v>512</v>
      </c>
      <c r="B43" s="169" t="s">
        <v>517</v>
      </c>
      <c r="C43" s="159">
        <v>15475</v>
      </c>
      <c r="D43" s="159">
        <v>67991</v>
      </c>
      <c r="E43" s="159">
        <v>35452</v>
      </c>
      <c r="F43" s="159">
        <v>150831</v>
      </c>
    </row>
    <row r="44" spans="1:6">
      <c r="A44" s="176" t="s">
        <v>541</v>
      </c>
    </row>
    <row r="46" spans="1:6" ht="26">
      <c r="A46" s="149" t="s">
        <v>433</v>
      </c>
      <c r="B46" s="149" t="s">
        <v>434</v>
      </c>
    </row>
    <row r="47" spans="1:6">
      <c r="A47" s="218" t="s">
        <v>203</v>
      </c>
      <c r="B47" s="218" t="s">
        <v>73</v>
      </c>
      <c r="C47" s="202" t="s">
        <v>666</v>
      </c>
      <c r="D47" s="202" t="s">
        <v>665</v>
      </c>
      <c r="E47" s="202" t="s">
        <v>664</v>
      </c>
    </row>
    <row r="48" spans="1:6">
      <c r="A48" s="177" t="s">
        <v>526</v>
      </c>
      <c r="B48" s="177" t="s">
        <v>488</v>
      </c>
      <c r="C48" s="178">
        <v>358309</v>
      </c>
      <c r="D48" s="178">
        <v>326072</v>
      </c>
      <c r="E48" s="178">
        <v>255535</v>
      </c>
    </row>
    <row r="49" spans="1:5">
      <c r="A49" s="163" t="s">
        <v>182</v>
      </c>
      <c r="B49" s="163" t="s">
        <v>27</v>
      </c>
      <c r="C49" s="179">
        <v>19984</v>
      </c>
      <c r="D49" s="179">
        <v>19149</v>
      </c>
      <c r="E49" s="179">
        <v>18832</v>
      </c>
    </row>
    <row r="50" spans="1:5">
      <c r="A50" s="163" t="s">
        <v>527</v>
      </c>
      <c r="B50" s="163" t="s">
        <v>475</v>
      </c>
      <c r="C50" s="179">
        <v>50312</v>
      </c>
      <c r="D50" s="179">
        <v>50807</v>
      </c>
      <c r="E50" s="179">
        <v>46209</v>
      </c>
    </row>
    <row r="51" spans="1:5">
      <c r="A51" s="180" t="s">
        <v>528</v>
      </c>
      <c r="B51" s="180" t="s">
        <v>416</v>
      </c>
      <c r="C51" s="181">
        <v>227987</v>
      </c>
      <c r="D51" s="181">
        <v>198191</v>
      </c>
      <c r="E51" s="181">
        <v>143130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626</v>
      </c>
      <c r="B53" s="163" t="s">
        <v>632</v>
      </c>
      <c r="C53" s="179">
        <v>3082</v>
      </c>
      <c r="D53" s="179">
        <v>981</v>
      </c>
      <c r="E53" s="179">
        <v>452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0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506</v>
      </c>
      <c r="D56" s="179">
        <v>506</v>
      </c>
      <c r="E56" s="179">
        <v>495</v>
      </c>
    </row>
    <row r="57" spans="1:5">
      <c r="A57" s="177" t="s">
        <v>530</v>
      </c>
      <c r="B57" s="177" t="s">
        <v>489</v>
      </c>
      <c r="C57" s="178">
        <v>667659</v>
      </c>
      <c r="D57" s="178">
        <v>687315</v>
      </c>
      <c r="E57" s="178">
        <v>725978</v>
      </c>
    </row>
    <row r="58" spans="1:5">
      <c r="A58" s="163" t="s">
        <v>193</v>
      </c>
      <c r="B58" s="163" t="s">
        <v>38</v>
      </c>
      <c r="C58" s="179">
        <v>349</v>
      </c>
      <c r="D58" s="179">
        <v>252</v>
      </c>
      <c r="E58" s="179">
        <v>323</v>
      </c>
    </row>
    <row r="59" spans="1:5">
      <c r="A59" s="163" t="s">
        <v>194</v>
      </c>
      <c r="B59" s="163" t="s">
        <v>39</v>
      </c>
      <c r="C59" s="179">
        <v>26432</v>
      </c>
      <c r="D59" s="179">
        <v>37552</v>
      </c>
      <c r="E59" s="179">
        <v>46261</v>
      </c>
    </row>
    <row r="60" spans="1:5">
      <c r="A60" s="163" t="s">
        <v>531</v>
      </c>
      <c r="B60" s="163" t="s">
        <v>40</v>
      </c>
      <c r="C60" s="179">
        <v>4931</v>
      </c>
      <c r="D60" s="179">
        <v>9364</v>
      </c>
      <c r="E60" s="179">
        <v>0</v>
      </c>
    </row>
    <row r="61" spans="1:5">
      <c r="A61" s="163" t="s">
        <v>196</v>
      </c>
      <c r="B61" s="163" t="s">
        <v>490</v>
      </c>
      <c r="C61" s="179">
        <v>21762</v>
      </c>
      <c r="D61" s="179">
        <v>17852</v>
      </c>
      <c r="E61" s="179">
        <v>17582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12607</v>
      </c>
      <c r="D63" s="179">
        <v>14398</v>
      </c>
      <c r="E63" s="179">
        <v>14296</v>
      </c>
    </row>
    <row r="64" spans="1:5">
      <c r="A64" s="182" t="s">
        <v>200</v>
      </c>
      <c r="B64" s="182" t="s">
        <v>482</v>
      </c>
      <c r="C64" s="183">
        <v>48182</v>
      </c>
      <c r="D64" s="183">
        <v>132497</v>
      </c>
      <c r="E64" s="183">
        <v>66987</v>
      </c>
    </row>
    <row r="65" spans="1:5">
      <c r="A65" s="163" t="s">
        <v>486</v>
      </c>
      <c r="B65" s="163" t="s">
        <v>483</v>
      </c>
      <c r="C65" s="179">
        <v>553396</v>
      </c>
      <c r="D65" s="179">
        <v>475400</v>
      </c>
      <c r="E65" s="179">
        <v>580529</v>
      </c>
    </row>
    <row r="66" spans="1:5">
      <c r="A66" s="177" t="s">
        <v>532</v>
      </c>
      <c r="B66" s="177" t="s">
        <v>491</v>
      </c>
      <c r="C66" s="178">
        <v>1025968</v>
      </c>
      <c r="D66" s="178">
        <v>1013387</v>
      </c>
      <c r="E66" s="178">
        <v>981513</v>
      </c>
    </row>
    <row r="67" spans="1:5">
      <c r="C67" s="184"/>
      <c r="D67" s="184"/>
    </row>
    <row r="68" spans="1:5">
      <c r="A68" s="218" t="s">
        <v>229</v>
      </c>
      <c r="B68" s="218" t="s">
        <v>48</v>
      </c>
      <c r="C68" s="202" t="s">
        <v>666</v>
      </c>
      <c r="D68" s="202" t="s">
        <v>665</v>
      </c>
      <c r="E68" s="202" t="s">
        <v>664</v>
      </c>
    </row>
    <row r="69" spans="1:5">
      <c r="A69" s="177" t="s">
        <v>533</v>
      </c>
      <c r="B69" s="177" t="s">
        <v>518</v>
      </c>
      <c r="C69" s="178">
        <v>958832</v>
      </c>
      <c r="D69" s="178">
        <v>940531</v>
      </c>
      <c r="E69" s="178">
        <v>882899</v>
      </c>
    </row>
    <row r="70" spans="1:5">
      <c r="A70" s="177" t="s">
        <v>534</v>
      </c>
      <c r="B70" s="177" t="s">
        <v>50</v>
      </c>
      <c r="C70" s="178">
        <v>958832</v>
      </c>
      <c r="D70" s="178">
        <v>940531</v>
      </c>
      <c r="E70" s="178">
        <v>882899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751337</v>
      </c>
      <c r="D72" s="179">
        <v>751337</v>
      </c>
      <c r="E72" s="179">
        <v>549335</v>
      </c>
    </row>
    <row r="73" spans="1:5">
      <c r="A73" s="163" t="s">
        <v>209</v>
      </c>
      <c r="B73" s="163" t="s">
        <v>54</v>
      </c>
      <c r="C73" s="179">
        <v>23556</v>
      </c>
      <c r="D73" s="179">
        <v>20730</v>
      </c>
      <c r="E73" s="179">
        <v>15212</v>
      </c>
    </row>
    <row r="74" spans="1:5">
      <c r="A74" s="163" t="s">
        <v>210</v>
      </c>
      <c r="B74" s="163" t="s">
        <v>520</v>
      </c>
      <c r="C74" s="179">
        <v>443</v>
      </c>
      <c r="D74" s="179">
        <v>455</v>
      </c>
      <c r="E74" s="179">
        <v>118</v>
      </c>
    </row>
    <row r="75" spans="1:5">
      <c r="A75" s="163" t="s">
        <v>211</v>
      </c>
      <c r="B75" s="163" t="s">
        <v>56</v>
      </c>
      <c r="C75" s="179">
        <v>19459</v>
      </c>
      <c r="D75" s="179">
        <v>19459</v>
      </c>
      <c r="E75" s="179">
        <v>21844</v>
      </c>
    </row>
    <row r="76" spans="1:5">
      <c r="A76" s="163" t="s">
        <v>212</v>
      </c>
      <c r="B76" s="163" t="s">
        <v>57</v>
      </c>
      <c r="C76" s="179">
        <v>67917</v>
      </c>
      <c r="D76" s="179">
        <v>52430</v>
      </c>
      <c r="E76" s="179">
        <v>200270</v>
      </c>
    </row>
    <row r="77" spans="1:5">
      <c r="A77" s="158" t="s">
        <v>535</v>
      </c>
      <c r="B77" s="158" t="s">
        <v>58</v>
      </c>
      <c r="C77" s="185">
        <v>0</v>
      </c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10832</v>
      </c>
      <c r="D78" s="178">
        <v>13208</v>
      </c>
      <c r="E78" s="178">
        <v>4130</v>
      </c>
    </row>
    <row r="79" spans="1:5">
      <c r="A79" s="163" t="s">
        <v>216</v>
      </c>
      <c r="B79" s="163" t="s">
        <v>61</v>
      </c>
      <c r="C79" s="179">
        <v>187</v>
      </c>
      <c r="D79" s="179">
        <v>74</v>
      </c>
      <c r="E79" s="179">
        <v>148</v>
      </c>
    </row>
    <row r="80" spans="1:5">
      <c r="A80" s="163" t="s">
        <v>218</v>
      </c>
      <c r="B80" s="163" t="s">
        <v>63</v>
      </c>
      <c r="C80" s="179">
        <v>6091</v>
      </c>
      <c r="D80" s="179">
        <v>8833</v>
      </c>
      <c r="E80" s="179">
        <v>1878</v>
      </c>
    </row>
    <row r="81" spans="1:6">
      <c r="A81" s="163" t="s">
        <v>219</v>
      </c>
      <c r="B81" s="163" t="s">
        <v>64</v>
      </c>
      <c r="C81" s="179">
        <v>4473</v>
      </c>
      <c r="D81" s="179">
        <v>4220</v>
      </c>
      <c r="E81" s="179">
        <v>2023</v>
      </c>
    </row>
    <row r="82" spans="1:6">
      <c r="A82" s="163" t="s">
        <v>220</v>
      </c>
      <c r="B82" s="163" t="s">
        <v>522</v>
      </c>
      <c r="C82" s="179">
        <v>81</v>
      </c>
      <c r="D82" s="179">
        <v>81</v>
      </c>
      <c r="E82" s="179">
        <v>81</v>
      </c>
    </row>
    <row r="83" spans="1:6">
      <c r="A83" s="177" t="s">
        <v>537</v>
      </c>
      <c r="B83" s="177" t="s">
        <v>523</v>
      </c>
      <c r="C83" s="178">
        <v>56304</v>
      </c>
      <c r="D83" s="178">
        <v>59648</v>
      </c>
      <c r="E83" s="178">
        <v>94484</v>
      </c>
    </row>
    <row r="84" spans="1:6">
      <c r="A84" s="163" t="s">
        <v>215</v>
      </c>
      <c r="B84" s="163" t="s">
        <v>60</v>
      </c>
      <c r="C84" s="179">
        <v>0</v>
      </c>
      <c r="D84" s="179">
        <v>0</v>
      </c>
      <c r="E84" s="179">
        <v>0</v>
      </c>
    </row>
    <row r="85" spans="1:6">
      <c r="A85" s="163" t="s">
        <v>216</v>
      </c>
      <c r="B85" s="163" t="s">
        <v>61</v>
      </c>
      <c r="C85" s="179">
        <v>274</v>
      </c>
      <c r="D85" s="179">
        <v>244</v>
      </c>
      <c r="E85" s="179">
        <v>190</v>
      </c>
    </row>
    <row r="86" spans="1:6">
      <c r="A86" s="163" t="s">
        <v>223</v>
      </c>
      <c r="B86" s="163" t="s">
        <v>68</v>
      </c>
      <c r="C86" s="179">
        <v>32497</v>
      </c>
      <c r="D86" s="179">
        <v>38846</v>
      </c>
      <c r="E86" s="179">
        <v>37374</v>
      </c>
    </row>
    <row r="87" spans="1:6">
      <c r="A87" s="163" t="s">
        <v>538</v>
      </c>
      <c r="B87" s="163" t="s">
        <v>69</v>
      </c>
      <c r="C87" s="179">
        <v>0</v>
      </c>
      <c r="D87" s="179">
        <v>272</v>
      </c>
      <c r="E87" s="179">
        <v>3457</v>
      </c>
    </row>
    <row r="88" spans="1:6">
      <c r="A88" s="163" t="s">
        <v>225</v>
      </c>
      <c r="B88" s="163" t="s">
        <v>524</v>
      </c>
      <c r="C88" s="179">
        <v>4615</v>
      </c>
      <c r="D88" s="179">
        <v>5587</v>
      </c>
      <c r="E88" s="179">
        <v>6770</v>
      </c>
    </row>
    <row r="89" spans="1:6">
      <c r="A89" s="163" t="s">
        <v>219</v>
      </c>
      <c r="B89" s="163" t="s">
        <v>64</v>
      </c>
      <c r="C89" s="179">
        <v>4858</v>
      </c>
      <c r="D89" s="179">
        <v>3915</v>
      </c>
      <c r="E89" s="179">
        <v>3052</v>
      </c>
    </row>
    <row r="90" spans="1:6">
      <c r="A90" s="163" t="s">
        <v>220</v>
      </c>
      <c r="B90" s="163" t="s">
        <v>522</v>
      </c>
      <c r="C90" s="179">
        <v>1</v>
      </c>
      <c r="D90" s="179">
        <v>1</v>
      </c>
      <c r="E90" s="179">
        <v>1</v>
      </c>
    </row>
    <row r="91" spans="1:6">
      <c r="A91" s="163" t="s">
        <v>539</v>
      </c>
      <c r="B91" s="163" t="s">
        <v>66</v>
      </c>
      <c r="C91" s="179">
        <v>14059</v>
      </c>
      <c r="D91" s="179">
        <v>10783</v>
      </c>
      <c r="E91" s="179">
        <v>43640</v>
      </c>
    </row>
    <row r="92" spans="1:6">
      <c r="A92" s="177" t="s">
        <v>540</v>
      </c>
      <c r="B92" s="177" t="s">
        <v>525</v>
      </c>
      <c r="C92" s="178">
        <v>1025968</v>
      </c>
      <c r="D92" s="178">
        <v>1013387</v>
      </c>
      <c r="E92" s="178">
        <v>981513</v>
      </c>
    </row>
    <row r="93" spans="1:6">
      <c r="A93" s="176"/>
    </row>
    <row r="95" spans="1:6" ht="26">
      <c r="A95" s="149" t="s">
        <v>435</v>
      </c>
      <c r="B95" s="149" t="s">
        <v>436</v>
      </c>
    </row>
    <row r="96" spans="1:6" ht="24">
      <c r="A96" s="218" t="s">
        <v>280</v>
      </c>
      <c r="B96" s="218" t="s">
        <v>119</v>
      </c>
      <c r="C96" s="100" t="s">
        <v>663</v>
      </c>
      <c r="D96" s="100" t="s">
        <v>662</v>
      </c>
      <c r="E96" s="100" t="s">
        <v>661</v>
      </c>
      <c r="F96" s="100" t="s">
        <v>660</v>
      </c>
    </row>
    <row r="97" spans="1:6">
      <c r="A97" s="151" t="s">
        <v>542</v>
      </c>
      <c r="B97" s="151" t="s">
        <v>74</v>
      </c>
      <c r="C97" s="5"/>
      <c r="D97" s="5"/>
      <c r="E97" s="5"/>
      <c r="F97" s="5"/>
    </row>
    <row r="98" spans="1:6">
      <c r="A98" s="152" t="s">
        <v>543</v>
      </c>
      <c r="B98" s="152" t="s">
        <v>500</v>
      </c>
      <c r="C98" s="5">
        <v>15487</v>
      </c>
      <c r="D98" s="5">
        <v>67917</v>
      </c>
      <c r="E98" s="5">
        <v>35731</v>
      </c>
      <c r="F98" s="5">
        <v>154380</v>
      </c>
    </row>
    <row r="99" spans="1:6">
      <c r="A99" s="152" t="s">
        <v>233</v>
      </c>
      <c r="B99" s="152" t="s">
        <v>75</v>
      </c>
      <c r="C99" s="5">
        <v>12388</v>
      </c>
      <c r="D99" s="5">
        <v>-6504</v>
      </c>
      <c r="E99" s="5">
        <v>40802</v>
      </c>
      <c r="F99" s="5">
        <v>52084</v>
      </c>
    </row>
    <row r="100" spans="1:6">
      <c r="A100" s="187" t="s">
        <v>544</v>
      </c>
      <c r="B100" s="187" t="s">
        <v>563</v>
      </c>
      <c r="C100" s="186">
        <v>1040</v>
      </c>
      <c r="D100" s="186">
        <v>3303</v>
      </c>
      <c r="E100" s="186">
        <v>1268</v>
      </c>
      <c r="F100" s="186">
        <v>3619</v>
      </c>
    </row>
    <row r="101" spans="1:6">
      <c r="A101" s="187" t="s">
        <v>545</v>
      </c>
      <c r="B101" s="187" t="s">
        <v>424</v>
      </c>
      <c r="C101" s="186">
        <v>74</v>
      </c>
      <c r="D101" s="186">
        <v>161</v>
      </c>
      <c r="E101" s="186">
        <v>0</v>
      </c>
      <c r="F101" s="186">
        <v>0</v>
      </c>
    </row>
    <row r="102" spans="1:6">
      <c r="A102" s="188" t="s">
        <v>235</v>
      </c>
      <c r="B102" s="188" t="s">
        <v>633</v>
      </c>
      <c r="C102" s="186">
        <v>-1549</v>
      </c>
      <c r="D102" s="186">
        <v>-7319</v>
      </c>
      <c r="E102" s="186">
        <v>-2180</v>
      </c>
      <c r="F102" s="186">
        <v>-7222</v>
      </c>
    </row>
    <row r="103" spans="1:6">
      <c r="A103" s="187" t="s">
        <v>547</v>
      </c>
      <c r="B103" s="187" t="s">
        <v>564</v>
      </c>
      <c r="C103" s="186">
        <v>23</v>
      </c>
      <c r="D103" s="186">
        <v>322</v>
      </c>
      <c r="E103" s="186">
        <v>-2</v>
      </c>
      <c r="F103" s="186">
        <v>908</v>
      </c>
    </row>
    <row r="104" spans="1:6">
      <c r="A104" s="187" t="s">
        <v>237</v>
      </c>
      <c r="B104" s="187" t="s">
        <v>80</v>
      </c>
      <c r="C104" s="186">
        <v>3276</v>
      </c>
      <c r="D104" s="186">
        <v>-29581</v>
      </c>
      <c r="E104" s="186">
        <v>5747</v>
      </c>
      <c r="F104" s="186">
        <v>13718</v>
      </c>
    </row>
    <row r="105" spans="1:6">
      <c r="A105" s="187" t="s">
        <v>238</v>
      </c>
      <c r="B105" s="187" t="s">
        <v>81</v>
      </c>
      <c r="C105" s="186">
        <v>-97</v>
      </c>
      <c r="D105" s="186">
        <v>-26</v>
      </c>
      <c r="E105" s="186">
        <v>54</v>
      </c>
      <c r="F105" s="186">
        <v>-100</v>
      </c>
    </row>
    <row r="106" spans="1:6">
      <c r="A106" s="187" t="s">
        <v>239</v>
      </c>
      <c r="B106" s="187" t="s">
        <v>82</v>
      </c>
      <c r="C106" s="186">
        <v>11210</v>
      </c>
      <c r="D106" s="186">
        <v>20409</v>
      </c>
      <c r="E106" s="186">
        <v>44355</v>
      </c>
      <c r="F106" s="186">
        <v>43529</v>
      </c>
    </row>
    <row r="107" spans="1:6">
      <c r="A107" s="187" t="s">
        <v>240</v>
      </c>
      <c r="B107" s="187" t="s">
        <v>565</v>
      </c>
      <c r="C107" s="186">
        <v>-7304</v>
      </c>
      <c r="D107" s="186">
        <v>-7019</v>
      </c>
      <c r="E107" s="186">
        <v>-14135</v>
      </c>
      <c r="F107" s="186">
        <v>-10337</v>
      </c>
    </row>
    <row r="108" spans="1:6">
      <c r="A108" s="187" t="s">
        <v>241</v>
      </c>
      <c r="B108" s="187" t="s">
        <v>566</v>
      </c>
      <c r="C108" s="186">
        <v>2987</v>
      </c>
      <c r="D108" s="186">
        <v>5968</v>
      </c>
      <c r="E108" s="186">
        <v>3294</v>
      </c>
      <c r="F108" s="186">
        <v>3407</v>
      </c>
    </row>
    <row r="109" spans="1:6">
      <c r="A109" s="187" t="s">
        <v>242</v>
      </c>
      <c r="B109" s="187" t="s">
        <v>84</v>
      </c>
      <c r="C109" s="186">
        <v>2728</v>
      </c>
      <c r="D109" s="186">
        <v>7278</v>
      </c>
      <c r="E109" s="186">
        <v>2401</v>
      </c>
      <c r="F109" s="186">
        <v>4562</v>
      </c>
    </row>
    <row r="110" spans="1:6">
      <c r="A110" s="152" t="s">
        <v>548</v>
      </c>
      <c r="B110" s="152" t="s">
        <v>85</v>
      </c>
      <c r="C110" s="5">
        <v>27875</v>
      </c>
      <c r="D110" s="5">
        <v>61413</v>
      </c>
      <c r="E110" s="5">
        <v>76533</v>
      </c>
      <c r="F110" s="5">
        <v>206464</v>
      </c>
    </row>
    <row r="111" spans="1:6">
      <c r="A111" s="187" t="s">
        <v>244</v>
      </c>
      <c r="B111" s="187" t="s">
        <v>567</v>
      </c>
      <c r="C111" s="186">
        <v>4661</v>
      </c>
      <c r="D111" s="186">
        <v>18826</v>
      </c>
      <c r="E111" s="186">
        <v>8728</v>
      </c>
      <c r="F111" s="186">
        <v>36323</v>
      </c>
    </row>
    <row r="112" spans="1:6">
      <c r="A112" s="187" t="s">
        <v>246</v>
      </c>
      <c r="B112" s="187" t="s">
        <v>86</v>
      </c>
      <c r="C112" s="186">
        <v>-3240</v>
      </c>
      <c r="D112" s="186">
        <v>-23078</v>
      </c>
      <c r="E112" s="186">
        <v>-11162</v>
      </c>
      <c r="F112" s="186">
        <v>-44826</v>
      </c>
    </row>
    <row r="113" spans="1:10">
      <c r="A113" s="151" t="s">
        <v>549</v>
      </c>
      <c r="B113" s="151" t="s">
        <v>569</v>
      </c>
      <c r="C113" s="5">
        <v>29296</v>
      </c>
      <c r="D113" s="5">
        <v>57161</v>
      </c>
      <c r="E113" s="5">
        <v>74099</v>
      </c>
      <c r="F113" s="5">
        <v>197961</v>
      </c>
    </row>
    <row r="114" spans="1:10">
      <c r="A114" s="151" t="s">
        <v>248</v>
      </c>
      <c r="B114" s="151" t="s">
        <v>88</v>
      </c>
      <c r="C114" s="5"/>
      <c r="D114" s="5"/>
      <c r="E114" s="5"/>
      <c r="F114" s="5"/>
    </row>
    <row r="115" spans="1:10">
      <c r="A115" s="152" t="s">
        <v>249</v>
      </c>
      <c r="B115" s="152" t="s">
        <v>89</v>
      </c>
      <c r="C115" s="5">
        <v>477141</v>
      </c>
      <c r="D115" s="5">
        <v>787391</v>
      </c>
      <c r="E115" s="5">
        <v>228784</v>
      </c>
      <c r="F115" s="5">
        <v>695720</v>
      </c>
    </row>
    <row r="116" spans="1:10">
      <c r="A116" s="187" t="s">
        <v>550</v>
      </c>
      <c r="B116" s="187" t="s">
        <v>487</v>
      </c>
      <c r="C116" s="186">
        <v>188</v>
      </c>
      <c r="D116" s="186">
        <v>228</v>
      </c>
      <c r="E116" s="186">
        <v>4</v>
      </c>
      <c r="F116" s="186">
        <v>63</v>
      </c>
    </row>
    <row r="117" spans="1:10">
      <c r="A117" s="187" t="s">
        <v>657</v>
      </c>
      <c r="B117" s="187" t="s">
        <v>654</v>
      </c>
      <c r="C117" s="186">
        <v>0</v>
      </c>
      <c r="D117" s="186">
        <v>26</v>
      </c>
      <c r="E117" s="186">
        <v>0</v>
      </c>
      <c r="F117" s="186">
        <v>0</v>
      </c>
    </row>
    <row r="118" spans="1:10">
      <c r="A118" s="187" t="s">
        <v>551</v>
      </c>
      <c r="B118" s="187" t="s">
        <v>92</v>
      </c>
      <c r="C118" s="186">
        <v>0</v>
      </c>
      <c r="D118" s="186">
        <v>0</v>
      </c>
      <c r="E118" s="186">
        <v>0</v>
      </c>
      <c r="F118" s="186">
        <v>0</v>
      </c>
    </row>
    <row r="119" spans="1:10">
      <c r="A119" s="188" t="s">
        <v>616</v>
      </c>
      <c r="B119" s="188" t="s">
        <v>615</v>
      </c>
      <c r="C119" s="186">
        <v>475400</v>
      </c>
      <c r="D119" s="186">
        <v>779809</v>
      </c>
      <c r="E119" s="186">
        <v>226600</v>
      </c>
      <c r="F119" s="186">
        <v>688435</v>
      </c>
    </row>
    <row r="120" spans="1:10">
      <c r="A120" s="187" t="s">
        <v>552</v>
      </c>
      <c r="B120" s="187" t="s">
        <v>570</v>
      </c>
      <c r="C120" s="186">
        <v>1553</v>
      </c>
      <c r="D120" s="186">
        <v>7328</v>
      </c>
      <c r="E120" s="186">
        <v>2180</v>
      </c>
      <c r="F120" s="186">
        <v>7222</v>
      </c>
    </row>
    <row r="121" spans="1:10">
      <c r="A121" s="152" t="s">
        <v>255</v>
      </c>
      <c r="B121" s="152" t="s">
        <v>94</v>
      </c>
      <c r="C121" s="5">
        <v>590344</v>
      </c>
      <c r="D121" s="5">
        <v>862708</v>
      </c>
      <c r="E121" s="5">
        <v>337563</v>
      </c>
      <c r="F121" s="5">
        <v>959295</v>
      </c>
    </row>
    <row r="122" spans="1:10">
      <c r="A122" s="187" t="s">
        <v>553</v>
      </c>
      <c r="B122" s="187" t="s">
        <v>571</v>
      </c>
      <c r="C122" s="186">
        <v>6777</v>
      </c>
      <c r="D122" s="186">
        <v>17487</v>
      </c>
      <c r="E122" s="186">
        <v>2235</v>
      </c>
      <c r="F122" s="186">
        <v>11008</v>
      </c>
    </row>
    <row r="123" spans="1:10">
      <c r="A123" s="187" t="s">
        <v>528</v>
      </c>
      <c r="B123" s="187" t="s">
        <v>416</v>
      </c>
      <c r="C123" s="186">
        <v>28171</v>
      </c>
      <c r="D123" s="186">
        <v>79995</v>
      </c>
      <c r="E123" s="186">
        <v>18246</v>
      </c>
      <c r="F123" s="186">
        <v>51658</v>
      </c>
    </row>
    <row r="124" spans="1:10">
      <c r="A124" s="187" t="s">
        <v>658</v>
      </c>
      <c r="B124" s="187" t="s">
        <v>655</v>
      </c>
      <c r="C124" s="186">
        <v>0</v>
      </c>
      <c r="D124" s="186">
        <v>10550</v>
      </c>
      <c r="E124" s="186">
        <v>0</v>
      </c>
      <c r="F124" s="186">
        <v>0</v>
      </c>
    </row>
    <row r="125" spans="1:10">
      <c r="A125" s="216" t="s">
        <v>669</v>
      </c>
      <c r="B125" s="216" t="s">
        <v>628</v>
      </c>
      <c r="C125" s="217">
        <v>2000</v>
      </c>
      <c r="D125" s="217">
        <v>2000</v>
      </c>
      <c r="E125" s="217">
        <v>452</v>
      </c>
      <c r="F125" s="217">
        <v>452</v>
      </c>
      <c r="G125" s="258" t="s">
        <v>656</v>
      </c>
      <c r="H125" s="259"/>
      <c r="I125" s="259"/>
      <c r="J125" s="259"/>
    </row>
    <row r="126" spans="1:10">
      <c r="A126" s="187" t="s">
        <v>554</v>
      </c>
      <c r="B126" s="187" t="s">
        <v>572</v>
      </c>
      <c r="C126" s="186">
        <v>553396</v>
      </c>
      <c r="D126" s="186">
        <v>752676</v>
      </c>
      <c r="E126" s="186">
        <v>316630</v>
      </c>
      <c r="F126" s="186">
        <v>896177</v>
      </c>
    </row>
    <row r="127" spans="1:10">
      <c r="A127" s="151" t="s">
        <v>555</v>
      </c>
      <c r="B127" s="151" t="s">
        <v>573</v>
      </c>
      <c r="C127" s="5">
        <v>-113203</v>
      </c>
      <c r="D127" s="5">
        <v>-75317</v>
      </c>
      <c r="E127" s="5">
        <v>-108779</v>
      </c>
      <c r="F127" s="5">
        <v>-263575</v>
      </c>
    </row>
    <row r="128" spans="1:10">
      <c r="A128" s="151" t="s">
        <v>261</v>
      </c>
      <c r="B128" s="151" t="s">
        <v>580</v>
      </c>
      <c r="C128" s="5"/>
      <c r="D128" s="5"/>
      <c r="E128" s="5"/>
      <c r="F128" s="5"/>
    </row>
    <row r="129" spans="1:23">
      <c r="A129" s="152" t="s">
        <v>249</v>
      </c>
      <c r="B129" s="152" t="s">
        <v>89</v>
      </c>
      <c r="C129" s="5">
        <v>0</v>
      </c>
      <c r="D129" s="5">
        <v>0</v>
      </c>
      <c r="E129" s="5">
        <v>0</v>
      </c>
      <c r="F129" s="5">
        <v>0</v>
      </c>
    </row>
    <row r="130" spans="1:23">
      <c r="A130" s="188" t="s">
        <v>556</v>
      </c>
      <c r="B130" s="188" t="s">
        <v>574</v>
      </c>
      <c r="C130" s="186">
        <v>0</v>
      </c>
      <c r="D130" s="186">
        <v>0</v>
      </c>
      <c r="E130" s="186">
        <v>0</v>
      </c>
      <c r="F130" s="186">
        <v>0</v>
      </c>
    </row>
    <row r="131" spans="1:23">
      <c r="A131" s="187" t="s">
        <v>215</v>
      </c>
      <c r="B131" s="187" t="s">
        <v>60</v>
      </c>
      <c r="C131" s="186">
        <v>0</v>
      </c>
      <c r="D131" s="186">
        <v>0</v>
      </c>
      <c r="E131" s="186">
        <v>0</v>
      </c>
      <c r="F131" s="186">
        <v>0</v>
      </c>
    </row>
    <row r="132" spans="1:23">
      <c r="A132" s="152" t="s">
        <v>255</v>
      </c>
      <c r="B132" s="152" t="s">
        <v>94</v>
      </c>
      <c r="C132" s="5">
        <v>408</v>
      </c>
      <c r="D132" s="5">
        <v>649</v>
      </c>
      <c r="E132" s="5">
        <v>43</v>
      </c>
      <c r="F132" s="5">
        <v>101309</v>
      </c>
    </row>
    <row r="133" spans="1:23">
      <c r="A133" s="187" t="s">
        <v>629</v>
      </c>
      <c r="B133" s="187" t="s">
        <v>628</v>
      </c>
      <c r="C133" s="186"/>
      <c r="D133" s="186"/>
      <c r="E133" s="186"/>
      <c r="F133" s="186"/>
      <c r="W133" s="155"/>
    </row>
    <row r="134" spans="1:23">
      <c r="A134" s="187" t="s">
        <v>266</v>
      </c>
      <c r="B134" s="187" t="s">
        <v>105</v>
      </c>
      <c r="C134" s="186"/>
      <c r="D134" s="186"/>
      <c r="E134" s="186"/>
      <c r="F134" s="186">
        <v>100926</v>
      </c>
      <c r="Q134" s="155"/>
      <c r="W134" s="155"/>
    </row>
    <row r="135" spans="1:23">
      <c r="A135" s="187" t="s">
        <v>557</v>
      </c>
      <c r="B135" s="187" t="s">
        <v>110</v>
      </c>
      <c r="C135" s="186">
        <v>404</v>
      </c>
      <c r="D135" s="186">
        <v>640</v>
      </c>
      <c r="E135" s="186">
        <v>43</v>
      </c>
      <c r="F135" s="186">
        <v>383</v>
      </c>
      <c r="Q135" s="155"/>
      <c r="W135" s="155"/>
    </row>
    <row r="136" spans="1:23">
      <c r="A136" s="187" t="s">
        <v>659</v>
      </c>
      <c r="B136" s="187" t="s">
        <v>111</v>
      </c>
      <c r="C136" s="186">
        <v>4</v>
      </c>
      <c r="D136" s="186">
        <v>9</v>
      </c>
      <c r="E136" s="186">
        <v>0</v>
      </c>
      <c r="F136" s="186">
        <v>0</v>
      </c>
      <c r="Q136" s="155"/>
      <c r="W136" s="155"/>
    </row>
    <row r="137" spans="1:23">
      <c r="A137" s="151" t="s">
        <v>558</v>
      </c>
      <c r="B137" s="151" t="s">
        <v>575</v>
      </c>
      <c r="C137" s="5">
        <v>-408</v>
      </c>
      <c r="D137" s="5">
        <v>-649</v>
      </c>
      <c r="E137" s="5">
        <v>-43</v>
      </c>
      <c r="F137" s="5">
        <v>-101309</v>
      </c>
      <c r="Q137" s="155"/>
    </row>
    <row r="138" spans="1:23">
      <c r="A138" s="151" t="s">
        <v>559</v>
      </c>
      <c r="B138" s="151" t="s">
        <v>576</v>
      </c>
      <c r="C138" s="5">
        <v>-84315</v>
      </c>
      <c r="D138" s="5">
        <v>-18805</v>
      </c>
      <c r="E138" s="5">
        <v>-34723</v>
      </c>
      <c r="F138" s="5">
        <v>-166923</v>
      </c>
      <c r="Q138" s="155"/>
    </row>
    <row r="139" spans="1:23">
      <c r="A139" s="151" t="s">
        <v>560</v>
      </c>
      <c r="B139" s="151" t="s">
        <v>577</v>
      </c>
      <c r="C139" s="5">
        <v>-84315</v>
      </c>
      <c r="D139" s="5">
        <v>-18805</v>
      </c>
      <c r="E139" s="5">
        <v>-34723</v>
      </c>
      <c r="F139" s="5">
        <v>-166923</v>
      </c>
      <c r="Q139" s="155"/>
    </row>
    <row r="140" spans="1:23">
      <c r="A140" s="151" t="s">
        <v>561</v>
      </c>
      <c r="B140" s="151" t="s">
        <v>578</v>
      </c>
      <c r="C140" s="5">
        <v>132497</v>
      </c>
      <c r="D140" s="5">
        <v>66987</v>
      </c>
      <c r="E140" s="5">
        <v>85169</v>
      </c>
      <c r="F140" s="5">
        <v>217369</v>
      </c>
      <c r="Q140" s="155"/>
    </row>
    <row r="141" spans="1:23">
      <c r="A141" s="151" t="s">
        <v>562</v>
      </c>
      <c r="B141" s="151" t="s">
        <v>579</v>
      </c>
      <c r="C141" s="5">
        <v>48182</v>
      </c>
      <c r="D141" s="5">
        <v>48182</v>
      </c>
      <c r="E141" s="5">
        <v>50446</v>
      </c>
      <c r="F141" s="5">
        <v>50446</v>
      </c>
      <c r="Q141" s="155"/>
    </row>
    <row r="142" spans="1:23">
      <c r="A142" s="176"/>
      <c r="B142" s="189"/>
      <c r="C142" s="190"/>
      <c r="D142" s="190"/>
      <c r="Q142" s="155"/>
    </row>
    <row r="143" spans="1:23">
      <c r="A143" s="176"/>
      <c r="B143" s="189"/>
      <c r="C143" s="190"/>
      <c r="D143" s="190"/>
      <c r="Q143" s="155"/>
    </row>
    <row r="144" spans="1:23" ht="26">
      <c r="A144" s="149" t="s">
        <v>605</v>
      </c>
      <c r="B144" s="150" t="s">
        <v>604</v>
      </c>
      <c r="C144" s="249" t="s">
        <v>663</v>
      </c>
      <c r="D144" s="250"/>
      <c r="E144" s="250"/>
      <c r="F144" s="251"/>
      <c r="H144" s="249" t="s">
        <v>662</v>
      </c>
      <c r="I144" s="250"/>
      <c r="J144" s="250"/>
      <c r="K144" s="251"/>
      <c r="M144" s="249" t="s">
        <v>661</v>
      </c>
      <c r="N144" s="250"/>
      <c r="O144" s="250"/>
      <c r="P144" s="251"/>
      <c r="R144" s="249" t="s">
        <v>660</v>
      </c>
      <c r="S144" s="250"/>
      <c r="T144" s="250"/>
      <c r="U144" s="251"/>
    </row>
    <row r="145" spans="1:23" ht="52">
      <c r="A145" s="256" t="s">
        <v>403</v>
      </c>
      <c r="B145" s="257" t="s">
        <v>118</v>
      </c>
      <c r="C145" s="254" t="s">
        <v>413</v>
      </c>
      <c r="D145" s="254" t="s">
        <v>414</v>
      </c>
      <c r="E145" s="153" t="s">
        <v>120</v>
      </c>
      <c r="F145" s="153" t="s">
        <v>121</v>
      </c>
      <c r="H145" s="254" t="s">
        <v>413</v>
      </c>
      <c r="I145" s="254" t="s">
        <v>414</v>
      </c>
      <c r="J145" s="153" t="s">
        <v>120</v>
      </c>
      <c r="K145" s="153" t="s">
        <v>121</v>
      </c>
      <c r="M145" s="254" t="s">
        <v>413</v>
      </c>
      <c r="N145" s="254" t="s">
        <v>414</v>
      </c>
      <c r="O145" s="153" t="s">
        <v>120</v>
      </c>
      <c r="P145" s="153" t="s">
        <v>121</v>
      </c>
      <c r="R145" s="254" t="s">
        <v>413</v>
      </c>
      <c r="S145" s="254" t="s">
        <v>414</v>
      </c>
      <c r="T145" s="153" t="s">
        <v>120</v>
      </c>
      <c r="U145" s="153" t="s">
        <v>121</v>
      </c>
    </row>
    <row r="146" spans="1:23" ht="65">
      <c r="A146" s="256"/>
      <c r="B146" s="257"/>
      <c r="C146" s="255"/>
      <c r="D146" s="255"/>
      <c r="E146" s="153" t="s">
        <v>586</v>
      </c>
      <c r="F146" s="153" t="s">
        <v>285</v>
      </c>
      <c r="H146" s="255"/>
      <c r="I146" s="255"/>
      <c r="J146" s="153" t="s">
        <v>586</v>
      </c>
      <c r="K146" s="153" t="s">
        <v>285</v>
      </c>
      <c r="M146" s="255"/>
      <c r="N146" s="255"/>
      <c r="O146" s="153" t="s">
        <v>586</v>
      </c>
      <c r="P146" s="153" t="s">
        <v>285</v>
      </c>
      <c r="R146" s="255"/>
      <c r="S146" s="255"/>
      <c r="T146" s="153" t="s">
        <v>586</v>
      </c>
      <c r="U146" s="153" t="s">
        <v>285</v>
      </c>
    </row>
    <row r="147" spans="1:23">
      <c r="A147" s="192" t="s">
        <v>151</v>
      </c>
      <c r="B147" s="151" t="s">
        <v>0</v>
      </c>
      <c r="C147" s="194">
        <v>40914</v>
      </c>
      <c r="D147" s="194">
        <v>28109</v>
      </c>
      <c r="E147" s="194">
        <v>-1856</v>
      </c>
      <c r="F147" s="194">
        <v>67167</v>
      </c>
      <c r="H147" s="194">
        <v>149425</v>
      </c>
      <c r="I147" s="194">
        <v>92685</v>
      </c>
      <c r="J147" s="194">
        <v>-6509</v>
      </c>
      <c r="K147" s="194">
        <v>235601</v>
      </c>
      <c r="L147" s="155"/>
      <c r="M147" s="194">
        <v>58000</v>
      </c>
      <c r="N147" s="194">
        <v>33415</v>
      </c>
      <c r="O147" s="194">
        <v>-6526</v>
      </c>
      <c r="P147" s="194">
        <v>84889</v>
      </c>
      <c r="R147" s="194">
        <v>242837</v>
      </c>
      <c r="S147" s="194">
        <v>129146</v>
      </c>
      <c r="T147" s="194">
        <v>-32412</v>
      </c>
      <c r="U147" s="194">
        <v>339571</v>
      </c>
      <c r="V147" s="155"/>
    </row>
    <row r="148" spans="1:23">
      <c r="A148" s="195" t="s">
        <v>152</v>
      </c>
      <c r="B148" s="160" t="s">
        <v>1</v>
      </c>
      <c r="C148" s="179">
        <v>39529</v>
      </c>
      <c r="D148" s="179">
        <v>715</v>
      </c>
      <c r="E148" s="179">
        <v>431</v>
      </c>
      <c r="F148" s="179">
        <v>40675</v>
      </c>
      <c r="H148" s="161">
        <v>144210</v>
      </c>
      <c r="I148" s="161">
        <v>3622</v>
      </c>
      <c r="J148" s="161">
        <v>1615</v>
      </c>
      <c r="K148" s="179">
        <v>149447</v>
      </c>
      <c r="L148" s="155"/>
      <c r="M148" s="161">
        <v>55004</v>
      </c>
      <c r="N148" s="161">
        <v>1767</v>
      </c>
      <c r="O148" s="161">
        <v>2316</v>
      </c>
      <c r="P148" s="179">
        <v>59087</v>
      </c>
      <c r="R148" s="161">
        <v>234674</v>
      </c>
      <c r="S148" s="161">
        <v>11486</v>
      </c>
      <c r="T148" s="161">
        <v>12423</v>
      </c>
      <c r="U148" s="179">
        <v>258583</v>
      </c>
      <c r="V148" s="155"/>
    </row>
    <row r="149" spans="1:23">
      <c r="A149" s="195" t="s">
        <v>153</v>
      </c>
      <c r="B149" s="160" t="s">
        <v>593</v>
      </c>
      <c r="C149" s="179">
        <v>1017</v>
      </c>
      <c r="D149" s="179">
        <v>6</v>
      </c>
      <c r="E149" s="179">
        <v>-986</v>
      </c>
      <c r="F149" s="179">
        <v>37</v>
      </c>
      <c r="H149" s="161">
        <v>3257</v>
      </c>
      <c r="I149" s="161">
        <v>10</v>
      </c>
      <c r="J149" s="161">
        <v>-3205</v>
      </c>
      <c r="K149" s="179">
        <v>62</v>
      </c>
      <c r="L149" s="155"/>
      <c r="M149" s="161">
        <v>1032</v>
      </c>
      <c r="N149" s="161">
        <v>0</v>
      </c>
      <c r="O149" s="161">
        <v>-1002</v>
      </c>
      <c r="P149" s="179">
        <v>30</v>
      </c>
      <c r="R149" s="161">
        <v>3289</v>
      </c>
      <c r="S149" s="161">
        <v>0</v>
      </c>
      <c r="T149" s="161">
        <v>-3191</v>
      </c>
      <c r="U149" s="179">
        <v>98</v>
      </c>
      <c r="V149" s="155"/>
    </row>
    <row r="150" spans="1:23">
      <c r="A150" s="195" t="s">
        <v>154</v>
      </c>
      <c r="B150" s="160" t="s">
        <v>594</v>
      </c>
      <c r="C150" s="179">
        <v>368</v>
      </c>
      <c r="D150" s="179">
        <v>27388</v>
      </c>
      <c r="E150" s="179">
        <v>-1301</v>
      </c>
      <c r="F150" s="179">
        <v>26455</v>
      </c>
      <c r="H150" s="161">
        <v>1958</v>
      </c>
      <c r="I150" s="161">
        <v>89053</v>
      </c>
      <c r="J150" s="161">
        <v>-4919</v>
      </c>
      <c r="K150" s="179">
        <v>86092</v>
      </c>
      <c r="L150" s="155"/>
      <c r="M150" s="161">
        <v>1964</v>
      </c>
      <c r="N150" s="161">
        <v>31648</v>
      </c>
      <c r="O150" s="161">
        <v>-7840</v>
      </c>
      <c r="P150" s="179">
        <v>25772</v>
      </c>
      <c r="R150" s="161">
        <v>4874</v>
      </c>
      <c r="S150" s="161">
        <v>117660</v>
      </c>
      <c r="T150" s="161">
        <v>-41644</v>
      </c>
      <c r="U150" s="179">
        <v>80890</v>
      </c>
      <c r="V150" s="155"/>
    </row>
    <row r="151" spans="1:23">
      <c r="A151" s="192" t="s">
        <v>631</v>
      </c>
      <c r="B151" s="151" t="s">
        <v>630</v>
      </c>
      <c r="C151" s="194">
        <v>1385</v>
      </c>
      <c r="D151" s="194">
        <v>19348</v>
      </c>
      <c r="E151" s="194">
        <v>-1212</v>
      </c>
      <c r="F151" s="194">
        <v>19521</v>
      </c>
      <c r="H151" s="194">
        <v>3655</v>
      </c>
      <c r="I151" s="194">
        <v>64050</v>
      </c>
      <c r="J151" s="194">
        <v>-4355</v>
      </c>
      <c r="K151" s="194">
        <v>63350</v>
      </c>
      <c r="L151" s="155"/>
      <c r="M151" s="194">
        <v>2621</v>
      </c>
      <c r="N151" s="194">
        <v>22120</v>
      </c>
      <c r="O151" s="194">
        <v>-5908</v>
      </c>
      <c r="P151" s="194">
        <v>18833</v>
      </c>
      <c r="R151" s="194">
        <v>9695</v>
      </c>
      <c r="S151" s="194">
        <v>80707</v>
      </c>
      <c r="T151" s="194">
        <v>-33464</v>
      </c>
      <c r="U151" s="194">
        <v>56938</v>
      </c>
      <c r="V151" s="155"/>
    </row>
    <row r="152" spans="1:23">
      <c r="A152" s="195" t="s">
        <v>156</v>
      </c>
      <c r="B152" s="160" t="s">
        <v>595</v>
      </c>
      <c r="C152" s="179">
        <v>1042</v>
      </c>
      <c r="D152" s="179">
        <v>0</v>
      </c>
      <c r="E152" s="179">
        <v>-342</v>
      </c>
      <c r="F152" s="179">
        <v>700</v>
      </c>
      <c r="H152" s="161">
        <v>1842</v>
      </c>
      <c r="I152" s="161">
        <v>0</v>
      </c>
      <c r="J152" s="161">
        <v>-1051</v>
      </c>
      <c r="K152" s="179">
        <v>791</v>
      </c>
      <c r="L152" s="155"/>
      <c r="M152" s="161">
        <v>787</v>
      </c>
      <c r="N152" s="161">
        <v>0</v>
      </c>
      <c r="O152" s="161">
        <v>-384</v>
      </c>
      <c r="P152" s="179">
        <v>403</v>
      </c>
      <c r="R152" s="161">
        <v>5134</v>
      </c>
      <c r="S152" s="161">
        <v>0</v>
      </c>
      <c r="T152" s="161">
        <v>-4243</v>
      </c>
      <c r="U152" s="179">
        <v>891</v>
      </c>
      <c r="V152" s="155"/>
    </row>
    <row r="153" spans="1:23">
      <c r="A153" s="195" t="s">
        <v>157</v>
      </c>
      <c r="B153" s="160" t="s">
        <v>6</v>
      </c>
      <c r="C153" s="179">
        <v>343</v>
      </c>
      <c r="D153" s="179">
        <v>19348</v>
      </c>
      <c r="E153" s="179">
        <v>-870</v>
      </c>
      <c r="F153" s="179">
        <v>18821</v>
      </c>
      <c r="H153" s="161">
        <v>1813</v>
      </c>
      <c r="I153" s="161">
        <v>64050</v>
      </c>
      <c r="J153" s="161">
        <v>-3304</v>
      </c>
      <c r="K153" s="179">
        <v>62559</v>
      </c>
      <c r="L153" s="155"/>
      <c r="M153" s="161">
        <v>1834</v>
      </c>
      <c r="N153" s="161">
        <v>22120</v>
      </c>
      <c r="O153" s="161">
        <v>-5524</v>
      </c>
      <c r="P153" s="179">
        <v>18430</v>
      </c>
      <c r="R153" s="161">
        <v>4561</v>
      </c>
      <c r="S153" s="161">
        <v>80707</v>
      </c>
      <c r="T153" s="161">
        <v>-29221</v>
      </c>
      <c r="U153" s="179">
        <v>56047</v>
      </c>
      <c r="V153" s="155"/>
    </row>
    <row r="154" spans="1:23">
      <c r="A154" s="196" t="s">
        <v>158</v>
      </c>
      <c r="B154" s="197" t="s">
        <v>596</v>
      </c>
      <c r="C154" s="194">
        <v>39529</v>
      </c>
      <c r="D154" s="194">
        <v>8761</v>
      </c>
      <c r="E154" s="194">
        <v>-644</v>
      </c>
      <c r="F154" s="194">
        <v>47646</v>
      </c>
      <c r="H154" s="194">
        <v>145770</v>
      </c>
      <c r="I154" s="194">
        <v>28635</v>
      </c>
      <c r="J154" s="194">
        <v>-2154</v>
      </c>
      <c r="K154" s="194">
        <v>172251</v>
      </c>
      <c r="M154" s="194">
        <v>55379</v>
      </c>
      <c r="N154" s="194">
        <v>11295</v>
      </c>
      <c r="O154" s="194">
        <v>-618</v>
      </c>
      <c r="P154" s="194">
        <v>66056</v>
      </c>
      <c r="R154" s="194">
        <v>233142</v>
      </c>
      <c r="S154" s="194">
        <v>48439</v>
      </c>
      <c r="T154" s="194">
        <v>1052</v>
      </c>
      <c r="U154" s="194">
        <v>282633</v>
      </c>
      <c r="V154" s="155"/>
    </row>
    <row r="155" spans="1:23">
      <c r="A155" s="193" t="s">
        <v>159</v>
      </c>
      <c r="B155" s="163" t="s">
        <v>8</v>
      </c>
      <c r="C155" s="179">
        <v>571</v>
      </c>
      <c r="D155" s="179">
        <v>126</v>
      </c>
      <c r="E155" s="179">
        <v>-393</v>
      </c>
      <c r="F155" s="179">
        <v>304</v>
      </c>
      <c r="H155" s="161">
        <v>1558</v>
      </c>
      <c r="I155" s="161">
        <v>348</v>
      </c>
      <c r="J155" s="161">
        <v>-994</v>
      </c>
      <c r="K155" s="179">
        <v>912</v>
      </c>
      <c r="M155" s="161">
        <v>1392</v>
      </c>
      <c r="N155" s="161">
        <v>72</v>
      </c>
      <c r="O155" s="161">
        <v>-514</v>
      </c>
      <c r="P155" s="179">
        <v>950</v>
      </c>
      <c r="R155" s="161">
        <v>3642</v>
      </c>
      <c r="S155" s="161">
        <v>289</v>
      </c>
      <c r="T155" s="161">
        <v>-868</v>
      </c>
      <c r="U155" s="179">
        <v>3063</v>
      </c>
      <c r="V155" s="155"/>
      <c r="W155" s="155"/>
    </row>
    <row r="156" spans="1:23">
      <c r="A156" s="193" t="s">
        <v>160</v>
      </c>
      <c r="B156" s="163" t="s">
        <v>9</v>
      </c>
      <c r="C156" s="179">
        <v>12570</v>
      </c>
      <c r="D156" s="179">
        <v>8276</v>
      </c>
      <c r="E156" s="179">
        <v>-611</v>
      </c>
      <c r="F156" s="179">
        <v>20235</v>
      </c>
      <c r="H156" s="161">
        <v>43440</v>
      </c>
      <c r="I156" s="161">
        <v>25426</v>
      </c>
      <c r="J156" s="161">
        <v>-1982</v>
      </c>
      <c r="K156" s="179">
        <v>66884</v>
      </c>
      <c r="M156" s="161">
        <v>8592</v>
      </c>
      <c r="N156" s="161">
        <v>7507</v>
      </c>
      <c r="O156" s="161">
        <v>-564</v>
      </c>
      <c r="P156" s="179">
        <v>15535</v>
      </c>
      <c r="R156" s="161">
        <v>45058</v>
      </c>
      <c r="S156" s="161">
        <v>27587</v>
      </c>
      <c r="T156" s="161">
        <v>1178</v>
      </c>
      <c r="U156" s="179">
        <v>73823</v>
      </c>
      <c r="V156" s="155"/>
      <c r="W156" s="155"/>
    </row>
    <row r="157" spans="1:23">
      <c r="A157" s="193" t="s">
        <v>601</v>
      </c>
      <c r="B157" s="163" t="s">
        <v>10</v>
      </c>
      <c r="C157" s="179">
        <v>7366</v>
      </c>
      <c r="D157" s="179">
        <v>1395</v>
      </c>
      <c r="E157" s="179">
        <v>-32</v>
      </c>
      <c r="F157" s="179">
        <v>8729</v>
      </c>
      <c r="H157" s="161">
        <v>21077</v>
      </c>
      <c r="I157" s="161">
        <v>4368</v>
      </c>
      <c r="J157" s="161">
        <v>-169</v>
      </c>
      <c r="K157" s="179">
        <v>25276</v>
      </c>
      <c r="M157" s="161">
        <v>6207</v>
      </c>
      <c r="N157" s="161">
        <v>1485</v>
      </c>
      <c r="O157" s="161">
        <v>-54</v>
      </c>
      <c r="P157" s="179">
        <v>7638</v>
      </c>
      <c r="R157" s="161">
        <v>19730</v>
      </c>
      <c r="S157" s="161">
        <v>4573</v>
      </c>
      <c r="T157" s="161">
        <v>-126</v>
      </c>
      <c r="U157" s="179">
        <v>24177</v>
      </c>
      <c r="V157" s="155"/>
      <c r="W157" s="155"/>
    </row>
    <row r="158" spans="1:23">
      <c r="A158" s="193" t="s">
        <v>162</v>
      </c>
      <c r="B158" s="163" t="s">
        <v>11</v>
      </c>
      <c r="C158" s="179">
        <v>983</v>
      </c>
      <c r="D158" s="179">
        <v>48</v>
      </c>
      <c r="E158" s="179">
        <v>-393</v>
      </c>
      <c r="F158" s="179">
        <v>638</v>
      </c>
      <c r="H158" s="161">
        <v>2031</v>
      </c>
      <c r="I158" s="161">
        <v>563</v>
      </c>
      <c r="J158" s="161">
        <v>-994</v>
      </c>
      <c r="K158" s="179">
        <v>1600</v>
      </c>
      <c r="M158" s="161">
        <v>1468</v>
      </c>
      <c r="N158" s="161">
        <v>110</v>
      </c>
      <c r="O158" s="161">
        <v>-514</v>
      </c>
      <c r="P158" s="179">
        <v>1064</v>
      </c>
      <c r="R158" s="161">
        <v>2925</v>
      </c>
      <c r="S158" s="161">
        <v>294</v>
      </c>
      <c r="T158" s="161">
        <v>-868</v>
      </c>
      <c r="U158" s="179">
        <v>2351</v>
      </c>
      <c r="V158" s="155"/>
      <c r="W158" s="155"/>
    </row>
    <row r="159" spans="1:23">
      <c r="A159" s="193" t="s">
        <v>644</v>
      </c>
      <c r="B159" s="163" t="s">
        <v>639</v>
      </c>
      <c r="C159" s="179">
        <v>-51</v>
      </c>
      <c r="D159" s="179">
        <v>-3</v>
      </c>
      <c r="E159" s="179">
        <v>0</v>
      </c>
      <c r="F159" s="179">
        <v>-54</v>
      </c>
      <c r="H159" s="161">
        <v>170</v>
      </c>
      <c r="I159" s="161">
        <v>9</v>
      </c>
      <c r="J159" s="161">
        <v>0</v>
      </c>
      <c r="K159" s="179">
        <v>179</v>
      </c>
      <c r="M159" s="161">
        <v>401</v>
      </c>
      <c r="N159" s="161">
        <v>0</v>
      </c>
      <c r="O159" s="161">
        <v>0</v>
      </c>
      <c r="P159" s="179">
        <v>401</v>
      </c>
      <c r="R159" s="161">
        <v>881</v>
      </c>
      <c r="S159" s="161">
        <v>0</v>
      </c>
      <c r="T159" s="161">
        <v>0</v>
      </c>
      <c r="U159" s="179">
        <v>881</v>
      </c>
      <c r="V159" s="155"/>
      <c r="W159" s="155"/>
    </row>
    <row r="160" spans="1:23">
      <c r="A160" s="196" t="s">
        <v>163</v>
      </c>
      <c r="B160" s="197" t="s">
        <v>497</v>
      </c>
      <c r="C160" s="194">
        <v>19130</v>
      </c>
      <c r="D160" s="194">
        <v>-835</v>
      </c>
      <c r="E160" s="194">
        <v>-1</v>
      </c>
      <c r="F160" s="194">
        <v>18294</v>
      </c>
      <c r="H160" s="194">
        <v>80950</v>
      </c>
      <c r="I160" s="194">
        <v>-1365</v>
      </c>
      <c r="J160" s="194">
        <v>-3</v>
      </c>
      <c r="K160" s="194">
        <v>79582</v>
      </c>
      <c r="M160" s="194">
        <v>40905</v>
      </c>
      <c r="N160" s="194">
        <v>2265</v>
      </c>
      <c r="O160" s="194">
        <v>0</v>
      </c>
      <c r="P160" s="194">
        <v>43170</v>
      </c>
      <c r="R160" s="194">
        <v>169952</v>
      </c>
      <c r="S160" s="194">
        <v>16274</v>
      </c>
      <c r="T160" s="194">
        <v>0</v>
      </c>
      <c r="U160" s="194">
        <v>186226</v>
      </c>
      <c r="V160" s="155"/>
      <c r="W160" s="155"/>
    </row>
    <row r="161" spans="1:23">
      <c r="A161" s="193" t="s">
        <v>164</v>
      </c>
      <c r="B161" s="163" t="s">
        <v>13</v>
      </c>
      <c r="C161" s="179">
        <v>1525</v>
      </c>
      <c r="D161" s="179">
        <v>421</v>
      </c>
      <c r="E161" s="179">
        <v>0</v>
      </c>
      <c r="F161" s="179">
        <v>1946</v>
      </c>
      <c r="H161" s="161">
        <v>7295</v>
      </c>
      <c r="I161" s="161">
        <v>354</v>
      </c>
      <c r="J161" s="161">
        <v>-309</v>
      </c>
      <c r="K161" s="179">
        <v>7340</v>
      </c>
      <c r="L161" s="155"/>
      <c r="M161" s="161">
        <v>2172</v>
      </c>
      <c r="N161" s="161">
        <v>46</v>
      </c>
      <c r="O161" s="161">
        <v>-31</v>
      </c>
      <c r="P161" s="179">
        <v>2187</v>
      </c>
      <c r="R161" s="161">
        <v>7598</v>
      </c>
      <c r="S161" s="161">
        <v>428</v>
      </c>
      <c r="T161" s="161">
        <v>-378</v>
      </c>
      <c r="U161" s="179">
        <v>7648</v>
      </c>
      <c r="V161" s="155"/>
      <c r="W161" s="155"/>
    </row>
    <row r="162" spans="1:23">
      <c r="A162" s="193" t="s">
        <v>165</v>
      </c>
      <c r="B162" s="163" t="s">
        <v>14</v>
      </c>
      <c r="C162" s="179">
        <v>73</v>
      </c>
      <c r="D162" s="179">
        <v>19</v>
      </c>
      <c r="E162" s="179">
        <v>0</v>
      </c>
      <c r="F162" s="179">
        <v>92</v>
      </c>
      <c r="H162" s="161">
        <v>100</v>
      </c>
      <c r="I162" s="161">
        <v>388</v>
      </c>
      <c r="J162" s="161">
        <v>-309</v>
      </c>
      <c r="K162" s="179">
        <v>179</v>
      </c>
      <c r="L162" s="155"/>
      <c r="M162" s="161">
        <v>908</v>
      </c>
      <c r="N162" s="161">
        <v>21</v>
      </c>
      <c r="O162" s="161">
        <v>-31</v>
      </c>
      <c r="P162" s="179">
        <v>898</v>
      </c>
      <c r="R162" s="161">
        <v>3515</v>
      </c>
      <c r="S162" s="161">
        <v>34</v>
      </c>
      <c r="T162" s="161">
        <v>-378</v>
      </c>
      <c r="U162" s="179">
        <v>3171</v>
      </c>
      <c r="V162" s="155"/>
      <c r="W162" s="155"/>
    </row>
    <row r="163" spans="1:23">
      <c r="A163" s="196" t="s">
        <v>167</v>
      </c>
      <c r="B163" s="197" t="s">
        <v>597</v>
      </c>
      <c r="C163" s="194">
        <v>20582</v>
      </c>
      <c r="D163" s="194">
        <v>-433</v>
      </c>
      <c r="E163" s="194">
        <v>-1</v>
      </c>
      <c r="F163" s="194">
        <v>20148</v>
      </c>
      <c r="H163" s="194">
        <v>88145</v>
      </c>
      <c r="I163" s="194">
        <v>-1399</v>
      </c>
      <c r="J163" s="194">
        <v>-3</v>
      </c>
      <c r="K163" s="194">
        <v>86743</v>
      </c>
      <c r="L163" s="155"/>
      <c r="M163" s="194">
        <v>42169</v>
      </c>
      <c r="N163" s="194">
        <v>2290</v>
      </c>
      <c r="O163" s="194">
        <v>0</v>
      </c>
      <c r="P163" s="194">
        <v>44459</v>
      </c>
      <c r="R163" s="194">
        <v>174035</v>
      </c>
      <c r="S163" s="194">
        <v>16668</v>
      </c>
      <c r="T163" s="194">
        <v>0</v>
      </c>
      <c r="U163" s="194">
        <v>190703</v>
      </c>
      <c r="V163" s="155"/>
      <c r="W163" s="155"/>
    </row>
    <row r="164" spans="1:23">
      <c r="A164" s="193" t="s">
        <v>168</v>
      </c>
      <c r="B164" s="163" t="s">
        <v>598</v>
      </c>
      <c r="C164" s="179">
        <v>4533</v>
      </c>
      <c r="D164" s="179">
        <v>128</v>
      </c>
      <c r="E164" s="179">
        <v>0</v>
      </c>
      <c r="F164" s="179">
        <v>4661</v>
      </c>
      <c r="H164" s="161">
        <v>18486</v>
      </c>
      <c r="I164" s="161">
        <v>340</v>
      </c>
      <c r="J164" s="161">
        <v>0</v>
      </c>
      <c r="K164" s="179">
        <v>18826</v>
      </c>
      <c r="L164" s="155"/>
      <c r="M164" s="161">
        <v>8369</v>
      </c>
      <c r="N164" s="161">
        <v>359</v>
      </c>
      <c r="O164" s="161"/>
      <c r="P164" s="179">
        <v>8728</v>
      </c>
      <c r="R164" s="161">
        <v>34154</v>
      </c>
      <c r="S164" s="161">
        <v>2169</v>
      </c>
      <c r="T164" s="161">
        <v>0</v>
      </c>
      <c r="U164" s="179">
        <v>36323</v>
      </c>
      <c r="V164" s="155"/>
      <c r="W164" s="155"/>
    </row>
    <row r="165" spans="1:23">
      <c r="A165" s="196" t="s">
        <v>170</v>
      </c>
      <c r="B165" s="197" t="s">
        <v>599</v>
      </c>
      <c r="C165" s="194">
        <v>16049</v>
      </c>
      <c r="D165" s="194">
        <v>-561</v>
      </c>
      <c r="E165" s="194">
        <v>-1</v>
      </c>
      <c r="F165" s="194">
        <v>15487</v>
      </c>
      <c r="H165" s="194">
        <v>69659</v>
      </c>
      <c r="I165" s="194">
        <v>-1739</v>
      </c>
      <c r="J165" s="194">
        <v>-3</v>
      </c>
      <c r="K165" s="194">
        <v>67917</v>
      </c>
      <c r="M165" s="194">
        <v>33800</v>
      </c>
      <c r="N165" s="194">
        <v>1931</v>
      </c>
      <c r="O165" s="194">
        <v>0</v>
      </c>
      <c r="P165" s="194">
        <v>35731</v>
      </c>
      <c r="R165" s="194">
        <v>139881</v>
      </c>
      <c r="S165" s="194">
        <v>14499</v>
      </c>
      <c r="T165" s="194">
        <v>0</v>
      </c>
      <c r="U165" s="194">
        <v>154380</v>
      </c>
      <c r="V165" s="155"/>
      <c r="W165" s="155"/>
    </row>
    <row r="166" spans="1:23">
      <c r="A166" s="193" t="s">
        <v>171</v>
      </c>
      <c r="B166" s="163" t="s">
        <v>600</v>
      </c>
      <c r="C166" s="179">
        <v>0</v>
      </c>
      <c r="D166" s="179">
        <v>0</v>
      </c>
      <c r="E166" s="179">
        <v>0</v>
      </c>
      <c r="F166" s="179">
        <v>0</v>
      </c>
      <c r="H166" s="161">
        <v>0</v>
      </c>
      <c r="I166" s="161">
        <v>0</v>
      </c>
      <c r="J166" s="161">
        <v>0</v>
      </c>
      <c r="K166" s="179">
        <v>0</v>
      </c>
      <c r="L166" s="155"/>
      <c r="M166" s="161">
        <v>0</v>
      </c>
      <c r="N166" s="161">
        <v>0</v>
      </c>
      <c r="O166" s="161">
        <v>0</v>
      </c>
      <c r="P166" s="179">
        <v>0</v>
      </c>
      <c r="R166" s="161">
        <v>0</v>
      </c>
      <c r="S166" s="161">
        <v>0</v>
      </c>
      <c r="T166" s="161">
        <v>0</v>
      </c>
      <c r="U166" s="179">
        <v>0</v>
      </c>
      <c r="V166" s="155"/>
      <c r="W166" s="155"/>
    </row>
    <row r="167" spans="1:23">
      <c r="A167" s="196" t="s">
        <v>232</v>
      </c>
      <c r="B167" s="197" t="s">
        <v>500</v>
      </c>
      <c r="C167" s="194">
        <v>16049</v>
      </c>
      <c r="D167" s="194">
        <v>-561</v>
      </c>
      <c r="E167" s="194">
        <v>-1</v>
      </c>
      <c r="F167" s="194">
        <v>15487</v>
      </c>
      <c r="H167" s="194">
        <v>69659</v>
      </c>
      <c r="I167" s="194">
        <v>-1739</v>
      </c>
      <c r="J167" s="194">
        <v>-3</v>
      </c>
      <c r="K167" s="194">
        <v>67917</v>
      </c>
      <c r="L167" s="155"/>
      <c r="M167" s="194">
        <v>33800</v>
      </c>
      <c r="N167" s="194">
        <v>1931</v>
      </c>
      <c r="O167" s="194">
        <v>0</v>
      </c>
      <c r="P167" s="194">
        <v>35731</v>
      </c>
      <c r="R167" s="194">
        <v>139881</v>
      </c>
      <c r="S167" s="194">
        <v>14499</v>
      </c>
      <c r="T167" s="194">
        <v>0</v>
      </c>
      <c r="U167" s="194">
        <v>154380</v>
      </c>
      <c r="V167" s="155"/>
      <c r="W167" s="155"/>
    </row>
    <row r="168" spans="1:23">
      <c r="A168" s="193" t="s">
        <v>602</v>
      </c>
      <c r="B168" s="163" t="s">
        <v>501</v>
      </c>
      <c r="C168" s="179">
        <v>0</v>
      </c>
      <c r="D168" s="179">
        <v>0</v>
      </c>
      <c r="E168" s="179">
        <v>0</v>
      </c>
      <c r="F168" s="179">
        <v>0</v>
      </c>
      <c r="H168" s="161">
        <v>0</v>
      </c>
      <c r="I168" s="161">
        <v>0</v>
      </c>
      <c r="J168" s="161">
        <v>0</v>
      </c>
      <c r="K168" s="179">
        <v>0</v>
      </c>
      <c r="L168" s="155"/>
      <c r="M168" s="161">
        <v>0</v>
      </c>
      <c r="N168" s="161">
        <v>0</v>
      </c>
      <c r="O168" s="161">
        <v>0</v>
      </c>
      <c r="P168" s="179">
        <v>0</v>
      </c>
      <c r="R168" s="161">
        <v>0</v>
      </c>
      <c r="S168" s="161">
        <v>0</v>
      </c>
      <c r="T168" s="161">
        <v>0</v>
      </c>
      <c r="U168" s="179">
        <v>0</v>
      </c>
      <c r="V168" s="155"/>
      <c r="W168" s="155"/>
    </row>
    <row r="169" spans="1:23">
      <c r="A169" s="196" t="s">
        <v>603</v>
      </c>
      <c r="B169" s="197" t="s">
        <v>502</v>
      </c>
      <c r="C169" s="194">
        <v>16049</v>
      </c>
      <c r="D169" s="194">
        <v>-561</v>
      </c>
      <c r="E169" s="194">
        <v>-1</v>
      </c>
      <c r="F169" s="194">
        <v>15487</v>
      </c>
      <c r="H169" s="194">
        <v>69659</v>
      </c>
      <c r="I169" s="194">
        <v>-1739</v>
      </c>
      <c r="J169" s="194">
        <v>-3</v>
      </c>
      <c r="K169" s="194">
        <v>67917</v>
      </c>
      <c r="M169" s="194">
        <v>33800</v>
      </c>
      <c r="N169" s="194">
        <v>1931</v>
      </c>
      <c r="O169" s="194">
        <v>0</v>
      </c>
      <c r="P169" s="194">
        <v>35731</v>
      </c>
      <c r="R169" s="194">
        <v>139881</v>
      </c>
      <c r="S169" s="194">
        <v>14499</v>
      </c>
      <c r="T169" s="194">
        <v>0</v>
      </c>
      <c r="U169" s="194">
        <v>154380</v>
      </c>
      <c r="V169" s="155"/>
      <c r="W169" s="155"/>
    </row>
    <row r="171" spans="1:23" ht="26">
      <c r="A171" s="149" t="s">
        <v>437</v>
      </c>
      <c r="B171" s="149" t="s">
        <v>438</v>
      </c>
      <c r="C171" s="260" t="s">
        <v>666</v>
      </c>
      <c r="D171" s="261"/>
      <c r="E171" s="261"/>
      <c r="F171" s="262"/>
      <c r="H171" s="249" t="s">
        <v>665</v>
      </c>
      <c r="I171" s="250"/>
      <c r="J171" s="250"/>
      <c r="K171" s="251"/>
      <c r="M171" s="249" t="s">
        <v>664</v>
      </c>
      <c r="N171" s="250"/>
      <c r="O171" s="250"/>
      <c r="P171" s="251"/>
    </row>
    <row r="172" spans="1:23" ht="52">
      <c r="A172" s="252" t="s">
        <v>203</v>
      </c>
      <c r="B172" s="252" t="s">
        <v>73</v>
      </c>
      <c r="C172" s="254" t="s">
        <v>413</v>
      </c>
      <c r="D172" s="254" t="s">
        <v>414</v>
      </c>
      <c r="E172" s="153" t="s">
        <v>120</v>
      </c>
      <c r="F172" s="153" t="s">
        <v>121</v>
      </c>
      <c r="H172" s="254" t="s">
        <v>413</v>
      </c>
      <c r="I172" s="254" t="s">
        <v>414</v>
      </c>
      <c r="J172" s="153" t="s">
        <v>120</v>
      </c>
      <c r="K172" s="153" t="s">
        <v>121</v>
      </c>
      <c r="M172" s="254" t="s">
        <v>413</v>
      </c>
      <c r="N172" s="254" t="s">
        <v>414</v>
      </c>
      <c r="O172" s="153" t="s">
        <v>120</v>
      </c>
      <c r="P172" s="153" t="s">
        <v>121</v>
      </c>
    </row>
    <row r="173" spans="1:23" ht="65">
      <c r="A173" s="253"/>
      <c r="B173" s="253"/>
      <c r="C173" s="255"/>
      <c r="D173" s="255"/>
      <c r="E173" s="153" t="s">
        <v>586</v>
      </c>
      <c r="F173" s="153" t="s">
        <v>285</v>
      </c>
      <c r="H173" s="255"/>
      <c r="I173" s="255"/>
      <c r="J173" s="153" t="s">
        <v>586</v>
      </c>
      <c r="K173" s="153" t="s">
        <v>285</v>
      </c>
      <c r="M173" s="255"/>
      <c r="N173" s="255"/>
      <c r="O173" s="153" t="s">
        <v>586</v>
      </c>
      <c r="P173" s="153" t="s">
        <v>285</v>
      </c>
    </row>
    <row r="174" spans="1:23">
      <c r="A174" s="151" t="s">
        <v>181</v>
      </c>
      <c r="B174" s="151" t="s">
        <v>488</v>
      </c>
      <c r="C174" s="191">
        <v>354868</v>
      </c>
      <c r="D174" s="191">
        <v>20069</v>
      </c>
      <c r="E174" s="191">
        <v>-16628</v>
      </c>
      <c r="F174" s="191">
        <v>358309</v>
      </c>
      <c r="H174" s="191">
        <v>324923</v>
      </c>
      <c r="I174" s="191">
        <v>17644</v>
      </c>
      <c r="J174" s="191">
        <v>-16495</v>
      </c>
      <c r="K174" s="191">
        <v>326072</v>
      </c>
      <c r="M174" s="191">
        <v>258617</v>
      </c>
      <c r="N174" s="191">
        <v>13150</v>
      </c>
      <c r="O174" s="191">
        <v>-16232</v>
      </c>
      <c r="P174" s="191">
        <v>255535</v>
      </c>
      <c r="S174" s="155"/>
    </row>
    <row r="175" spans="1:23">
      <c r="A175" s="163" t="s">
        <v>182</v>
      </c>
      <c r="B175" s="163" t="s">
        <v>27</v>
      </c>
      <c r="C175" s="179">
        <v>17431</v>
      </c>
      <c r="D175" s="179">
        <v>2553</v>
      </c>
      <c r="E175" s="179">
        <v>0</v>
      </c>
      <c r="F175" s="179">
        <v>19984</v>
      </c>
      <c r="H175" s="179">
        <v>16502</v>
      </c>
      <c r="I175" s="179">
        <v>2647</v>
      </c>
      <c r="J175" s="179">
        <v>0</v>
      </c>
      <c r="K175" s="179">
        <v>19149</v>
      </c>
      <c r="M175" s="179">
        <v>16022</v>
      </c>
      <c r="N175" s="179">
        <v>2810</v>
      </c>
      <c r="O175" s="179">
        <v>0</v>
      </c>
      <c r="P175" s="179">
        <v>18832</v>
      </c>
      <c r="Q175" s="155"/>
      <c r="R175" s="155"/>
      <c r="W175" s="155"/>
    </row>
    <row r="176" spans="1:23">
      <c r="A176" s="163" t="s">
        <v>183</v>
      </c>
      <c r="B176" s="163" t="s">
        <v>475</v>
      </c>
      <c r="C176" s="179">
        <v>49443</v>
      </c>
      <c r="D176" s="179">
        <v>869</v>
      </c>
      <c r="E176" s="179">
        <v>0</v>
      </c>
      <c r="F176" s="179">
        <v>50312</v>
      </c>
      <c r="H176" s="179">
        <v>49786</v>
      </c>
      <c r="I176" s="179">
        <v>1021</v>
      </c>
      <c r="J176" s="179">
        <v>0</v>
      </c>
      <c r="K176" s="179">
        <v>50807</v>
      </c>
      <c r="M176" s="179">
        <v>44741</v>
      </c>
      <c r="N176" s="179">
        <v>1468</v>
      </c>
      <c r="O176" s="179">
        <v>0</v>
      </c>
      <c r="P176" s="179">
        <v>46209</v>
      </c>
      <c r="W176" s="155"/>
    </row>
    <row r="177" spans="1:23">
      <c r="A177" s="163" t="s">
        <v>528</v>
      </c>
      <c r="B177" s="163" t="s">
        <v>416</v>
      </c>
      <c r="C177" s="179">
        <v>211966</v>
      </c>
      <c r="D177" s="179">
        <v>16024</v>
      </c>
      <c r="E177" s="179">
        <v>-3</v>
      </c>
      <c r="F177" s="179">
        <v>227987</v>
      </c>
      <c r="H177" s="179">
        <v>184968</v>
      </c>
      <c r="I177" s="179">
        <v>13225</v>
      </c>
      <c r="J177" s="179">
        <v>-2</v>
      </c>
      <c r="K177" s="179">
        <v>198191</v>
      </c>
      <c r="M177" s="179">
        <v>135210</v>
      </c>
      <c r="N177" s="179">
        <v>7920</v>
      </c>
      <c r="O177" s="179">
        <v>0</v>
      </c>
      <c r="P177" s="179">
        <v>143130</v>
      </c>
      <c r="W177" s="155"/>
    </row>
    <row r="178" spans="1:23">
      <c r="A178" s="163" t="s">
        <v>184</v>
      </c>
      <c r="B178" s="163" t="s">
        <v>29</v>
      </c>
      <c r="C178" s="179">
        <v>56438</v>
      </c>
      <c r="D178" s="179">
        <v>0</v>
      </c>
      <c r="E178" s="179">
        <v>0</v>
      </c>
      <c r="F178" s="179">
        <v>56438</v>
      </c>
      <c r="H178" s="179">
        <v>56438</v>
      </c>
      <c r="I178" s="179">
        <v>0</v>
      </c>
      <c r="J178" s="179">
        <v>0</v>
      </c>
      <c r="K178" s="179">
        <v>56438</v>
      </c>
      <c r="M178" s="179">
        <v>46417</v>
      </c>
      <c r="N178" s="179">
        <v>0</v>
      </c>
      <c r="O178" s="179">
        <v>0</v>
      </c>
      <c r="P178" s="179">
        <v>46417</v>
      </c>
      <c r="W178" s="155"/>
    </row>
    <row r="179" spans="1:23">
      <c r="A179" s="163" t="s">
        <v>186</v>
      </c>
      <c r="B179" s="163" t="s">
        <v>31</v>
      </c>
      <c r="C179" s="179">
        <v>16002</v>
      </c>
      <c r="D179" s="179">
        <v>0</v>
      </c>
      <c r="E179" s="179">
        <v>-16002</v>
      </c>
      <c r="F179" s="179">
        <v>0</v>
      </c>
      <c r="H179" s="179">
        <v>15742</v>
      </c>
      <c r="I179" s="179">
        <v>0</v>
      </c>
      <c r="J179" s="179">
        <v>-15742</v>
      </c>
      <c r="K179" s="179">
        <v>0</v>
      </c>
      <c r="M179" s="179">
        <v>15280</v>
      </c>
      <c r="N179" s="179">
        <v>0</v>
      </c>
      <c r="O179" s="179">
        <v>-15280</v>
      </c>
      <c r="P179" s="179">
        <v>0</v>
      </c>
      <c r="W179" s="155"/>
    </row>
    <row r="180" spans="1:23">
      <c r="A180" s="180" t="s">
        <v>626</v>
      </c>
      <c r="B180" s="180" t="s">
        <v>632</v>
      </c>
      <c r="C180" s="179">
        <v>3082</v>
      </c>
      <c r="D180" s="179">
        <v>0</v>
      </c>
      <c r="E180" s="179">
        <v>0</v>
      </c>
      <c r="F180" s="179">
        <v>3082</v>
      </c>
      <c r="H180" s="179">
        <v>981</v>
      </c>
      <c r="I180" s="179">
        <v>0</v>
      </c>
      <c r="J180" s="179">
        <v>0</v>
      </c>
      <c r="K180" s="179">
        <v>981</v>
      </c>
      <c r="M180" s="179">
        <v>452</v>
      </c>
      <c r="N180" s="179">
        <v>0</v>
      </c>
      <c r="O180" s="179">
        <v>0</v>
      </c>
      <c r="P180" s="179">
        <v>452</v>
      </c>
      <c r="W180" s="155"/>
    </row>
    <row r="181" spans="1:23">
      <c r="A181" s="163" t="s">
        <v>529</v>
      </c>
      <c r="B181" s="163" t="s">
        <v>583</v>
      </c>
      <c r="C181" s="179">
        <v>0</v>
      </c>
      <c r="D181" s="179">
        <v>623</v>
      </c>
      <c r="E181" s="179">
        <v>-623</v>
      </c>
      <c r="F181" s="179">
        <v>0</v>
      </c>
      <c r="H181" s="179">
        <v>0</v>
      </c>
      <c r="I181" s="179">
        <v>751</v>
      </c>
      <c r="J181" s="179">
        <v>-751</v>
      </c>
      <c r="K181" s="179">
        <v>0</v>
      </c>
      <c r="M181" s="179">
        <v>0</v>
      </c>
      <c r="N181" s="179">
        <v>952</v>
      </c>
      <c r="O181" s="179">
        <v>-952</v>
      </c>
      <c r="P181" s="179">
        <v>0</v>
      </c>
      <c r="W181" s="155"/>
    </row>
    <row r="182" spans="1:23">
      <c r="A182" s="163" t="s">
        <v>466</v>
      </c>
      <c r="B182" s="163" t="s">
        <v>465</v>
      </c>
      <c r="C182" s="179">
        <v>506</v>
      </c>
      <c r="D182" s="179">
        <v>0</v>
      </c>
      <c r="E182" s="179">
        <v>0</v>
      </c>
      <c r="F182" s="179">
        <v>506</v>
      </c>
      <c r="H182" s="179">
        <v>506</v>
      </c>
      <c r="I182" s="179">
        <v>0</v>
      </c>
      <c r="J182" s="179">
        <v>0</v>
      </c>
      <c r="K182" s="179">
        <v>506</v>
      </c>
      <c r="M182" s="179">
        <v>495</v>
      </c>
      <c r="N182" s="179">
        <v>0</v>
      </c>
      <c r="O182" s="179">
        <v>0</v>
      </c>
      <c r="P182" s="179">
        <v>495</v>
      </c>
      <c r="W182" s="155"/>
    </row>
    <row r="183" spans="1:23">
      <c r="A183" s="151" t="s">
        <v>530</v>
      </c>
      <c r="B183" s="151" t="s">
        <v>489</v>
      </c>
      <c r="C183" s="191">
        <v>616984</v>
      </c>
      <c r="D183" s="191">
        <v>54515</v>
      </c>
      <c r="E183" s="191">
        <v>-3840</v>
      </c>
      <c r="F183" s="191">
        <v>667659</v>
      </c>
      <c r="H183" s="191">
        <v>626007</v>
      </c>
      <c r="I183" s="191">
        <v>65233</v>
      </c>
      <c r="J183" s="191">
        <v>-3925</v>
      </c>
      <c r="K183" s="191">
        <v>687315</v>
      </c>
      <c r="M183" s="191">
        <v>660328</v>
      </c>
      <c r="N183" s="191">
        <v>72668</v>
      </c>
      <c r="O183" s="191">
        <v>-7018</v>
      </c>
      <c r="P183" s="191">
        <v>725978</v>
      </c>
      <c r="W183" s="155"/>
    </row>
    <row r="184" spans="1:23">
      <c r="A184" s="163" t="s">
        <v>193</v>
      </c>
      <c r="B184" s="163" t="s">
        <v>584</v>
      </c>
      <c r="C184" s="179">
        <v>349</v>
      </c>
      <c r="D184" s="179">
        <v>0</v>
      </c>
      <c r="E184" s="179">
        <v>0</v>
      </c>
      <c r="F184" s="179">
        <v>349</v>
      </c>
      <c r="H184" s="179">
        <v>252</v>
      </c>
      <c r="I184" s="179">
        <v>0</v>
      </c>
      <c r="J184" s="179">
        <v>0</v>
      </c>
      <c r="K184" s="179">
        <v>252</v>
      </c>
      <c r="M184" s="179">
        <v>323</v>
      </c>
      <c r="N184" s="179">
        <v>0</v>
      </c>
      <c r="O184" s="179">
        <v>0</v>
      </c>
      <c r="P184" s="179">
        <v>323</v>
      </c>
      <c r="W184" s="155"/>
    </row>
    <row r="185" spans="1:23">
      <c r="A185" s="163" t="s">
        <v>194</v>
      </c>
      <c r="B185" s="163" t="s">
        <v>39</v>
      </c>
      <c r="C185" s="179">
        <v>22790</v>
      </c>
      <c r="D185" s="179">
        <v>4451</v>
      </c>
      <c r="E185" s="179">
        <v>-809</v>
      </c>
      <c r="F185" s="179">
        <v>26432</v>
      </c>
      <c r="H185" s="179">
        <v>36346</v>
      </c>
      <c r="I185" s="179">
        <v>2322</v>
      </c>
      <c r="J185" s="179">
        <v>-1116</v>
      </c>
      <c r="K185" s="179">
        <v>37552</v>
      </c>
      <c r="M185" s="179">
        <v>37253</v>
      </c>
      <c r="N185" s="179">
        <v>10208</v>
      </c>
      <c r="O185" s="179">
        <v>-1200</v>
      </c>
      <c r="P185" s="179">
        <v>46261</v>
      </c>
      <c r="W185" s="155"/>
    </row>
    <row r="186" spans="1:23">
      <c r="A186" s="163" t="s">
        <v>531</v>
      </c>
      <c r="B186" s="163" t="s">
        <v>40</v>
      </c>
      <c r="C186" s="179">
        <v>4653</v>
      </c>
      <c r="D186" s="179">
        <v>278</v>
      </c>
      <c r="E186" s="179">
        <v>0</v>
      </c>
      <c r="F186" s="179">
        <v>4931</v>
      </c>
      <c r="H186" s="179">
        <v>9125</v>
      </c>
      <c r="I186" s="179">
        <v>239</v>
      </c>
      <c r="J186" s="179">
        <v>0</v>
      </c>
      <c r="K186" s="179">
        <v>9364</v>
      </c>
      <c r="M186" s="179">
        <v>0</v>
      </c>
      <c r="N186" s="179">
        <v>0</v>
      </c>
      <c r="O186" s="179">
        <v>0</v>
      </c>
      <c r="P186" s="179">
        <v>0</v>
      </c>
      <c r="W186" s="155"/>
    </row>
    <row r="187" spans="1:23">
      <c r="A187" s="163" t="s">
        <v>196</v>
      </c>
      <c r="B187" s="163" t="s">
        <v>41</v>
      </c>
      <c r="C187" s="179">
        <v>22175</v>
      </c>
      <c r="D187" s="179">
        <v>2618</v>
      </c>
      <c r="E187" s="179">
        <v>-3031</v>
      </c>
      <c r="F187" s="179">
        <v>21762</v>
      </c>
      <c r="H187" s="179">
        <v>18903</v>
      </c>
      <c r="I187" s="179">
        <v>1758</v>
      </c>
      <c r="J187" s="179">
        <v>-2809</v>
      </c>
      <c r="K187" s="179">
        <v>17852</v>
      </c>
      <c r="M187" s="179">
        <v>22278</v>
      </c>
      <c r="N187" s="179">
        <v>1122</v>
      </c>
      <c r="O187" s="179">
        <v>-5818</v>
      </c>
      <c r="P187" s="179">
        <v>17582</v>
      </c>
    </row>
    <row r="188" spans="1:23">
      <c r="A188" s="180" t="s">
        <v>189</v>
      </c>
      <c r="B188" s="180" t="s">
        <v>34</v>
      </c>
      <c r="C188" s="181">
        <v>0</v>
      </c>
      <c r="D188" s="181">
        <v>0</v>
      </c>
      <c r="E188" s="181">
        <v>0</v>
      </c>
      <c r="F188" s="181">
        <v>0</v>
      </c>
      <c r="H188" s="181">
        <v>0</v>
      </c>
      <c r="I188" s="181">
        <v>0</v>
      </c>
      <c r="J188" s="181">
        <v>0</v>
      </c>
      <c r="K188" s="181">
        <v>0</v>
      </c>
      <c r="M188" s="181">
        <v>0</v>
      </c>
      <c r="N188" s="181">
        <v>0</v>
      </c>
      <c r="O188" s="181">
        <v>0</v>
      </c>
      <c r="P188" s="181">
        <v>0</v>
      </c>
      <c r="W188" s="155"/>
    </row>
    <row r="189" spans="1:23">
      <c r="A189" s="163" t="s">
        <v>199</v>
      </c>
      <c r="B189" s="163" t="s">
        <v>44</v>
      </c>
      <c r="C189" s="179">
        <v>1338</v>
      </c>
      <c r="D189" s="179">
        <v>11269</v>
      </c>
      <c r="E189" s="179">
        <v>0</v>
      </c>
      <c r="F189" s="179">
        <v>12607</v>
      </c>
      <c r="H189" s="179">
        <v>1725</v>
      </c>
      <c r="I189" s="179">
        <v>12673</v>
      </c>
      <c r="J189" s="179">
        <v>0</v>
      </c>
      <c r="K189" s="179">
        <v>14398</v>
      </c>
      <c r="M189" s="179">
        <v>934</v>
      </c>
      <c r="N189" s="179">
        <v>13362</v>
      </c>
      <c r="O189" s="179">
        <v>0</v>
      </c>
      <c r="P189" s="179">
        <v>14296</v>
      </c>
    </row>
    <row r="190" spans="1:23">
      <c r="A190" s="163" t="s">
        <v>200</v>
      </c>
      <c r="B190" s="163" t="s">
        <v>482</v>
      </c>
      <c r="C190" s="179">
        <v>12283</v>
      </c>
      <c r="D190" s="179">
        <v>35899</v>
      </c>
      <c r="E190" s="179">
        <v>0</v>
      </c>
      <c r="F190" s="179">
        <v>48182</v>
      </c>
      <c r="H190" s="179">
        <v>84256</v>
      </c>
      <c r="I190" s="179">
        <v>48241</v>
      </c>
      <c r="J190" s="179">
        <v>0</v>
      </c>
      <c r="K190" s="179">
        <v>132497</v>
      </c>
      <c r="M190" s="179">
        <v>19011</v>
      </c>
      <c r="N190" s="179">
        <v>47976</v>
      </c>
      <c r="O190" s="179">
        <v>0</v>
      </c>
      <c r="P190" s="179">
        <v>66987</v>
      </c>
    </row>
    <row r="191" spans="1:23">
      <c r="A191" s="163" t="s">
        <v>585</v>
      </c>
      <c r="B191" s="163" t="s">
        <v>483</v>
      </c>
      <c r="C191" s="181">
        <v>553396</v>
      </c>
      <c r="D191" s="181">
        <v>0</v>
      </c>
      <c r="E191" s="181">
        <v>0</v>
      </c>
      <c r="F191" s="181">
        <v>553396</v>
      </c>
      <c r="H191" s="181">
        <v>475400</v>
      </c>
      <c r="I191" s="181">
        <v>0</v>
      </c>
      <c r="J191" s="181">
        <v>0</v>
      </c>
      <c r="K191" s="181">
        <v>475400</v>
      </c>
      <c r="M191" s="181">
        <v>580529</v>
      </c>
      <c r="N191" s="181">
        <v>0</v>
      </c>
      <c r="O191" s="181">
        <v>0</v>
      </c>
      <c r="P191" s="181">
        <v>580529</v>
      </c>
      <c r="W191" s="155"/>
    </row>
    <row r="192" spans="1:23">
      <c r="A192" s="151" t="s">
        <v>532</v>
      </c>
      <c r="B192" s="151" t="s">
        <v>491</v>
      </c>
      <c r="C192" s="191">
        <v>971852</v>
      </c>
      <c r="D192" s="191">
        <v>74584</v>
      </c>
      <c r="E192" s="191">
        <v>-20468</v>
      </c>
      <c r="F192" s="191">
        <v>1025968</v>
      </c>
      <c r="H192" s="191">
        <v>950930</v>
      </c>
      <c r="I192" s="191">
        <v>82877</v>
      </c>
      <c r="J192" s="191">
        <v>-20420</v>
      </c>
      <c r="K192" s="191">
        <v>1013387</v>
      </c>
      <c r="M192" s="191">
        <v>918945</v>
      </c>
      <c r="N192" s="191">
        <v>85818</v>
      </c>
      <c r="O192" s="191">
        <v>-23250</v>
      </c>
      <c r="P192" s="191">
        <v>981513</v>
      </c>
      <c r="W192" s="155"/>
    </row>
    <row r="193" spans="1:18">
      <c r="A193" s="176"/>
    </row>
    <row r="194" spans="1:18">
      <c r="A194" s="149"/>
      <c r="B194" s="149"/>
      <c r="C194" s="249" t="s">
        <v>666</v>
      </c>
      <c r="D194" s="250"/>
      <c r="E194" s="250"/>
      <c r="F194" s="251"/>
      <c r="H194" s="249" t="s">
        <v>665</v>
      </c>
      <c r="I194" s="250"/>
      <c r="J194" s="250"/>
      <c r="K194" s="251"/>
      <c r="M194" s="249" t="s">
        <v>664</v>
      </c>
      <c r="N194" s="250"/>
      <c r="O194" s="250"/>
      <c r="P194" s="251"/>
    </row>
    <row r="195" spans="1:18" ht="52">
      <c r="A195" s="252" t="s">
        <v>229</v>
      </c>
      <c r="B195" s="252" t="s">
        <v>48</v>
      </c>
      <c r="C195" s="254" t="s">
        <v>413</v>
      </c>
      <c r="D195" s="254" t="s">
        <v>414</v>
      </c>
      <c r="E195" s="153" t="s">
        <v>120</v>
      </c>
      <c r="F195" s="153" t="s">
        <v>121</v>
      </c>
      <c r="H195" s="254" t="s">
        <v>413</v>
      </c>
      <c r="I195" s="254" t="s">
        <v>414</v>
      </c>
      <c r="J195" s="153" t="s">
        <v>120</v>
      </c>
      <c r="K195" s="153" t="s">
        <v>121</v>
      </c>
      <c r="M195" s="254" t="s">
        <v>413</v>
      </c>
      <c r="N195" s="254" t="s">
        <v>414</v>
      </c>
      <c r="O195" s="153" t="s">
        <v>120</v>
      </c>
      <c r="P195" s="153" t="s">
        <v>121</v>
      </c>
    </row>
    <row r="196" spans="1:18" ht="65">
      <c r="A196" s="253"/>
      <c r="B196" s="253"/>
      <c r="C196" s="255"/>
      <c r="D196" s="255"/>
      <c r="E196" s="153" t="s">
        <v>586</v>
      </c>
      <c r="F196" s="153" t="s">
        <v>285</v>
      </c>
      <c r="H196" s="255"/>
      <c r="I196" s="255"/>
      <c r="J196" s="153" t="s">
        <v>586</v>
      </c>
      <c r="K196" s="153" t="s">
        <v>285</v>
      </c>
      <c r="M196" s="255"/>
      <c r="N196" s="255"/>
      <c r="O196" s="153" t="s">
        <v>586</v>
      </c>
      <c r="P196" s="153" t="s">
        <v>285</v>
      </c>
    </row>
    <row r="197" spans="1:18">
      <c r="A197" s="192" t="s">
        <v>533</v>
      </c>
      <c r="B197" s="151" t="s">
        <v>518</v>
      </c>
      <c r="C197" s="191">
        <v>936077</v>
      </c>
      <c r="D197" s="191">
        <v>38760</v>
      </c>
      <c r="E197" s="191">
        <v>-16005</v>
      </c>
      <c r="F197" s="191">
        <v>958832</v>
      </c>
      <c r="H197" s="191">
        <v>917213</v>
      </c>
      <c r="I197" s="191">
        <v>39062</v>
      </c>
      <c r="J197" s="191">
        <v>-15744</v>
      </c>
      <c r="K197" s="191">
        <v>940531</v>
      </c>
      <c r="M197" s="191">
        <v>858547</v>
      </c>
      <c r="N197" s="191">
        <v>39632</v>
      </c>
      <c r="O197" s="191">
        <v>-15280</v>
      </c>
      <c r="P197" s="191">
        <v>882899</v>
      </c>
    </row>
    <row r="198" spans="1:18">
      <c r="A198" s="192" t="s">
        <v>534</v>
      </c>
      <c r="B198" s="151" t="s">
        <v>50</v>
      </c>
      <c r="C198" s="191">
        <v>936077</v>
      </c>
      <c r="D198" s="191">
        <v>38760</v>
      </c>
      <c r="E198" s="191">
        <v>-16005</v>
      </c>
      <c r="F198" s="191">
        <v>958832</v>
      </c>
      <c r="H198" s="191">
        <v>917213</v>
      </c>
      <c r="I198" s="191">
        <v>39062</v>
      </c>
      <c r="J198" s="191">
        <v>-15744</v>
      </c>
      <c r="K198" s="191">
        <v>940531</v>
      </c>
      <c r="M198" s="191">
        <v>858547</v>
      </c>
      <c r="N198" s="191">
        <v>39632</v>
      </c>
      <c r="O198" s="191">
        <v>-15280</v>
      </c>
      <c r="P198" s="191">
        <v>882899</v>
      </c>
    </row>
    <row r="199" spans="1:18">
      <c r="A199" s="193" t="s">
        <v>206</v>
      </c>
      <c r="B199" s="163" t="s">
        <v>51</v>
      </c>
      <c r="C199" s="179">
        <v>96120</v>
      </c>
      <c r="D199" s="179">
        <v>136</v>
      </c>
      <c r="E199" s="179">
        <v>-136</v>
      </c>
      <c r="F199" s="179">
        <v>96120</v>
      </c>
      <c r="H199" s="179">
        <v>96120</v>
      </c>
      <c r="I199" s="179">
        <v>136</v>
      </c>
      <c r="J199" s="179">
        <v>-136</v>
      </c>
      <c r="K199" s="179">
        <v>96120</v>
      </c>
      <c r="M199" s="179">
        <v>96120</v>
      </c>
      <c r="N199" s="179">
        <v>136</v>
      </c>
      <c r="O199" s="179">
        <v>-136</v>
      </c>
      <c r="P199" s="179">
        <v>96120</v>
      </c>
      <c r="Q199" s="155"/>
      <c r="R199" s="155"/>
    </row>
    <row r="200" spans="1:18">
      <c r="A200" s="193" t="s">
        <v>470</v>
      </c>
      <c r="B200" s="163" t="s">
        <v>469</v>
      </c>
      <c r="C200" s="179">
        <v>748126</v>
      </c>
      <c r="D200" s="179">
        <v>7883</v>
      </c>
      <c r="E200" s="179">
        <v>-4672</v>
      </c>
      <c r="F200" s="179">
        <v>751337</v>
      </c>
      <c r="H200" s="179">
        <v>748126</v>
      </c>
      <c r="I200" s="179">
        <v>7883</v>
      </c>
      <c r="J200" s="179">
        <v>-4672</v>
      </c>
      <c r="K200" s="179">
        <v>751337</v>
      </c>
      <c r="M200" s="179">
        <v>550780</v>
      </c>
      <c r="N200" s="179">
        <v>3227</v>
      </c>
      <c r="O200" s="179">
        <v>-4672</v>
      </c>
      <c r="P200" s="179">
        <v>549335</v>
      </c>
      <c r="Q200" s="155"/>
      <c r="R200" s="155"/>
    </row>
    <row r="201" spans="1:18">
      <c r="A201" s="193" t="s">
        <v>209</v>
      </c>
      <c r="B201" s="163" t="s">
        <v>587</v>
      </c>
      <c r="C201" s="179">
        <v>23556</v>
      </c>
      <c r="D201" s="179">
        <v>2314</v>
      </c>
      <c r="E201" s="179">
        <v>-2314</v>
      </c>
      <c r="F201" s="179">
        <v>23556</v>
      </c>
      <c r="H201" s="179">
        <v>20730</v>
      </c>
      <c r="I201" s="179">
        <v>2054</v>
      </c>
      <c r="J201" s="179">
        <v>-2054</v>
      </c>
      <c r="K201" s="179">
        <v>20730</v>
      </c>
      <c r="M201" s="179">
        <v>15212</v>
      </c>
      <c r="N201" s="179">
        <v>1592</v>
      </c>
      <c r="O201" s="179">
        <v>-1592</v>
      </c>
      <c r="P201" s="179">
        <v>15212</v>
      </c>
      <c r="Q201" s="155"/>
      <c r="R201" s="155"/>
    </row>
    <row r="202" spans="1:18">
      <c r="A202" s="193" t="s">
        <v>315</v>
      </c>
      <c r="B202" s="163" t="s">
        <v>588</v>
      </c>
      <c r="C202" s="179">
        <v>-506</v>
      </c>
      <c r="D202" s="179">
        <v>-65</v>
      </c>
      <c r="E202" s="179">
        <v>1014</v>
      </c>
      <c r="F202" s="179">
        <v>443</v>
      </c>
      <c r="H202" s="179">
        <v>-495</v>
      </c>
      <c r="I202" s="179">
        <v>-64</v>
      </c>
      <c r="J202" s="179">
        <v>1014</v>
      </c>
      <c r="K202" s="179">
        <v>455</v>
      </c>
      <c r="M202" s="179">
        <v>-581</v>
      </c>
      <c r="N202" s="179">
        <v>-315</v>
      </c>
      <c r="O202" s="179">
        <v>1014</v>
      </c>
      <c r="P202" s="179">
        <v>118</v>
      </c>
      <c r="Q202" s="155"/>
      <c r="R202" s="155"/>
    </row>
    <row r="203" spans="1:18">
      <c r="A203" s="193" t="s">
        <v>211</v>
      </c>
      <c r="B203" s="163" t="s">
        <v>589</v>
      </c>
      <c r="C203" s="179">
        <v>-878</v>
      </c>
      <c r="D203" s="179">
        <v>30231</v>
      </c>
      <c r="E203" s="179">
        <v>-9894</v>
      </c>
      <c r="F203" s="179">
        <v>19459</v>
      </c>
      <c r="H203" s="179">
        <v>-878</v>
      </c>
      <c r="I203" s="179">
        <v>30231</v>
      </c>
      <c r="J203" s="179">
        <v>-9894</v>
      </c>
      <c r="K203" s="179">
        <v>19459</v>
      </c>
      <c r="M203" s="179">
        <v>12744</v>
      </c>
      <c r="N203" s="179">
        <v>18994</v>
      </c>
      <c r="O203" s="179">
        <v>-9894</v>
      </c>
      <c r="P203" s="179">
        <v>21844</v>
      </c>
      <c r="Q203" s="155"/>
      <c r="R203" s="155"/>
    </row>
    <row r="204" spans="1:18">
      <c r="A204" s="193" t="s">
        <v>212</v>
      </c>
      <c r="B204" s="163" t="s">
        <v>57</v>
      </c>
      <c r="C204" s="179">
        <v>69659</v>
      </c>
      <c r="D204" s="179">
        <v>-1739</v>
      </c>
      <c r="E204" s="179">
        <v>-3</v>
      </c>
      <c r="F204" s="179">
        <v>67917</v>
      </c>
      <c r="H204" s="179">
        <v>53610</v>
      </c>
      <c r="I204" s="179">
        <v>-1178</v>
      </c>
      <c r="J204" s="179">
        <v>-2</v>
      </c>
      <c r="K204" s="179">
        <v>52430</v>
      </c>
      <c r="M204" s="179">
        <v>184272</v>
      </c>
      <c r="N204" s="179">
        <v>15998</v>
      </c>
      <c r="O204" s="179">
        <v>0</v>
      </c>
      <c r="P204" s="179">
        <v>200270</v>
      </c>
      <c r="Q204" s="155"/>
      <c r="R204" s="155"/>
    </row>
    <row r="205" spans="1:18">
      <c r="A205" s="151" t="s">
        <v>590</v>
      </c>
      <c r="B205" s="151" t="s">
        <v>58</v>
      </c>
      <c r="C205" s="191">
        <v>0</v>
      </c>
      <c r="D205" s="191">
        <v>0</v>
      </c>
      <c r="E205" s="191">
        <v>0</v>
      </c>
      <c r="F205" s="191">
        <v>0</v>
      </c>
      <c r="H205" s="191">
        <v>0</v>
      </c>
      <c r="I205" s="191">
        <v>0</v>
      </c>
      <c r="J205" s="191">
        <v>0</v>
      </c>
      <c r="K205" s="191">
        <v>0</v>
      </c>
      <c r="M205" s="191">
        <v>5039</v>
      </c>
      <c r="N205" s="191">
        <v>43</v>
      </c>
      <c r="O205" s="191">
        <v>-952</v>
      </c>
      <c r="P205" s="191">
        <v>4130</v>
      </c>
      <c r="Q205" s="155"/>
      <c r="R205" s="155"/>
    </row>
    <row r="206" spans="1:18">
      <c r="A206" s="192" t="s">
        <v>536</v>
      </c>
      <c r="B206" s="151" t="s">
        <v>521</v>
      </c>
      <c r="C206" s="191">
        <v>11415</v>
      </c>
      <c r="D206" s="191">
        <v>40</v>
      </c>
      <c r="E206" s="191">
        <v>-623</v>
      </c>
      <c r="F206" s="191">
        <v>10832</v>
      </c>
      <c r="H206" s="191">
        <v>13918</v>
      </c>
      <c r="I206" s="191">
        <v>41</v>
      </c>
      <c r="J206" s="191">
        <v>-751</v>
      </c>
      <c r="K206" s="191">
        <v>13208</v>
      </c>
      <c r="M206" s="191">
        <v>5039</v>
      </c>
      <c r="N206" s="191">
        <v>43</v>
      </c>
      <c r="O206" s="191">
        <v>-952</v>
      </c>
      <c r="P206" s="191">
        <v>4130</v>
      </c>
    </row>
    <row r="207" spans="1:18">
      <c r="A207" s="193" t="s">
        <v>216</v>
      </c>
      <c r="B207" s="163" t="s">
        <v>61</v>
      </c>
      <c r="C207" s="179">
        <v>187</v>
      </c>
      <c r="D207" s="179">
        <v>0</v>
      </c>
      <c r="E207" s="179">
        <v>0</v>
      </c>
      <c r="F207" s="179">
        <v>187</v>
      </c>
      <c r="H207" s="179">
        <v>74</v>
      </c>
      <c r="I207" s="179">
        <v>0</v>
      </c>
      <c r="J207" s="179">
        <v>0</v>
      </c>
      <c r="K207" s="179">
        <v>74</v>
      </c>
      <c r="M207" s="179">
        <v>148</v>
      </c>
      <c r="N207" s="179">
        <v>0</v>
      </c>
      <c r="O207" s="179">
        <v>0</v>
      </c>
      <c r="P207" s="179">
        <v>148</v>
      </c>
      <c r="Q207" s="155"/>
      <c r="R207" s="155"/>
    </row>
    <row r="208" spans="1:18">
      <c r="A208" s="193" t="s">
        <v>218</v>
      </c>
      <c r="B208" s="163" t="s">
        <v>63</v>
      </c>
      <c r="C208" s="179">
        <v>6714</v>
      </c>
      <c r="D208" s="179">
        <v>0</v>
      </c>
      <c r="E208" s="179">
        <v>-623</v>
      </c>
      <c r="F208" s="179">
        <v>6091</v>
      </c>
      <c r="H208" s="179">
        <v>9584</v>
      </c>
      <c r="I208" s="179">
        <v>0</v>
      </c>
      <c r="J208" s="179">
        <v>-751</v>
      </c>
      <c r="K208" s="179">
        <v>8833</v>
      </c>
      <c r="M208" s="179">
        <v>2830</v>
      </c>
      <c r="N208" s="179">
        <v>0</v>
      </c>
      <c r="O208" s="179">
        <v>-952</v>
      </c>
      <c r="P208" s="179">
        <v>1878</v>
      </c>
      <c r="Q208" s="155"/>
      <c r="R208" s="155"/>
    </row>
    <row r="209" spans="1:18">
      <c r="A209" s="193" t="s">
        <v>219</v>
      </c>
      <c r="B209" s="163" t="s">
        <v>64</v>
      </c>
      <c r="C209" s="179">
        <v>4436</v>
      </c>
      <c r="D209" s="179">
        <v>37</v>
      </c>
      <c r="E209" s="179">
        <v>0</v>
      </c>
      <c r="F209" s="179">
        <v>4473</v>
      </c>
      <c r="H209" s="179">
        <v>4182</v>
      </c>
      <c r="I209" s="179">
        <v>38</v>
      </c>
      <c r="J209" s="179">
        <v>0</v>
      </c>
      <c r="K209" s="179">
        <v>4220</v>
      </c>
      <c r="M209" s="179">
        <v>1983</v>
      </c>
      <c r="N209" s="179">
        <v>40</v>
      </c>
      <c r="O209" s="179">
        <v>0</v>
      </c>
      <c r="P209" s="179">
        <v>2023</v>
      </c>
      <c r="Q209" s="155"/>
      <c r="R209" s="155"/>
    </row>
    <row r="210" spans="1:18">
      <c r="A210" s="193" t="s">
        <v>220</v>
      </c>
      <c r="B210" s="163" t="s">
        <v>65</v>
      </c>
      <c r="C210" s="179">
        <v>78</v>
      </c>
      <c r="D210" s="179">
        <v>3</v>
      </c>
      <c r="E210" s="179">
        <v>0</v>
      </c>
      <c r="F210" s="179">
        <v>81</v>
      </c>
      <c r="H210" s="179">
        <v>78</v>
      </c>
      <c r="I210" s="179">
        <v>3</v>
      </c>
      <c r="J210" s="179">
        <v>0</v>
      </c>
      <c r="K210" s="179">
        <v>81</v>
      </c>
      <c r="M210" s="179">
        <v>78</v>
      </c>
      <c r="N210" s="179">
        <v>3</v>
      </c>
      <c r="O210" s="179">
        <v>0</v>
      </c>
      <c r="P210" s="179">
        <v>81</v>
      </c>
    </row>
    <row r="211" spans="1:18">
      <c r="A211" s="192" t="s">
        <v>537</v>
      </c>
      <c r="B211" s="151" t="s">
        <v>523</v>
      </c>
      <c r="C211" s="191">
        <v>24360</v>
      </c>
      <c r="D211" s="191">
        <v>35784</v>
      </c>
      <c r="E211" s="191">
        <v>-3840</v>
      </c>
      <c r="F211" s="191">
        <v>56304</v>
      </c>
      <c r="H211" s="191">
        <v>19799</v>
      </c>
      <c r="I211" s="191">
        <v>43774</v>
      </c>
      <c r="J211" s="191">
        <v>-3925</v>
      </c>
      <c r="K211" s="191">
        <v>59648</v>
      </c>
      <c r="M211" s="191">
        <v>55359</v>
      </c>
      <c r="N211" s="191">
        <v>46143</v>
      </c>
      <c r="O211" s="191">
        <v>-7018</v>
      </c>
      <c r="P211" s="191">
        <v>94484</v>
      </c>
    </row>
    <row r="212" spans="1:18">
      <c r="A212" s="193" t="s">
        <v>215</v>
      </c>
      <c r="B212" s="163" t="s">
        <v>60</v>
      </c>
      <c r="C212" s="179">
        <v>0</v>
      </c>
      <c r="D212" s="179">
        <v>0</v>
      </c>
      <c r="E212" s="179">
        <v>0</v>
      </c>
      <c r="F212" s="179">
        <v>0</v>
      </c>
      <c r="H212" s="179">
        <v>0</v>
      </c>
      <c r="I212" s="179">
        <v>0</v>
      </c>
      <c r="J212" s="179">
        <v>0</v>
      </c>
      <c r="K212" s="179">
        <v>0</v>
      </c>
      <c r="M212" s="179">
        <v>0</v>
      </c>
      <c r="N212" s="179">
        <v>0</v>
      </c>
      <c r="O212" s="179">
        <v>0</v>
      </c>
      <c r="P212" s="179">
        <v>0</v>
      </c>
    </row>
    <row r="213" spans="1:18">
      <c r="A213" s="193" t="s">
        <v>216</v>
      </c>
      <c r="B213" s="163" t="s">
        <v>61</v>
      </c>
      <c r="C213" s="179">
        <v>274</v>
      </c>
      <c r="D213" s="179">
        <v>0</v>
      </c>
      <c r="E213" s="179">
        <v>0</v>
      </c>
      <c r="F213" s="179">
        <v>274</v>
      </c>
      <c r="H213" s="179">
        <v>244</v>
      </c>
      <c r="I213" s="179">
        <v>0</v>
      </c>
      <c r="J213" s="179">
        <v>0</v>
      </c>
      <c r="K213" s="179">
        <v>244</v>
      </c>
      <c r="M213" s="179">
        <v>190</v>
      </c>
      <c r="N213" s="179">
        <v>0</v>
      </c>
      <c r="O213" s="179">
        <v>0</v>
      </c>
      <c r="P213" s="179">
        <v>190</v>
      </c>
    </row>
    <row r="214" spans="1:18">
      <c r="A214" s="193" t="s">
        <v>223</v>
      </c>
      <c r="B214" s="163" t="s">
        <v>68</v>
      </c>
      <c r="C214" s="179">
        <v>8667</v>
      </c>
      <c r="D214" s="179">
        <v>24639</v>
      </c>
      <c r="E214" s="179">
        <v>-809</v>
      </c>
      <c r="F214" s="179">
        <v>32497</v>
      </c>
      <c r="H214" s="179">
        <v>7282</v>
      </c>
      <c r="I214" s="179">
        <v>32673</v>
      </c>
      <c r="J214" s="179">
        <v>-1109</v>
      </c>
      <c r="K214" s="179">
        <v>38846</v>
      </c>
      <c r="M214" s="179">
        <v>9256</v>
      </c>
      <c r="N214" s="179">
        <v>29469</v>
      </c>
      <c r="O214" s="179">
        <v>-1351</v>
      </c>
      <c r="P214" s="179">
        <v>37374</v>
      </c>
    </row>
    <row r="215" spans="1:18">
      <c r="A215" s="193" t="s">
        <v>591</v>
      </c>
      <c r="B215" s="163" t="s">
        <v>69</v>
      </c>
      <c r="C215" s="179">
        <v>0</v>
      </c>
      <c r="D215" s="179">
        <v>0</v>
      </c>
      <c r="E215" s="179">
        <v>0</v>
      </c>
      <c r="F215" s="179">
        <v>0</v>
      </c>
      <c r="H215" s="179">
        <v>37</v>
      </c>
      <c r="I215" s="179">
        <v>235</v>
      </c>
      <c r="J215" s="179">
        <v>0</v>
      </c>
      <c r="K215" s="179">
        <v>272</v>
      </c>
      <c r="M215" s="179">
        <v>2227</v>
      </c>
      <c r="N215" s="179">
        <v>1230</v>
      </c>
      <c r="O215" s="179">
        <v>0</v>
      </c>
      <c r="P215" s="179">
        <v>3457</v>
      </c>
    </row>
    <row r="216" spans="1:18">
      <c r="A216" s="193" t="s">
        <v>225</v>
      </c>
      <c r="B216" s="163" t="s">
        <v>524</v>
      </c>
      <c r="C216" s="179">
        <v>1385</v>
      </c>
      <c r="D216" s="179">
        <v>6261</v>
      </c>
      <c r="E216" s="179">
        <v>-3031</v>
      </c>
      <c r="F216" s="179">
        <v>4615</v>
      </c>
      <c r="H216" s="179">
        <v>1578</v>
      </c>
      <c r="I216" s="179">
        <v>6818</v>
      </c>
      <c r="J216" s="179">
        <v>-2809</v>
      </c>
      <c r="K216" s="179">
        <v>5587</v>
      </c>
      <c r="M216" s="179">
        <v>2058</v>
      </c>
      <c r="N216" s="179">
        <v>10379</v>
      </c>
      <c r="O216" s="179">
        <v>-5667</v>
      </c>
      <c r="P216" s="179">
        <v>6770</v>
      </c>
    </row>
    <row r="217" spans="1:18">
      <c r="A217" s="193" t="s">
        <v>219</v>
      </c>
      <c r="B217" s="163" t="s">
        <v>64</v>
      </c>
      <c r="C217" s="179">
        <v>584</v>
      </c>
      <c r="D217" s="179">
        <v>4274</v>
      </c>
      <c r="E217" s="179">
        <v>0</v>
      </c>
      <c r="F217" s="179">
        <v>4858</v>
      </c>
      <c r="H217" s="179">
        <v>585</v>
      </c>
      <c r="I217" s="179">
        <v>3330</v>
      </c>
      <c r="J217" s="179">
        <v>0</v>
      </c>
      <c r="K217" s="179">
        <v>3915</v>
      </c>
      <c r="M217" s="179">
        <v>587</v>
      </c>
      <c r="N217" s="179">
        <v>2465</v>
      </c>
      <c r="O217" s="179">
        <v>0</v>
      </c>
      <c r="P217" s="179">
        <v>3052</v>
      </c>
    </row>
    <row r="218" spans="1:18">
      <c r="A218" s="193" t="s">
        <v>592</v>
      </c>
      <c r="B218" s="163" t="s">
        <v>65</v>
      </c>
      <c r="C218" s="179">
        <v>1</v>
      </c>
      <c r="D218" s="179">
        <v>0</v>
      </c>
      <c r="E218" s="179">
        <v>0</v>
      </c>
      <c r="F218" s="179">
        <v>1</v>
      </c>
      <c r="H218" s="179">
        <v>1</v>
      </c>
      <c r="I218" s="179">
        <v>0</v>
      </c>
      <c r="J218" s="179">
        <v>0</v>
      </c>
      <c r="K218" s="179">
        <v>1</v>
      </c>
      <c r="M218" s="179">
        <v>1</v>
      </c>
      <c r="N218" s="179">
        <v>0</v>
      </c>
      <c r="O218" s="179">
        <v>0</v>
      </c>
      <c r="P218" s="179">
        <v>1</v>
      </c>
    </row>
    <row r="219" spans="1:18">
      <c r="A219" s="193" t="s">
        <v>539</v>
      </c>
      <c r="B219" s="163" t="s">
        <v>66</v>
      </c>
      <c r="C219" s="179">
        <v>13449</v>
      </c>
      <c r="D219" s="179">
        <v>610</v>
      </c>
      <c r="E219" s="179">
        <v>0</v>
      </c>
      <c r="F219" s="179">
        <v>14059</v>
      </c>
      <c r="H219" s="179">
        <v>10072</v>
      </c>
      <c r="I219" s="179">
        <v>718</v>
      </c>
      <c r="J219" s="179">
        <v>-7</v>
      </c>
      <c r="K219" s="179">
        <v>10783</v>
      </c>
      <c r="M219" s="179">
        <v>41040</v>
      </c>
      <c r="N219" s="179">
        <v>2600</v>
      </c>
      <c r="O219" s="179">
        <v>0</v>
      </c>
      <c r="P219" s="179">
        <v>43640</v>
      </c>
    </row>
    <row r="220" spans="1:18">
      <c r="A220" s="192" t="s">
        <v>540</v>
      </c>
      <c r="B220" s="151" t="s">
        <v>525</v>
      </c>
      <c r="C220" s="191">
        <v>971852</v>
      </c>
      <c r="D220" s="191">
        <v>74584</v>
      </c>
      <c r="E220" s="191">
        <v>-20468</v>
      </c>
      <c r="F220" s="191">
        <v>1025968</v>
      </c>
      <c r="H220" s="191">
        <v>950930</v>
      </c>
      <c r="I220" s="191">
        <v>82877</v>
      </c>
      <c r="J220" s="191">
        <v>-20420</v>
      </c>
      <c r="K220" s="191">
        <v>1013387</v>
      </c>
      <c r="M220" s="191">
        <v>918945</v>
      </c>
      <c r="N220" s="191">
        <v>85818</v>
      </c>
      <c r="O220" s="191">
        <v>-23250</v>
      </c>
      <c r="P220" s="191">
        <v>981513</v>
      </c>
    </row>
    <row r="221" spans="1:18">
      <c r="A221" s="176" t="s">
        <v>541</v>
      </c>
    </row>
    <row r="228" spans="1:2">
      <c r="A228" s="156"/>
      <c r="B228" s="156"/>
    </row>
    <row r="229" spans="1:2">
      <c r="A229" s="156"/>
      <c r="B229" s="156"/>
    </row>
    <row r="230" spans="1:2">
      <c r="A230" s="156"/>
      <c r="B230" s="156"/>
    </row>
    <row r="231" spans="1:2">
      <c r="A231" s="156"/>
      <c r="B231" s="156"/>
    </row>
    <row r="232" spans="1:2">
      <c r="A232" s="156"/>
      <c r="B232" s="156"/>
    </row>
    <row r="233" spans="1:2">
      <c r="A233" s="156"/>
      <c r="B233" s="156"/>
    </row>
    <row r="234" spans="1:2">
      <c r="A234" s="156"/>
      <c r="B234" s="156"/>
    </row>
    <row r="235" spans="1:2">
      <c r="A235" s="156"/>
      <c r="B235" s="156"/>
    </row>
    <row r="236" spans="1:2">
      <c r="A236" s="156"/>
      <c r="B236" s="156"/>
    </row>
    <row r="237" spans="1:2">
      <c r="A237" s="156"/>
      <c r="B237" s="156"/>
    </row>
    <row r="238" spans="1:2">
      <c r="A238" s="156"/>
      <c r="B238" s="156"/>
    </row>
    <row r="239" spans="1:2">
      <c r="A239" s="156"/>
      <c r="B239" s="156"/>
    </row>
    <row r="240" spans="1:2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5" spans="1:2">
      <c r="A255" s="156"/>
      <c r="B255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265" spans="1:2">
      <c r="A265" s="156"/>
      <c r="B265" s="156"/>
    </row>
    <row r="329" spans="21:21">
      <c r="U329" s="156">
        <v>1.42</v>
      </c>
    </row>
  </sheetData>
  <mergeCells count="37">
    <mergeCell ref="G125:J125"/>
    <mergeCell ref="M171:P171"/>
    <mergeCell ref="M144:P144"/>
    <mergeCell ref="I145:I146"/>
    <mergeCell ref="M172:M173"/>
    <mergeCell ref="N172:N173"/>
    <mergeCell ref="M194:P194"/>
    <mergeCell ref="M195:M196"/>
    <mergeCell ref="N195:N196"/>
    <mergeCell ref="R144:U144"/>
    <mergeCell ref="M145:M146"/>
    <mergeCell ref="N145:N146"/>
    <mergeCell ref="R145:R146"/>
    <mergeCell ref="S145:S146"/>
    <mergeCell ref="C194:F194"/>
    <mergeCell ref="H194:K194"/>
    <mergeCell ref="A195:A196"/>
    <mergeCell ref="B195:B196"/>
    <mergeCell ref="C195:C196"/>
    <mergeCell ref="D195:D196"/>
    <mergeCell ref="H195:H196"/>
    <mergeCell ref="I195:I196"/>
    <mergeCell ref="C171:F171"/>
    <mergeCell ref="H171:K171"/>
    <mergeCell ref="A172:A173"/>
    <mergeCell ref="B172:B173"/>
    <mergeCell ref="C172:C173"/>
    <mergeCell ref="D172:D173"/>
    <mergeCell ref="H172:H173"/>
    <mergeCell ref="I172:I173"/>
    <mergeCell ref="C144:F144"/>
    <mergeCell ref="H144:K144"/>
    <mergeCell ref="A145:A146"/>
    <mergeCell ref="B145:B146"/>
    <mergeCell ref="C145:C146"/>
    <mergeCell ref="D145:D146"/>
    <mergeCell ref="H145:H14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28"/>
  <sheetViews>
    <sheetView workbookViewId="0"/>
  </sheetViews>
  <sheetFormatPr baseColWidth="10" defaultColWidth="8.33203125" defaultRowHeight="14"/>
  <cols>
    <col min="1" max="1" width="50.33203125" style="155" customWidth="1"/>
    <col min="2" max="2" width="50" style="155" customWidth="1"/>
    <col min="3" max="4" width="12.1640625" style="156" customWidth="1"/>
    <col min="5" max="6" width="12.33203125" style="156" customWidth="1"/>
    <col min="7" max="7" width="4.6640625" style="156" customWidth="1"/>
    <col min="8" max="11" width="12.33203125" style="156" customWidth="1"/>
    <col min="12" max="12" width="4.6640625" style="156" customWidth="1"/>
    <col min="13" max="21" width="12.33203125" style="156" customWidth="1"/>
    <col min="22" max="23" width="8.33203125" style="156"/>
    <col min="24" max="24" width="9" style="156" bestFit="1" customWidth="1"/>
    <col min="25" max="16384" width="8.33203125" style="156"/>
  </cols>
  <sheetData>
    <row r="1" spans="1:4">
      <c r="A1" s="154" t="s">
        <v>648</v>
      </c>
    </row>
    <row r="2" spans="1:4">
      <c r="A2" s="154" t="s">
        <v>649</v>
      </c>
    </row>
    <row r="3" spans="1:4">
      <c r="A3" s="154"/>
    </row>
    <row r="4" spans="1:4">
      <c r="A4" s="154"/>
    </row>
    <row r="5" spans="1:4" ht="26">
      <c r="A5" s="149" t="s">
        <v>431</v>
      </c>
      <c r="B5" s="150" t="s">
        <v>432</v>
      </c>
    </row>
    <row r="6" spans="1:4" ht="24">
      <c r="A6" s="215" t="s">
        <v>404</v>
      </c>
      <c r="B6" s="215" t="s">
        <v>405</v>
      </c>
      <c r="C6" s="100" t="s">
        <v>650</v>
      </c>
      <c r="D6" s="100" t="s">
        <v>651</v>
      </c>
    </row>
    <row r="7" spans="1:4">
      <c r="A7" s="158" t="s">
        <v>151</v>
      </c>
      <c r="B7" s="158" t="s">
        <v>0</v>
      </c>
      <c r="C7" s="159">
        <v>168434</v>
      </c>
      <c r="D7" s="159">
        <v>254824</v>
      </c>
    </row>
    <row r="8" spans="1:4">
      <c r="A8" s="160" t="s">
        <v>152</v>
      </c>
      <c r="B8" s="160" t="s">
        <v>1</v>
      </c>
      <c r="C8" s="161">
        <v>108772</v>
      </c>
      <c r="D8" s="161">
        <v>199621</v>
      </c>
    </row>
    <row r="9" spans="1:4">
      <c r="A9" s="160" t="s">
        <v>153</v>
      </c>
      <c r="B9" s="160" t="s">
        <v>2</v>
      </c>
      <c r="C9" s="161">
        <v>25</v>
      </c>
      <c r="D9" s="161">
        <v>61</v>
      </c>
    </row>
    <row r="10" spans="1:4">
      <c r="A10" s="160" t="s">
        <v>154</v>
      </c>
      <c r="B10" s="160" t="s">
        <v>492</v>
      </c>
      <c r="C10" s="161">
        <v>59637</v>
      </c>
      <c r="D10" s="161">
        <v>55142</v>
      </c>
    </row>
    <row r="11" spans="1:4">
      <c r="A11" s="158" t="s">
        <v>631</v>
      </c>
      <c r="B11" s="158" t="s">
        <v>630</v>
      </c>
      <c r="C11" s="159">
        <v>43829</v>
      </c>
      <c r="D11" s="159">
        <v>38086</v>
      </c>
    </row>
    <row r="12" spans="1:4">
      <c r="A12" s="160" t="s">
        <v>156</v>
      </c>
      <c r="B12" s="160" t="s">
        <v>494</v>
      </c>
      <c r="C12" s="161">
        <v>91</v>
      </c>
      <c r="D12" s="161">
        <v>488</v>
      </c>
    </row>
    <row r="13" spans="1:4">
      <c r="A13" s="160" t="s">
        <v>157</v>
      </c>
      <c r="B13" s="160" t="s">
        <v>495</v>
      </c>
      <c r="C13" s="161">
        <v>43738</v>
      </c>
      <c r="D13" s="161">
        <v>37598</v>
      </c>
    </row>
    <row r="14" spans="1:4">
      <c r="A14" s="162" t="s">
        <v>158</v>
      </c>
      <c r="B14" s="162" t="s">
        <v>496</v>
      </c>
      <c r="C14" s="159">
        <v>124605</v>
      </c>
      <c r="D14" s="159">
        <v>216738</v>
      </c>
    </row>
    <row r="15" spans="1:4">
      <c r="A15" s="163" t="s">
        <v>159</v>
      </c>
      <c r="B15" s="163" t="s">
        <v>8</v>
      </c>
      <c r="C15" s="161">
        <v>632</v>
      </c>
      <c r="D15" s="161">
        <v>2123</v>
      </c>
    </row>
    <row r="16" spans="1:4">
      <c r="A16" s="163" t="s">
        <v>160</v>
      </c>
      <c r="B16" s="163" t="s">
        <v>9</v>
      </c>
      <c r="C16" s="161">
        <v>46639</v>
      </c>
      <c r="D16" s="161">
        <v>58470</v>
      </c>
    </row>
    <row r="17" spans="1:4">
      <c r="A17" s="163" t="s">
        <v>161</v>
      </c>
      <c r="B17" s="163" t="s">
        <v>10</v>
      </c>
      <c r="C17" s="161">
        <v>16546</v>
      </c>
      <c r="D17" s="161">
        <v>16329</v>
      </c>
    </row>
    <row r="18" spans="1:4">
      <c r="A18" s="163" t="s">
        <v>162</v>
      </c>
      <c r="B18" s="163" t="s">
        <v>11</v>
      </c>
      <c r="C18" s="161">
        <v>984</v>
      </c>
      <c r="D18" s="161">
        <v>1295</v>
      </c>
    </row>
    <row r="19" spans="1:4">
      <c r="A19" s="163" t="s">
        <v>644</v>
      </c>
      <c r="B19" s="163" t="s">
        <v>639</v>
      </c>
      <c r="C19" s="161">
        <v>233</v>
      </c>
      <c r="D19" s="161">
        <v>480</v>
      </c>
    </row>
    <row r="20" spans="1:4">
      <c r="A20" s="162" t="s">
        <v>163</v>
      </c>
      <c r="B20" s="162" t="s">
        <v>497</v>
      </c>
      <c r="C20" s="159">
        <v>61301</v>
      </c>
      <c r="D20" s="159">
        <v>143247</v>
      </c>
    </row>
    <row r="21" spans="1:4">
      <c r="A21" s="163" t="s">
        <v>164</v>
      </c>
      <c r="B21" s="163" t="s">
        <v>13</v>
      </c>
      <c r="C21" s="161">
        <v>5781</v>
      </c>
      <c r="D21" s="161">
        <v>5459</v>
      </c>
    </row>
    <row r="22" spans="1:4">
      <c r="A22" s="163" t="s">
        <v>165</v>
      </c>
      <c r="B22" s="163" t="s">
        <v>14</v>
      </c>
      <c r="C22" s="161">
        <v>492</v>
      </c>
      <c r="D22" s="161">
        <v>2435</v>
      </c>
    </row>
    <row r="23" spans="1:4">
      <c r="A23" s="162" t="s">
        <v>503</v>
      </c>
      <c r="B23" s="162" t="s">
        <v>498</v>
      </c>
      <c r="C23" s="159">
        <v>66590</v>
      </c>
      <c r="D23" s="159">
        <v>146271</v>
      </c>
    </row>
    <row r="24" spans="1:4">
      <c r="A24" s="163" t="s">
        <v>168</v>
      </c>
      <c r="B24" s="163" t="s">
        <v>17</v>
      </c>
      <c r="C24" s="161">
        <v>14160</v>
      </c>
      <c r="D24" s="161">
        <v>27622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52430</v>
      </c>
      <c r="D26" s="159">
        <v>118649</v>
      </c>
    </row>
    <row r="27" spans="1:4">
      <c r="A27" s="163"/>
      <c r="B27" s="163"/>
      <c r="C27" s="161"/>
      <c r="D27" s="161">
        <v>0</v>
      </c>
    </row>
    <row r="28" spans="1:4">
      <c r="A28" s="162" t="s">
        <v>505</v>
      </c>
      <c r="B28" s="162" t="s">
        <v>502</v>
      </c>
      <c r="C28" s="159">
        <v>52430</v>
      </c>
      <c r="D28" s="159">
        <v>118649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0.54546400332917189</v>
      </c>
      <c r="D32" s="199">
        <v>1.23</v>
      </c>
    </row>
    <row r="33" spans="1:4">
      <c r="A33" s="172" t="s">
        <v>177</v>
      </c>
      <c r="B33" s="172" t="s">
        <v>24</v>
      </c>
      <c r="C33" s="199">
        <v>0.52267454407538427</v>
      </c>
      <c r="D33" s="199">
        <v>1.2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52430</v>
      </c>
      <c r="D36" s="159">
        <v>118649</v>
      </c>
    </row>
    <row r="37" spans="1:4">
      <c r="A37" s="173" t="s">
        <v>510</v>
      </c>
      <c r="B37" s="173" t="s">
        <v>513</v>
      </c>
      <c r="C37" s="174">
        <v>86</v>
      </c>
      <c r="D37" s="174">
        <v>-3271</v>
      </c>
    </row>
    <row r="38" spans="1:4">
      <c r="A38" s="175" t="s">
        <v>315</v>
      </c>
      <c r="B38" s="175" t="s">
        <v>640</v>
      </c>
      <c r="C38" s="161">
        <v>86</v>
      </c>
      <c r="D38" s="161">
        <v>-3271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52516</v>
      </c>
      <c r="D41" s="159">
        <v>115378</v>
      </c>
    </row>
    <row r="42" spans="1:4">
      <c r="A42" s="175" t="s">
        <v>313</v>
      </c>
      <c r="B42" s="175" t="s">
        <v>480</v>
      </c>
      <c r="C42" s="161"/>
      <c r="D42" s="161"/>
    </row>
    <row r="43" spans="1:4" ht="26">
      <c r="A43" s="169" t="s">
        <v>512</v>
      </c>
      <c r="B43" s="169" t="s">
        <v>517</v>
      </c>
      <c r="C43" s="159">
        <v>52516</v>
      </c>
      <c r="D43" s="159">
        <v>115378</v>
      </c>
    </row>
    <row r="44" spans="1:4">
      <c r="A44" s="176" t="s">
        <v>541</v>
      </c>
    </row>
    <row r="46" spans="1:4" ht="26">
      <c r="A46" s="149" t="s">
        <v>433</v>
      </c>
      <c r="B46" s="149" t="s">
        <v>434</v>
      </c>
    </row>
    <row r="47" spans="1:4">
      <c r="A47" s="215" t="s">
        <v>203</v>
      </c>
      <c r="B47" s="215" t="s">
        <v>73</v>
      </c>
      <c r="C47" s="202" t="s">
        <v>652</v>
      </c>
      <c r="D47" s="202" t="s">
        <v>653</v>
      </c>
    </row>
    <row r="48" spans="1:4">
      <c r="A48" s="177" t="s">
        <v>526</v>
      </c>
      <c r="B48" s="177" t="s">
        <v>488</v>
      </c>
      <c r="C48" s="178">
        <v>326072</v>
      </c>
      <c r="D48" s="178">
        <v>255535</v>
      </c>
    </row>
    <row r="49" spans="1:4">
      <c r="A49" s="163" t="s">
        <v>182</v>
      </c>
      <c r="B49" s="163" t="s">
        <v>27</v>
      </c>
      <c r="C49" s="179">
        <v>19149</v>
      </c>
      <c r="D49" s="179">
        <v>18832</v>
      </c>
    </row>
    <row r="50" spans="1:4">
      <c r="A50" s="163" t="s">
        <v>527</v>
      </c>
      <c r="B50" s="163" t="s">
        <v>475</v>
      </c>
      <c r="C50" s="179">
        <v>52264</v>
      </c>
      <c r="D50" s="179">
        <v>46853</v>
      </c>
    </row>
    <row r="51" spans="1:4">
      <c r="A51" s="180" t="s">
        <v>528</v>
      </c>
      <c r="B51" s="180" t="s">
        <v>416</v>
      </c>
      <c r="C51" s="181">
        <v>196734</v>
      </c>
      <c r="D51" s="181">
        <v>142486</v>
      </c>
    </row>
    <row r="52" spans="1:4">
      <c r="A52" s="163" t="s">
        <v>184</v>
      </c>
      <c r="B52" s="163" t="s">
        <v>29</v>
      </c>
      <c r="C52" s="179">
        <v>56438</v>
      </c>
      <c r="D52" s="179">
        <v>46417</v>
      </c>
    </row>
    <row r="53" spans="1:4">
      <c r="A53" s="163" t="s">
        <v>626</v>
      </c>
      <c r="B53" s="163" t="s">
        <v>632</v>
      </c>
      <c r="C53" s="179">
        <v>981</v>
      </c>
      <c r="D53" s="179">
        <v>452</v>
      </c>
    </row>
    <row r="54" spans="1:4">
      <c r="A54" s="163" t="s">
        <v>189</v>
      </c>
      <c r="B54" s="163" t="s">
        <v>34</v>
      </c>
      <c r="C54" s="179">
        <v>0</v>
      </c>
      <c r="D54" s="179">
        <v>0</v>
      </c>
    </row>
    <row r="55" spans="1:4">
      <c r="A55" s="163" t="s">
        <v>529</v>
      </c>
      <c r="B55" s="163" t="s">
        <v>35</v>
      </c>
      <c r="C55" s="179">
        <v>0</v>
      </c>
      <c r="D55" s="179">
        <v>0</v>
      </c>
    </row>
    <row r="56" spans="1:4">
      <c r="A56" s="163" t="s">
        <v>466</v>
      </c>
      <c r="B56" s="163" t="s">
        <v>465</v>
      </c>
      <c r="C56" s="179">
        <v>506</v>
      </c>
      <c r="D56" s="179">
        <v>495</v>
      </c>
    </row>
    <row r="57" spans="1:4">
      <c r="A57" s="177" t="s">
        <v>530</v>
      </c>
      <c r="B57" s="177" t="s">
        <v>489</v>
      </c>
      <c r="C57" s="178">
        <v>687315</v>
      </c>
      <c r="D57" s="178">
        <v>725978</v>
      </c>
    </row>
    <row r="58" spans="1:4">
      <c r="A58" s="163" t="s">
        <v>193</v>
      </c>
      <c r="B58" s="163" t="s">
        <v>38</v>
      </c>
      <c r="C58" s="179">
        <v>252</v>
      </c>
      <c r="D58" s="179">
        <v>323</v>
      </c>
    </row>
    <row r="59" spans="1:4">
      <c r="A59" s="163" t="s">
        <v>194</v>
      </c>
      <c r="B59" s="163" t="s">
        <v>39</v>
      </c>
      <c r="C59" s="179">
        <v>37552</v>
      </c>
      <c r="D59" s="179">
        <v>46261</v>
      </c>
    </row>
    <row r="60" spans="1:4">
      <c r="A60" s="163" t="s">
        <v>531</v>
      </c>
      <c r="B60" s="163" t="s">
        <v>40</v>
      </c>
      <c r="C60" s="179">
        <v>9364</v>
      </c>
      <c r="D60" s="179">
        <v>0</v>
      </c>
    </row>
    <row r="61" spans="1:4">
      <c r="A61" s="163" t="s">
        <v>196</v>
      </c>
      <c r="B61" s="163" t="s">
        <v>490</v>
      </c>
      <c r="C61" s="179">
        <v>17852</v>
      </c>
      <c r="D61" s="179">
        <v>17582</v>
      </c>
    </row>
    <row r="62" spans="1:4">
      <c r="A62" s="163" t="s">
        <v>189</v>
      </c>
      <c r="B62" s="163" t="s">
        <v>34</v>
      </c>
      <c r="C62" s="179">
        <v>0</v>
      </c>
      <c r="D62" s="179">
        <v>0</v>
      </c>
    </row>
    <row r="63" spans="1:4">
      <c r="A63" s="163" t="s">
        <v>199</v>
      </c>
      <c r="B63" s="163" t="s">
        <v>44</v>
      </c>
      <c r="C63" s="179">
        <v>14398</v>
      </c>
      <c r="D63" s="179">
        <v>14296</v>
      </c>
    </row>
    <row r="64" spans="1:4">
      <c r="A64" s="182" t="s">
        <v>200</v>
      </c>
      <c r="B64" s="182" t="s">
        <v>482</v>
      </c>
      <c r="C64" s="183">
        <v>132497</v>
      </c>
      <c r="D64" s="183">
        <v>66987</v>
      </c>
    </row>
    <row r="65" spans="1:4">
      <c r="A65" s="163" t="s">
        <v>486</v>
      </c>
      <c r="B65" s="163" t="s">
        <v>483</v>
      </c>
      <c r="C65" s="179">
        <v>475400</v>
      </c>
      <c r="D65" s="179">
        <v>580529</v>
      </c>
    </row>
    <row r="66" spans="1:4">
      <c r="A66" s="177" t="s">
        <v>532</v>
      </c>
      <c r="B66" s="177" t="s">
        <v>491</v>
      </c>
      <c r="C66" s="178">
        <v>1013387</v>
      </c>
      <c r="D66" s="178">
        <v>981513</v>
      </c>
    </row>
    <row r="67" spans="1:4">
      <c r="C67" s="184"/>
      <c r="D67" s="184"/>
    </row>
    <row r="68" spans="1:4">
      <c r="A68" s="215" t="s">
        <v>229</v>
      </c>
      <c r="B68" s="215" t="s">
        <v>48</v>
      </c>
      <c r="C68" s="202" t="s">
        <v>652</v>
      </c>
      <c r="D68" s="202" t="s">
        <v>653</v>
      </c>
    </row>
    <row r="69" spans="1:4">
      <c r="A69" s="177" t="s">
        <v>533</v>
      </c>
      <c r="B69" s="177" t="s">
        <v>518</v>
      </c>
      <c r="C69" s="178">
        <v>940280</v>
      </c>
      <c r="D69" s="178">
        <v>882899</v>
      </c>
    </row>
    <row r="70" spans="1:4">
      <c r="A70" s="177" t="s">
        <v>534</v>
      </c>
      <c r="B70" s="177" t="s">
        <v>50</v>
      </c>
      <c r="C70" s="178">
        <v>940280</v>
      </c>
      <c r="D70" s="178">
        <v>882899</v>
      </c>
    </row>
    <row r="71" spans="1:4">
      <c r="A71" s="163" t="s">
        <v>206</v>
      </c>
      <c r="B71" s="163" t="s">
        <v>51</v>
      </c>
      <c r="C71" s="179">
        <v>96120</v>
      </c>
      <c r="D71" s="179">
        <v>96120</v>
      </c>
    </row>
    <row r="72" spans="1:4">
      <c r="A72" s="163" t="s">
        <v>470</v>
      </c>
      <c r="B72" s="163" t="s">
        <v>519</v>
      </c>
      <c r="C72" s="179">
        <v>738055</v>
      </c>
      <c r="D72" s="179">
        <v>549335</v>
      </c>
    </row>
    <row r="73" spans="1:4">
      <c r="A73" s="163" t="s">
        <v>209</v>
      </c>
      <c r="B73" s="163" t="s">
        <v>54</v>
      </c>
      <c r="C73" s="179">
        <v>20730</v>
      </c>
      <c r="D73" s="179">
        <v>15212</v>
      </c>
    </row>
    <row r="74" spans="1:4">
      <c r="A74" s="163" t="s">
        <v>210</v>
      </c>
      <c r="B74" s="163" t="s">
        <v>520</v>
      </c>
      <c r="C74" s="179">
        <v>204</v>
      </c>
      <c r="D74" s="179">
        <v>118</v>
      </c>
    </row>
    <row r="75" spans="1:4">
      <c r="A75" s="163" t="s">
        <v>211</v>
      </c>
      <c r="B75" s="163" t="s">
        <v>56</v>
      </c>
      <c r="C75" s="179">
        <v>32741</v>
      </c>
      <c r="D75" s="179">
        <v>21844</v>
      </c>
    </row>
    <row r="76" spans="1:4">
      <c r="A76" s="163" t="s">
        <v>212</v>
      </c>
      <c r="B76" s="163" t="s">
        <v>57</v>
      </c>
      <c r="C76" s="179">
        <v>52430</v>
      </c>
      <c r="D76" s="179">
        <v>200270</v>
      </c>
    </row>
    <row r="77" spans="1:4">
      <c r="A77" s="158" t="s">
        <v>535</v>
      </c>
      <c r="B77" s="158" t="s">
        <v>58</v>
      </c>
      <c r="C77" s="185"/>
      <c r="D77" s="185"/>
    </row>
    <row r="78" spans="1:4">
      <c r="A78" s="177" t="s">
        <v>536</v>
      </c>
      <c r="B78" s="177" t="s">
        <v>521</v>
      </c>
      <c r="C78" s="178">
        <v>13208</v>
      </c>
      <c r="D78" s="178">
        <v>4130</v>
      </c>
    </row>
    <row r="79" spans="1:4">
      <c r="A79" s="163" t="s">
        <v>216</v>
      </c>
      <c r="B79" s="163" t="s">
        <v>61</v>
      </c>
      <c r="C79" s="179">
        <v>74</v>
      </c>
      <c r="D79" s="179">
        <v>148</v>
      </c>
    </row>
    <row r="80" spans="1:4">
      <c r="A80" s="163" t="s">
        <v>218</v>
      </c>
      <c r="B80" s="163" t="s">
        <v>63</v>
      </c>
      <c r="C80" s="179">
        <v>8833</v>
      </c>
      <c r="D80" s="179">
        <v>1878</v>
      </c>
    </row>
    <row r="81" spans="1:4">
      <c r="A81" s="163" t="s">
        <v>219</v>
      </c>
      <c r="B81" s="163" t="s">
        <v>64</v>
      </c>
      <c r="C81" s="179">
        <v>4220</v>
      </c>
      <c r="D81" s="179">
        <v>2023</v>
      </c>
    </row>
    <row r="82" spans="1:4">
      <c r="A82" s="163" t="s">
        <v>220</v>
      </c>
      <c r="B82" s="163" t="s">
        <v>522</v>
      </c>
      <c r="C82" s="179">
        <v>81</v>
      </c>
      <c r="D82" s="179">
        <v>81</v>
      </c>
    </row>
    <row r="83" spans="1:4">
      <c r="A83" s="177" t="s">
        <v>537</v>
      </c>
      <c r="B83" s="177" t="s">
        <v>523</v>
      </c>
      <c r="C83" s="178">
        <v>59899</v>
      </c>
      <c r="D83" s="178">
        <v>94484</v>
      </c>
    </row>
    <row r="84" spans="1:4">
      <c r="A84" s="163" t="s">
        <v>215</v>
      </c>
      <c r="B84" s="163" t="s">
        <v>60</v>
      </c>
      <c r="C84" s="179">
        <v>0</v>
      </c>
      <c r="D84" s="179">
        <v>0</v>
      </c>
    </row>
    <row r="85" spans="1:4">
      <c r="A85" s="163" t="s">
        <v>216</v>
      </c>
      <c r="B85" s="163" t="s">
        <v>61</v>
      </c>
      <c r="C85" s="179">
        <v>244</v>
      </c>
      <c r="D85" s="179">
        <v>190</v>
      </c>
    </row>
    <row r="86" spans="1:4">
      <c r="A86" s="163" t="s">
        <v>223</v>
      </c>
      <c r="B86" s="163" t="s">
        <v>68</v>
      </c>
      <c r="C86" s="179">
        <v>38846</v>
      </c>
      <c r="D86" s="179">
        <v>37374</v>
      </c>
    </row>
    <row r="87" spans="1:4">
      <c r="A87" s="163" t="s">
        <v>538</v>
      </c>
      <c r="B87" s="163" t="s">
        <v>69</v>
      </c>
      <c r="C87" s="179">
        <v>272</v>
      </c>
      <c r="D87" s="179">
        <v>3457</v>
      </c>
    </row>
    <row r="88" spans="1:4">
      <c r="A88" s="163" t="s">
        <v>225</v>
      </c>
      <c r="B88" s="163" t="s">
        <v>524</v>
      </c>
      <c r="C88" s="179">
        <v>5838</v>
      </c>
      <c r="D88" s="179">
        <v>6770</v>
      </c>
    </row>
    <row r="89" spans="1:4">
      <c r="A89" s="163" t="s">
        <v>219</v>
      </c>
      <c r="B89" s="163" t="s">
        <v>64</v>
      </c>
      <c r="C89" s="179">
        <v>3915</v>
      </c>
      <c r="D89" s="179">
        <v>3052</v>
      </c>
    </row>
    <row r="90" spans="1:4">
      <c r="A90" s="163" t="s">
        <v>220</v>
      </c>
      <c r="B90" s="163" t="s">
        <v>522</v>
      </c>
      <c r="C90" s="179">
        <v>1</v>
      </c>
      <c r="D90" s="179">
        <v>1</v>
      </c>
    </row>
    <row r="91" spans="1:4">
      <c r="A91" s="163" t="s">
        <v>539</v>
      </c>
      <c r="B91" s="163" t="s">
        <v>66</v>
      </c>
      <c r="C91" s="179">
        <v>10783</v>
      </c>
      <c r="D91" s="179">
        <v>43640</v>
      </c>
    </row>
    <row r="92" spans="1:4">
      <c r="A92" s="177" t="s">
        <v>540</v>
      </c>
      <c r="B92" s="177" t="s">
        <v>525</v>
      </c>
      <c r="C92" s="178">
        <v>1013387</v>
      </c>
      <c r="D92" s="178">
        <v>981513</v>
      </c>
    </row>
    <row r="93" spans="1:4">
      <c r="A93" s="176"/>
    </row>
    <row r="95" spans="1:4" ht="26">
      <c r="A95" s="149" t="s">
        <v>435</v>
      </c>
      <c r="B95" s="149" t="s">
        <v>436</v>
      </c>
    </row>
    <row r="96" spans="1:4" ht="24">
      <c r="A96" s="215" t="s">
        <v>280</v>
      </c>
      <c r="B96" s="215" t="s">
        <v>119</v>
      </c>
      <c r="C96" s="100" t="s">
        <v>650</v>
      </c>
      <c r="D96" s="100" t="s">
        <v>612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52430</v>
      </c>
      <c r="D98" s="5">
        <v>118649</v>
      </c>
    </row>
    <row r="99" spans="1:4">
      <c r="A99" s="152" t="s">
        <v>233</v>
      </c>
      <c r="B99" s="152" t="s">
        <v>75</v>
      </c>
      <c r="C99" s="5">
        <v>-18889</v>
      </c>
      <c r="D99" s="5">
        <v>11252</v>
      </c>
    </row>
    <row r="100" spans="1:4">
      <c r="A100" s="187" t="s">
        <v>544</v>
      </c>
      <c r="B100" s="187" t="s">
        <v>563</v>
      </c>
      <c r="C100" s="186">
        <v>2350</v>
      </c>
      <c r="D100" s="186">
        <v>2350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-5771</v>
      </c>
      <c r="D102" s="186">
        <v>-5041</v>
      </c>
    </row>
    <row r="103" spans="1:4">
      <c r="A103" s="187" t="s">
        <v>547</v>
      </c>
      <c r="B103" s="187" t="s">
        <v>564</v>
      </c>
      <c r="C103" s="186">
        <v>299</v>
      </c>
      <c r="D103" s="186">
        <v>945</v>
      </c>
    </row>
    <row r="104" spans="1:4">
      <c r="A104" s="187" t="s">
        <v>237</v>
      </c>
      <c r="B104" s="187" t="s">
        <v>80</v>
      </c>
      <c r="C104" s="186">
        <v>-32857</v>
      </c>
      <c r="D104" s="186">
        <v>7971</v>
      </c>
    </row>
    <row r="105" spans="1:4">
      <c r="A105" s="187" t="s">
        <v>238</v>
      </c>
      <c r="B105" s="187" t="s">
        <v>81</v>
      </c>
      <c r="C105" s="186">
        <v>71</v>
      </c>
      <c r="D105" s="186">
        <v>-154</v>
      </c>
    </row>
    <row r="106" spans="1:4">
      <c r="A106" s="187" t="s">
        <v>239</v>
      </c>
      <c r="B106" s="187" t="s">
        <v>82</v>
      </c>
      <c r="C106" s="186">
        <v>9200</v>
      </c>
      <c r="D106" s="186">
        <v>-825</v>
      </c>
    </row>
    <row r="107" spans="1:4">
      <c r="A107" s="187" t="s">
        <v>240</v>
      </c>
      <c r="B107" s="187" t="s">
        <v>565</v>
      </c>
      <c r="C107" s="186">
        <v>287</v>
      </c>
      <c r="D107" s="186">
        <v>3799</v>
      </c>
    </row>
    <row r="108" spans="1:4">
      <c r="A108" s="187" t="s">
        <v>241</v>
      </c>
      <c r="B108" s="187" t="s">
        <v>566</v>
      </c>
      <c r="C108" s="186">
        <v>2981</v>
      </c>
      <c r="D108" s="186">
        <v>113</v>
      </c>
    </row>
    <row r="109" spans="1:4">
      <c r="A109" s="187" t="s">
        <v>242</v>
      </c>
      <c r="B109" s="187" t="s">
        <v>84</v>
      </c>
      <c r="C109" s="186">
        <v>4551</v>
      </c>
      <c r="D109" s="186">
        <v>2094</v>
      </c>
    </row>
    <row r="110" spans="1:4">
      <c r="A110" s="152" t="s">
        <v>548</v>
      </c>
      <c r="B110" s="152" t="s">
        <v>85</v>
      </c>
      <c r="C110" s="5">
        <v>33541</v>
      </c>
      <c r="D110" s="5">
        <v>129901</v>
      </c>
    </row>
    <row r="111" spans="1:4">
      <c r="A111" s="187" t="s">
        <v>244</v>
      </c>
      <c r="B111" s="187" t="s">
        <v>567</v>
      </c>
      <c r="C111" s="186">
        <v>14160</v>
      </c>
      <c r="D111" s="186">
        <v>27622</v>
      </c>
    </row>
    <row r="112" spans="1:4">
      <c r="A112" s="187" t="s">
        <v>246</v>
      </c>
      <c r="B112" s="187" t="s">
        <v>86</v>
      </c>
      <c r="C112" s="186">
        <v>-19835</v>
      </c>
      <c r="D112" s="186">
        <v>-33626</v>
      </c>
    </row>
    <row r="113" spans="1:9">
      <c r="A113" s="151" t="s">
        <v>549</v>
      </c>
      <c r="B113" s="151" t="s">
        <v>569</v>
      </c>
      <c r="C113" s="5">
        <v>27866</v>
      </c>
      <c r="D113" s="5">
        <v>123897</v>
      </c>
    </row>
    <row r="114" spans="1:9">
      <c r="A114" s="151" t="s">
        <v>248</v>
      </c>
      <c r="B114" s="151" t="s">
        <v>88</v>
      </c>
      <c r="C114" s="5"/>
      <c r="D114" s="5"/>
    </row>
    <row r="115" spans="1:9">
      <c r="A115" s="152" t="s">
        <v>249</v>
      </c>
      <c r="B115" s="152" t="s">
        <v>89</v>
      </c>
      <c r="C115" s="5">
        <v>633772</v>
      </c>
      <c r="D115" s="5">
        <v>384935</v>
      </c>
    </row>
    <row r="116" spans="1:9">
      <c r="A116" s="187" t="s">
        <v>550</v>
      </c>
      <c r="B116" s="187" t="s">
        <v>487</v>
      </c>
      <c r="C116" s="186">
        <v>41</v>
      </c>
      <c r="D116" s="186">
        <v>59</v>
      </c>
    </row>
    <row r="117" spans="1:9">
      <c r="A117" s="216" t="s">
        <v>657</v>
      </c>
      <c r="B117" s="216" t="s">
        <v>654</v>
      </c>
      <c r="C117" s="217">
        <v>26</v>
      </c>
      <c r="D117" s="217">
        <v>0</v>
      </c>
      <c r="E117" s="210"/>
      <c r="F117" s="259" t="s">
        <v>656</v>
      </c>
      <c r="G117" s="259"/>
      <c r="H117" s="259"/>
      <c r="I117" s="259"/>
    </row>
    <row r="118" spans="1:9">
      <c r="A118" s="187" t="s">
        <v>551</v>
      </c>
      <c r="B118" s="187" t="s">
        <v>92</v>
      </c>
      <c r="C118" s="186">
        <v>0</v>
      </c>
      <c r="D118" s="186">
        <v>0</v>
      </c>
    </row>
    <row r="119" spans="1:9">
      <c r="A119" s="188" t="s">
        <v>616</v>
      </c>
      <c r="B119" s="188" t="s">
        <v>615</v>
      </c>
      <c r="C119" s="186">
        <v>627929</v>
      </c>
      <c r="D119" s="186">
        <v>379835</v>
      </c>
    </row>
    <row r="120" spans="1:9">
      <c r="A120" s="187" t="s">
        <v>552</v>
      </c>
      <c r="B120" s="187" t="s">
        <v>570</v>
      </c>
      <c r="C120" s="186">
        <v>5776</v>
      </c>
      <c r="D120" s="186">
        <v>5041</v>
      </c>
    </row>
    <row r="121" spans="1:9">
      <c r="A121" s="152" t="s">
        <v>255</v>
      </c>
      <c r="B121" s="152" t="s">
        <v>94</v>
      </c>
      <c r="C121" s="5">
        <v>595886</v>
      </c>
      <c r="D121" s="5">
        <v>539766</v>
      </c>
    </row>
    <row r="122" spans="1:9">
      <c r="A122" s="187" t="s">
        <v>553</v>
      </c>
      <c r="B122" s="187" t="s">
        <v>571</v>
      </c>
      <c r="C122" s="186">
        <v>11644</v>
      </c>
      <c r="D122" s="186">
        <v>8807</v>
      </c>
    </row>
    <row r="123" spans="1:9">
      <c r="A123" s="187" t="s">
        <v>528</v>
      </c>
      <c r="B123" s="187" t="s">
        <v>416</v>
      </c>
      <c r="C123" s="186">
        <v>50892</v>
      </c>
      <c r="D123" s="186">
        <v>33412</v>
      </c>
    </row>
    <row r="124" spans="1:9">
      <c r="A124" s="216" t="s">
        <v>658</v>
      </c>
      <c r="B124" s="216" t="s">
        <v>655</v>
      </c>
      <c r="C124" s="217">
        <v>10550</v>
      </c>
      <c r="D124" s="217">
        <v>0</v>
      </c>
      <c r="E124" s="210"/>
      <c r="F124" s="259" t="s">
        <v>656</v>
      </c>
      <c r="G124" s="259"/>
      <c r="H124" s="259"/>
      <c r="I124" s="259"/>
    </row>
    <row r="125" spans="1:9">
      <c r="A125" s="187" t="s">
        <v>554</v>
      </c>
      <c r="B125" s="187" t="s">
        <v>572</v>
      </c>
      <c r="C125" s="186">
        <v>522800</v>
      </c>
      <c r="D125" s="186">
        <v>497547</v>
      </c>
    </row>
    <row r="126" spans="1:9">
      <c r="A126" s="151" t="s">
        <v>555</v>
      </c>
      <c r="B126" s="151" t="s">
        <v>573</v>
      </c>
      <c r="C126" s="5">
        <v>37886</v>
      </c>
      <c r="D126" s="5">
        <v>-154831</v>
      </c>
    </row>
    <row r="127" spans="1:9">
      <c r="A127" s="151" t="s">
        <v>261</v>
      </c>
      <c r="B127" s="151" t="s">
        <v>580</v>
      </c>
      <c r="C127" s="5"/>
      <c r="D127" s="5"/>
    </row>
    <row r="128" spans="1:9">
      <c r="A128" s="152" t="s">
        <v>249</v>
      </c>
      <c r="B128" s="152" t="s">
        <v>89</v>
      </c>
      <c r="C128" s="5">
        <v>0</v>
      </c>
      <c r="D128" s="5">
        <v>0</v>
      </c>
    </row>
    <row r="129" spans="1:27">
      <c r="A129" s="188" t="s">
        <v>556</v>
      </c>
      <c r="B129" s="188" t="s">
        <v>574</v>
      </c>
      <c r="C129" s="186">
        <v>0</v>
      </c>
      <c r="D129" s="186">
        <v>0</v>
      </c>
    </row>
    <row r="130" spans="1:27">
      <c r="A130" s="187" t="s">
        <v>215</v>
      </c>
      <c r="B130" s="187" t="s">
        <v>60</v>
      </c>
      <c r="C130" s="186">
        <v>0</v>
      </c>
      <c r="D130" s="186">
        <v>0</v>
      </c>
    </row>
    <row r="131" spans="1:27">
      <c r="A131" s="152" t="s">
        <v>255</v>
      </c>
      <c r="B131" s="152" t="s">
        <v>94</v>
      </c>
      <c r="C131" s="5">
        <v>242</v>
      </c>
      <c r="D131" s="5">
        <v>101266</v>
      </c>
    </row>
    <row r="132" spans="1:27">
      <c r="A132" s="187" t="s">
        <v>629</v>
      </c>
      <c r="B132" s="187" t="s">
        <v>628</v>
      </c>
      <c r="C132" s="186">
        <v>0</v>
      </c>
      <c r="D132" s="186">
        <v>0</v>
      </c>
    </row>
    <row r="133" spans="1:27">
      <c r="A133" s="187" t="s">
        <v>266</v>
      </c>
      <c r="B133" s="187" t="s">
        <v>105</v>
      </c>
      <c r="C133" s="186">
        <v>0</v>
      </c>
      <c r="D133" s="186">
        <v>100926</v>
      </c>
      <c r="Q133" s="155"/>
    </row>
    <row r="134" spans="1:27">
      <c r="A134" s="187" t="s">
        <v>557</v>
      </c>
      <c r="B134" s="187" t="s">
        <v>110</v>
      </c>
      <c r="C134" s="186">
        <v>237</v>
      </c>
      <c r="D134" s="186">
        <v>340</v>
      </c>
      <c r="Q134" s="155"/>
    </row>
    <row r="135" spans="1:27">
      <c r="A135" s="216" t="s">
        <v>659</v>
      </c>
      <c r="B135" s="216" t="s">
        <v>111</v>
      </c>
      <c r="C135" s="217">
        <v>5</v>
      </c>
      <c r="D135" s="217">
        <v>0</v>
      </c>
      <c r="E135" s="210"/>
      <c r="F135" s="259" t="s">
        <v>656</v>
      </c>
      <c r="G135" s="259"/>
      <c r="H135" s="259"/>
      <c r="I135" s="259"/>
      <c r="Q135" s="155"/>
    </row>
    <row r="136" spans="1:27">
      <c r="A136" s="151" t="s">
        <v>558</v>
      </c>
      <c r="B136" s="151" t="s">
        <v>575</v>
      </c>
      <c r="C136" s="5">
        <v>-242</v>
      </c>
      <c r="D136" s="5">
        <v>-101266</v>
      </c>
      <c r="Q136" s="155"/>
    </row>
    <row r="137" spans="1:27">
      <c r="A137" s="151" t="s">
        <v>559</v>
      </c>
      <c r="B137" s="151" t="s">
        <v>576</v>
      </c>
      <c r="C137" s="5">
        <v>65510</v>
      </c>
      <c r="D137" s="5">
        <v>-132200</v>
      </c>
      <c r="Q137" s="155"/>
    </row>
    <row r="138" spans="1:27">
      <c r="A138" s="151" t="s">
        <v>560</v>
      </c>
      <c r="B138" s="151" t="s">
        <v>577</v>
      </c>
      <c r="C138" s="5">
        <v>65510</v>
      </c>
      <c r="D138" s="5">
        <v>-132200</v>
      </c>
      <c r="Q138" s="155"/>
    </row>
    <row r="139" spans="1:27">
      <c r="A139" s="151" t="s">
        <v>561</v>
      </c>
      <c r="B139" s="151" t="s">
        <v>578</v>
      </c>
      <c r="C139" s="5">
        <v>66987</v>
      </c>
      <c r="D139" s="5">
        <v>217369</v>
      </c>
      <c r="Q139" s="155"/>
    </row>
    <row r="140" spans="1:27">
      <c r="A140" s="151" t="s">
        <v>562</v>
      </c>
      <c r="B140" s="151" t="s">
        <v>579</v>
      </c>
      <c r="C140" s="5">
        <v>132497</v>
      </c>
      <c r="D140" s="5">
        <v>85169</v>
      </c>
      <c r="Q140" s="155"/>
    </row>
    <row r="141" spans="1:27">
      <c r="A141" s="176"/>
      <c r="B141" s="189"/>
      <c r="C141" s="190"/>
      <c r="D141" s="190"/>
      <c r="Q141" s="155"/>
    </row>
    <row r="142" spans="1:27">
      <c r="A142" s="176"/>
      <c r="B142" s="189"/>
      <c r="C142" s="190"/>
      <c r="D142" s="190"/>
      <c r="L142" s="155"/>
    </row>
    <row r="143" spans="1:27" ht="26">
      <c r="A143" s="149" t="s">
        <v>605</v>
      </c>
      <c r="B143" s="150" t="s">
        <v>604</v>
      </c>
      <c r="C143" s="249" t="s">
        <v>650</v>
      </c>
      <c r="D143" s="250"/>
      <c r="E143" s="250"/>
      <c r="F143" s="251"/>
      <c r="H143" s="249" t="s">
        <v>651</v>
      </c>
      <c r="I143" s="250"/>
      <c r="J143" s="250"/>
      <c r="K143" s="251"/>
      <c r="L143" s="155"/>
    </row>
    <row r="144" spans="1:27" ht="52">
      <c r="A144" s="256" t="s">
        <v>403</v>
      </c>
      <c r="B144" s="257" t="s">
        <v>118</v>
      </c>
      <c r="C144" s="254" t="s">
        <v>413</v>
      </c>
      <c r="D144" s="254" t="s">
        <v>414</v>
      </c>
      <c r="E144" s="153" t="s">
        <v>120</v>
      </c>
      <c r="F144" s="153" t="s">
        <v>121</v>
      </c>
      <c r="H144" s="254" t="s">
        <v>413</v>
      </c>
      <c r="I144" s="254" t="s">
        <v>414</v>
      </c>
      <c r="J144" s="153" t="s">
        <v>120</v>
      </c>
      <c r="K144" s="153" t="s">
        <v>121</v>
      </c>
      <c r="M144" s="155"/>
      <c r="S144" s="155"/>
      <c r="T144" s="155"/>
      <c r="Z144" s="155"/>
      <c r="AA144" s="155"/>
    </row>
    <row r="145" spans="1:27" ht="65">
      <c r="A145" s="256"/>
      <c r="B145" s="257"/>
      <c r="C145" s="255"/>
      <c r="D145" s="255"/>
      <c r="E145" s="153" t="s">
        <v>586</v>
      </c>
      <c r="F145" s="153" t="s">
        <v>285</v>
      </c>
      <c r="H145" s="255"/>
      <c r="I145" s="255"/>
      <c r="J145" s="153" t="s">
        <v>586</v>
      </c>
      <c r="K145" s="153" t="s">
        <v>285</v>
      </c>
      <c r="S145" s="155"/>
      <c r="T145" s="155"/>
      <c r="Z145" s="155"/>
      <c r="AA145" s="155"/>
    </row>
    <row r="146" spans="1:27">
      <c r="A146" s="192" t="s">
        <v>151</v>
      </c>
      <c r="B146" s="151" t="s">
        <v>0</v>
      </c>
      <c r="C146" s="194">
        <v>108512</v>
      </c>
      <c r="D146" s="194">
        <v>64575</v>
      </c>
      <c r="E146" s="194">
        <v>-4653</v>
      </c>
      <c r="F146" s="194">
        <v>168434</v>
      </c>
      <c r="H146" s="194">
        <v>184835</v>
      </c>
      <c r="I146" s="194">
        <v>96164</v>
      </c>
      <c r="J146" s="194">
        <v>-26175</v>
      </c>
      <c r="K146" s="194">
        <v>254824</v>
      </c>
      <c r="L146" s="155"/>
      <c r="M146" s="155"/>
      <c r="S146" s="155"/>
      <c r="T146" s="155"/>
      <c r="U146" s="155"/>
      <c r="V146" s="155"/>
      <c r="W146" s="155"/>
      <c r="Z146" s="155"/>
      <c r="AA146" s="155"/>
    </row>
    <row r="147" spans="1:27">
      <c r="A147" s="195" t="s">
        <v>152</v>
      </c>
      <c r="B147" s="160" t="s">
        <v>1</v>
      </c>
      <c r="C147" s="179">
        <v>104682</v>
      </c>
      <c r="D147" s="179">
        <v>2906</v>
      </c>
      <c r="E147" s="179">
        <v>1184</v>
      </c>
      <c r="F147" s="179">
        <v>108772</v>
      </c>
      <c r="H147" s="161">
        <v>179671</v>
      </c>
      <c r="I147" s="161">
        <v>9719</v>
      </c>
      <c r="J147" s="161">
        <v>10231</v>
      </c>
      <c r="K147" s="179">
        <v>199621</v>
      </c>
      <c r="L147" s="155"/>
      <c r="S147" s="155"/>
      <c r="T147" s="155"/>
      <c r="U147" s="155"/>
      <c r="V147" s="155"/>
      <c r="W147" s="155"/>
      <c r="Z147" s="155"/>
      <c r="AA147" s="155"/>
    </row>
    <row r="148" spans="1:27">
      <c r="A148" s="195" t="s">
        <v>153</v>
      </c>
      <c r="B148" s="160" t="s">
        <v>593</v>
      </c>
      <c r="C148" s="179">
        <v>2240</v>
      </c>
      <c r="D148" s="179">
        <v>4</v>
      </c>
      <c r="E148" s="179">
        <v>-2219</v>
      </c>
      <c r="F148" s="179">
        <v>25</v>
      </c>
      <c r="H148" s="161">
        <v>2253</v>
      </c>
      <c r="I148" s="161">
        <v>0</v>
      </c>
      <c r="J148" s="161">
        <v>-2192</v>
      </c>
      <c r="K148" s="179">
        <v>61</v>
      </c>
      <c r="L148" s="155"/>
      <c r="M148" s="155"/>
      <c r="S148" s="155"/>
      <c r="T148" s="155"/>
      <c r="U148" s="155"/>
      <c r="V148" s="155"/>
      <c r="W148" s="155"/>
      <c r="Z148" s="155"/>
      <c r="AA148" s="155"/>
    </row>
    <row r="149" spans="1:27">
      <c r="A149" s="195" t="s">
        <v>154</v>
      </c>
      <c r="B149" s="160" t="s">
        <v>594</v>
      </c>
      <c r="C149" s="179">
        <v>1590</v>
      </c>
      <c r="D149" s="179">
        <v>61665</v>
      </c>
      <c r="E149" s="179">
        <v>-3618</v>
      </c>
      <c r="F149" s="179">
        <v>59637</v>
      </c>
      <c r="H149" s="161">
        <v>2911</v>
      </c>
      <c r="I149" s="161">
        <v>86445</v>
      </c>
      <c r="J149" s="161">
        <v>-34214</v>
      </c>
      <c r="K149" s="179">
        <v>55142</v>
      </c>
      <c r="L149" s="155"/>
      <c r="M149" s="155"/>
      <c r="S149" s="155"/>
      <c r="T149" s="155"/>
      <c r="U149" s="155"/>
      <c r="V149" s="155"/>
      <c r="W149" s="155"/>
      <c r="Z149" s="155"/>
      <c r="AA149" s="155"/>
    </row>
    <row r="150" spans="1:27">
      <c r="A150" s="192" t="s">
        <v>631</v>
      </c>
      <c r="B150" s="151" t="s">
        <v>630</v>
      </c>
      <c r="C150" s="194">
        <v>2270</v>
      </c>
      <c r="D150" s="194">
        <v>44702</v>
      </c>
      <c r="E150" s="194">
        <v>-3143</v>
      </c>
      <c r="F150" s="194">
        <v>43829</v>
      </c>
      <c r="H150" s="194">
        <v>3831</v>
      </c>
      <c r="I150" s="194">
        <v>59071</v>
      </c>
      <c r="J150" s="194">
        <v>-24816</v>
      </c>
      <c r="K150" s="194">
        <v>38086</v>
      </c>
      <c r="L150" s="155"/>
      <c r="M150" s="155"/>
      <c r="S150" s="155"/>
      <c r="T150" s="155"/>
      <c r="U150" s="155"/>
      <c r="V150" s="155"/>
      <c r="W150" s="155"/>
      <c r="Z150" s="155"/>
      <c r="AA150" s="155"/>
    </row>
    <row r="151" spans="1:27">
      <c r="A151" s="195" t="s">
        <v>156</v>
      </c>
      <c r="B151" s="160" t="s">
        <v>595</v>
      </c>
      <c r="C151" s="179">
        <v>800</v>
      </c>
      <c r="D151" s="179">
        <v>0</v>
      </c>
      <c r="E151" s="179">
        <v>-709</v>
      </c>
      <c r="F151" s="179">
        <v>91</v>
      </c>
      <c r="H151" s="161">
        <v>1103</v>
      </c>
      <c r="I151" s="161">
        <v>218</v>
      </c>
      <c r="J151" s="161">
        <v>-833</v>
      </c>
      <c r="K151" s="179">
        <v>488</v>
      </c>
      <c r="L151" s="155"/>
      <c r="M151" s="155"/>
      <c r="S151" s="155"/>
      <c r="T151" s="155"/>
      <c r="U151" s="155"/>
      <c r="V151" s="155"/>
      <c r="W151" s="155"/>
      <c r="Z151" s="155"/>
      <c r="AA151" s="155"/>
    </row>
    <row r="152" spans="1:27">
      <c r="A152" s="195" t="s">
        <v>157</v>
      </c>
      <c r="B152" s="160" t="s">
        <v>6</v>
      </c>
      <c r="C152" s="179">
        <v>1470</v>
      </c>
      <c r="D152" s="179">
        <v>44702</v>
      </c>
      <c r="E152" s="179">
        <v>-2434</v>
      </c>
      <c r="F152" s="179">
        <v>43738</v>
      </c>
      <c r="H152" s="161">
        <v>2728</v>
      </c>
      <c r="I152" s="161">
        <v>58853</v>
      </c>
      <c r="J152" s="161">
        <v>-23983</v>
      </c>
      <c r="K152" s="179">
        <v>37598</v>
      </c>
      <c r="L152" s="155"/>
      <c r="M152" s="155"/>
      <c r="S152" s="155"/>
      <c r="T152" s="155"/>
      <c r="U152" s="155"/>
      <c r="V152" s="155"/>
      <c r="W152" s="155"/>
      <c r="Z152" s="155"/>
      <c r="AA152" s="155"/>
    </row>
    <row r="153" spans="1:27">
      <c r="A153" s="196" t="s">
        <v>158</v>
      </c>
      <c r="B153" s="197" t="s">
        <v>596</v>
      </c>
      <c r="C153" s="194">
        <v>106242</v>
      </c>
      <c r="D153" s="194">
        <v>19873</v>
      </c>
      <c r="E153" s="194">
        <v>-1510</v>
      </c>
      <c r="F153" s="194">
        <v>124605</v>
      </c>
      <c r="H153" s="194">
        <v>181004</v>
      </c>
      <c r="I153" s="194">
        <v>37093</v>
      </c>
      <c r="J153" s="194">
        <v>-1359</v>
      </c>
      <c r="K153" s="194">
        <v>216738</v>
      </c>
      <c r="M153" s="155"/>
      <c r="S153" s="155"/>
      <c r="T153" s="155"/>
      <c r="U153" s="155"/>
      <c r="V153" s="155"/>
      <c r="W153" s="155"/>
      <c r="Z153" s="155"/>
      <c r="AA153" s="155"/>
    </row>
    <row r="154" spans="1:27">
      <c r="A154" s="193" t="s">
        <v>159</v>
      </c>
      <c r="B154" s="163" t="s">
        <v>8</v>
      </c>
      <c r="C154" s="179">
        <v>1011</v>
      </c>
      <c r="D154" s="179">
        <v>222</v>
      </c>
      <c r="E154" s="179">
        <v>-601</v>
      </c>
      <c r="F154" s="179">
        <v>632</v>
      </c>
      <c r="H154" s="161">
        <v>2251</v>
      </c>
      <c r="I154" s="161">
        <v>219</v>
      </c>
      <c r="J154" s="161">
        <v>-347</v>
      </c>
      <c r="K154" s="179">
        <v>2123</v>
      </c>
      <c r="M154" s="155"/>
      <c r="S154" s="155"/>
      <c r="T154" s="155"/>
      <c r="U154" s="155"/>
      <c r="V154" s="155"/>
      <c r="W154" s="155"/>
      <c r="Z154" s="155"/>
      <c r="AA154" s="155"/>
    </row>
    <row r="155" spans="1:27">
      <c r="A155" s="193" t="s">
        <v>160</v>
      </c>
      <c r="B155" s="163" t="s">
        <v>9</v>
      </c>
      <c r="C155" s="179">
        <v>30860</v>
      </c>
      <c r="D155" s="179">
        <v>17150</v>
      </c>
      <c r="E155" s="179">
        <v>-1371</v>
      </c>
      <c r="F155" s="179">
        <v>46639</v>
      </c>
      <c r="H155" s="161">
        <v>39704</v>
      </c>
      <c r="I155" s="161">
        <v>20052</v>
      </c>
      <c r="J155" s="161">
        <v>-1286</v>
      </c>
      <c r="K155" s="179">
        <v>58470</v>
      </c>
      <c r="S155" s="155"/>
      <c r="T155" s="155"/>
      <c r="U155" s="155"/>
      <c r="V155" s="155"/>
      <c r="W155" s="155"/>
      <c r="Z155" s="155"/>
      <c r="AA155" s="155"/>
    </row>
    <row r="156" spans="1:27">
      <c r="A156" s="193" t="s">
        <v>601</v>
      </c>
      <c r="B156" s="163" t="s">
        <v>10</v>
      </c>
      <c r="C156" s="179">
        <v>13710</v>
      </c>
      <c r="D156" s="179">
        <v>2973</v>
      </c>
      <c r="E156" s="179">
        <v>-137</v>
      </c>
      <c r="F156" s="179">
        <v>16546</v>
      </c>
      <c r="H156" s="161">
        <v>13526</v>
      </c>
      <c r="I156" s="161">
        <v>2876</v>
      </c>
      <c r="J156" s="161">
        <v>-73</v>
      </c>
      <c r="K156" s="179">
        <v>16329</v>
      </c>
      <c r="S156" s="155"/>
      <c r="T156" s="155"/>
      <c r="U156" s="155"/>
      <c r="V156" s="155"/>
      <c r="W156" s="155"/>
      <c r="Z156" s="155"/>
      <c r="AA156" s="155"/>
    </row>
    <row r="157" spans="1:27">
      <c r="A157" s="193" t="s">
        <v>162</v>
      </c>
      <c r="B157" s="163" t="s">
        <v>11</v>
      </c>
      <c r="C157" s="179">
        <v>1070</v>
      </c>
      <c r="D157" s="179">
        <v>515</v>
      </c>
      <c r="E157" s="179">
        <v>-601</v>
      </c>
      <c r="F157" s="179">
        <v>984</v>
      </c>
      <c r="H157" s="161">
        <v>1458</v>
      </c>
      <c r="I157" s="161">
        <v>184</v>
      </c>
      <c r="J157" s="161">
        <v>-347</v>
      </c>
      <c r="K157" s="179">
        <v>1295</v>
      </c>
      <c r="S157" s="155"/>
      <c r="T157" s="155"/>
      <c r="U157" s="155"/>
      <c r="V157" s="155"/>
      <c r="W157" s="155"/>
      <c r="Z157" s="155"/>
      <c r="AA157" s="155"/>
    </row>
    <row r="158" spans="1:27">
      <c r="A158" s="193" t="s">
        <v>644</v>
      </c>
      <c r="B158" s="163" t="s">
        <v>639</v>
      </c>
      <c r="C158" s="179">
        <v>220</v>
      </c>
      <c r="D158" s="179">
        <v>13</v>
      </c>
      <c r="E158" s="179">
        <v>0</v>
      </c>
      <c r="F158" s="179">
        <v>233</v>
      </c>
      <c r="H158" s="161">
        <v>480</v>
      </c>
      <c r="I158" s="161">
        <v>0</v>
      </c>
      <c r="J158" s="161">
        <v>0</v>
      </c>
      <c r="K158" s="179">
        <v>480</v>
      </c>
      <c r="S158" s="155"/>
      <c r="T158" s="155"/>
      <c r="U158" s="155"/>
      <c r="V158" s="155"/>
      <c r="W158" s="155"/>
      <c r="Z158" s="155"/>
      <c r="AA158" s="155"/>
    </row>
    <row r="159" spans="1:27">
      <c r="A159" s="196" t="s">
        <v>163</v>
      </c>
      <c r="B159" s="197" t="s">
        <v>497</v>
      </c>
      <c r="C159" s="194">
        <v>61833</v>
      </c>
      <c r="D159" s="194">
        <v>-530</v>
      </c>
      <c r="E159" s="194">
        <v>-2</v>
      </c>
      <c r="F159" s="194">
        <v>61301</v>
      </c>
      <c r="H159" s="194">
        <v>129047</v>
      </c>
      <c r="I159" s="194">
        <v>14200</v>
      </c>
      <c r="J159" s="194">
        <v>0</v>
      </c>
      <c r="K159" s="194">
        <v>143247</v>
      </c>
      <c r="S159" s="155"/>
      <c r="T159" s="155"/>
      <c r="U159" s="155"/>
      <c r="V159" s="155"/>
      <c r="W159" s="155"/>
      <c r="Z159" s="155"/>
      <c r="AA159" s="155"/>
    </row>
    <row r="160" spans="1:27">
      <c r="A160" s="193" t="s">
        <v>164</v>
      </c>
      <c r="B160" s="163" t="s">
        <v>13</v>
      </c>
      <c r="C160" s="179">
        <v>5754</v>
      </c>
      <c r="D160" s="179">
        <v>235</v>
      </c>
      <c r="E160" s="179">
        <v>-208</v>
      </c>
      <c r="F160" s="179">
        <v>5781</v>
      </c>
      <c r="H160" s="161">
        <v>5425</v>
      </c>
      <c r="I160" s="161">
        <v>215</v>
      </c>
      <c r="J160" s="161">
        <v>-181</v>
      </c>
      <c r="K160" s="179">
        <v>5459</v>
      </c>
      <c r="L160" s="155"/>
      <c r="M160" s="155"/>
      <c r="S160" s="155"/>
      <c r="T160" s="155"/>
      <c r="U160" s="155"/>
      <c r="V160" s="155"/>
      <c r="W160" s="155"/>
      <c r="Z160" s="155"/>
      <c r="AA160" s="155"/>
    </row>
    <row r="161" spans="1:27">
      <c r="A161" s="193" t="s">
        <v>165</v>
      </c>
      <c r="B161" s="163" t="s">
        <v>14</v>
      </c>
      <c r="C161" s="179">
        <v>29</v>
      </c>
      <c r="D161" s="179">
        <v>671</v>
      </c>
      <c r="E161" s="179">
        <v>-208</v>
      </c>
      <c r="F161" s="179">
        <v>492</v>
      </c>
      <c r="H161" s="161">
        <v>2604</v>
      </c>
      <c r="I161" s="161">
        <v>12</v>
      </c>
      <c r="J161" s="161">
        <v>-181</v>
      </c>
      <c r="K161" s="179">
        <v>2435</v>
      </c>
      <c r="L161" s="155"/>
      <c r="M161" s="155"/>
      <c r="S161" s="155"/>
      <c r="T161" s="155"/>
      <c r="U161" s="155"/>
      <c r="V161" s="155"/>
      <c r="W161" s="155"/>
      <c r="Z161" s="155"/>
      <c r="AA161" s="155"/>
    </row>
    <row r="162" spans="1:27">
      <c r="A162" s="196" t="s">
        <v>167</v>
      </c>
      <c r="B162" s="197" t="s">
        <v>597</v>
      </c>
      <c r="C162" s="194">
        <v>67558</v>
      </c>
      <c r="D162" s="194">
        <v>-966</v>
      </c>
      <c r="E162" s="194">
        <v>-2</v>
      </c>
      <c r="F162" s="194">
        <v>66590</v>
      </c>
      <c r="H162" s="194">
        <v>131868</v>
      </c>
      <c r="I162" s="194">
        <v>14403</v>
      </c>
      <c r="J162" s="194">
        <v>0</v>
      </c>
      <c r="K162" s="194">
        <v>146271</v>
      </c>
      <c r="L162" s="155"/>
      <c r="M162" s="155"/>
      <c r="S162" s="155"/>
      <c r="T162" s="155"/>
      <c r="U162" s="155"/>
      <c r="V162" s="155"/>
      <c r="W162" s="155"/>
      <c r="Z162" s="155"/>
      <c r="AA162" s="155"/>
    </row>
    <row r="163" spans="1:27">
      <c r="A163" s="193" t="s">
        <v>168</v>
      </c>
      <c r="B163" s="163" t="s">
        <v>598</v>
      </c>
      <c r="C163" s="179">
        <v>13948</v>
      </c>
      <c r="D163" s="179">
        <v>212</v>
      </c>
      <c r="E163" s="179">
        <v>0</v>
      </c>
      <c r="F163" s="179">
        <v>14160</v>
      </c>
      <c r="H163" s="161">
        <v>25787</v>
      </c>
      <c r="I163" s="161">
        <v>1835</v>
      </c>
      <c r="J163" s="161">
        <v>0</v>
      </c>
      <c r="K163" s="179">
        <v>27622</v>
      </c>
      <c r="L163" s="155"/>
      <c r="M163" s="155"/>
      <c r="S163" s="155"/>
      <c r="T163" s="155"/>
      <c r="U163" s="155"/>
      <c r="V163" s="155"/>
      <c r="W163" s="155"/>
      <c r="Z163" s="155"/>
      <c r="AA163" s="155"/>
    </row>
    <row r="164" spans="1:27">
      <c r="A164" s="196" t="s">
        <v>170</v>
      </c>
      <c r="B164" s="197" t="s">
        <v>599</v>
      </c>
      <c r="C164" s="194">
        <v>53610</v>
      </c>
      <c r="D164" s="194">
        <v>-1178</v>
      </c>
      <c r="E164" s="194">
        <v>-2</v>
      </c>
      <c r="F164" s="194">
        <v>52430</v>
      </c>
      <c r="H164" s="194">
        <v>106081</v>
      </c>
      <c r="I164" s="194">
        <v>12568</v>
      </c>
      <c r="J164" s="194">
        <v>0</v>
      </c>
      <c r="K164" s="194">
        <v>118649</v>
      </c>
      <c r="M164" s="155"/>
      <c r="S164" s="155"/>
      <c r="T164" s="155"/>
      <c r="U164" s="155"/>
      <c r="V164" s="155"/>
      <c r="W164" s="155"/>
      <c r="Z164" s="155"/>
      <c r="AA164" s="155"/>
    </row>
    <row r="165" spans="1:27">
      <c r="A165" s="193" t="s">
        <v>171</v>
      </c>
      <c r="B165" s="163" t="s">
        <v>600</v>
      </c>
      <c r="C165" s="179">
        <v>0</v>
      </c>
      <c r="D165" s="179">
        <v>0</v>
      </c>
      <c r="E165" s="179">
        <v>0</v>
      </c>
      <c r="F165" s="179">
        <v>0</v>
      </c>
      <c r="H165" s="161">
        <v>0</v>
      </c>
      <c r="I165" s="161">
        <v>0</v>
      </c>
      <c r="J165" s="161">
        <v>0</v>
      </c>
      <c r="K165" s="179">
        <v>0</v>
      </c>
      <c r="L165" s="155"/>
      <c r="M165" s="155"/>
      <c r="S165" s="155"/>
      <c r="T165" s="155"/>
      <c r="U165" s="155"/>
      <c r="V165" s="155"/>
      <c r="W165" s="155"/>
      <c r="Z165" s="155"/>
      <c r="AA165" s="155"/>
    </row>
    <row r="166" spans="1:27">
      <c r="A166" s="196" t="s">
        <v>232</v>
      </c>
      <c r="B166" s="197" t="s">
        <v>500</v>
      </c>
      <c r="C166" s="194">
        <v>53610</v>
      </c>
      <c r="D166" s="194">
        <v>-1178</v>
      </c>
      <c r="E166" s="194">
        <v>-2</v>
      </c>
      <c r="F166" s="194">
        <v>52430</v>
      </c>
      <c r="H166" s="194">
        <v>106081</v>
      </c>
      <c r="I166" s="194">
        <v>12568</v>
      </c>
      <c r="J166" s="194">
        <v>0</v>
      </c>
      <c r="K166" s="194">
        <v>118649</v>
      </c>
      <c r="L166" s="155"/>
      <c r="M166" s="155"/>
      <c r="S166" s="155"/>
      <c r="T166" s="155"/>
      <c r="U166" s="155"/>
      <c r="V166" s="155"/>
      <c r="W166" s="155"/>
      <c r="Z166" s="155"/>
      <c r="AA166" s="155"/>
    </row>
    <row r="167" spans="1:27">
      <c r="A167" s="193" t="s">
        <v>602</v>
      </c>
      <c r="B167" s="163" t="s">
        <v>501</v>
      </c>
      <c r="C167" s="179">
        <v>0</v>
      </c>
      <c r="D167" s="179">
        <v>0</v>
      </c>
      <c r="E167" s="179">
        <v>0</v>
      </c>
      <c r="F167" s="179">
        <v>0</v>
      </c>
      <c r="H167" s="161">
        <v>0</v>
      </c>
      <c r="I167" s="161">
        <v>0</v>
      </c>
      <c r="J167" s="161">
        <v>0</v>
      </c>
      <c r="K167" s="179">
        <v>0</v>
      </c>
      <c r="L167" s="155"/>
      <c r="M167" s="155"/>
      <c r="S167" s="155"/>
      <c r="T167" s="155"/>
      <c r="U167" s="155"/>
      <c r="V167" s="155"/>
      <c r="W167" s="155"/>
      <c r="Z167" s="155"/>
      <c r="AA167" s="155"/>
    </row>
    <row r="168" spans="1:27">
      <c r="A168" s="196" t="s">
        <v>603</v>
      </c>
      <c r="B168" s="197" t="s">
        <v>502</v>
      </c>
      <c r="C168" s="194">
        <v>53610</v>
      </c>
      <c r="D168" s="194">
        <v>-1178</v>
      </c>
      <c r="E168" s="194">
        <v>-2</v>
      </c>
      <c r="F168" s="194">
        <v>52430</v>
      </c>
      <c r="H168" s="194">
        <v>106081</v>
      </c>
      <c r="I168" s="194">
        <v>12568</v>
      </c>
      <c r="J168" s="194">
        <v>0</v>
      </c>
      <c r="K168" s="194">
        <v>118649</v>
      </c>
      <c r="T168" s="155"/>
      <c r="U168" s="155"/>
      <c r="V168" s="155"/>
      <c r="W168" s="155"/>
      <c r="Z168" s="155"/>
      <c r="AA168" s="155"/>
    </row>
    <row r="170" spans="1:27" ht="26">
      <c r="A170" s="149" t="s">
        <v>437</v>
      </c>
      <c r="B170" s="149" t="s">
        <v>438</v>
      </c>
      <c r="C170" s="249">
        <v>43281</v>
      </c>
      <c r="D170" s="250"/>
      <c r="E170" s="250"/>
      <c r="F170" s="251"/>
      <c r="H170" s="249">
        <v>43100</v>
      </c>
      <c r="I170" s="250"/>
      <c r="J170" s="250"/>
      <c r="K170" s="251"/>
    </row>
    <row r="171" spans="1:27" ht="52">
      <c r="A171" s="252" t="s">
        <v>203</v>
      </c>
      <c r="B171" s="252" t="s">
        <v>73</v>
      </c>
      <c r="C171" s="254" t="s">
        <v>413</v>
      </c>
      <c r="D171" s="254" t="s">
        <v>414</v>
      </c>
      <c r="E171" s="153" t="s">
        <v>120</v>
      </c>
      <c r="F171" s="153" t="s">
        <v>121</v>
      </c>
      <c r="H171" s="254" t="s">
        <v>413</v>
      </c>
      <c r="I171" s="254" t="s">
        <v>414</v>
      </c>
      <c r="J171" s="153" t="s">
        <v>120</v>
      </c>
      <c r="K171" s="153" t="s">
        <v>121</v>
      </c>
    </row>
    <row r="172" spans="1:27" ht="65">
      <c r="A172" s="253"/>
      <c r="B172" s="253"/>
      <c r="C172" s="255"/>
      <c r="D172" s="255"/>
      <c r="E172" s="153" t="s">
        <v>586</v>
      </c>
      <c r="F172" s="153" t="s">
        <v>285</v>
      </c>
      <c r="H172" s="255"/>
      <c r="I172" s="255"/>
      <c r="J172" s="153" t="s">
        <v>586</v>
      </c>
      <c r="K172" s="153" t="s">
        <v>285</v>
      </c>
      <c r="L172" s="155"/>
    </row>
    <row r="173" spans="1:27">
      <c r="A173" s="151" t="s">
        <v>181</v>
      </c>
      <c r="B173" s="151" t="s">
        <v>488</v>
      </c>
      <c r="C173" s="191">
        <v>324923</v>
      </c>
      <c r="D173" s="191">
        <v>17644</v>
      </c>
      <c r="E173" s="191">
        <v>-16495</v>
      </c>
      <c r="F173" s="191">
        <v>326072</v>
      </c>
      <c r="H173" s="191">
        <v>258617</v>
      </c>
      <c r="I173" s="191">
        <v>13150</v>
      </c>
      <c r="J173" s="191">
        <v>-16232</v>
      </c>
      <c r="K173" s="191">
        <v>255535</v>
      </c>
      <c r="M173" s="155"/>
      <c r="N173" s="155"/>
      <c r="S173" s="155"/>
    </row>
    <row r="174" spans="1:27">
      <c r="A174" s="163" t="s">
        <v>182</v>
      </c>
      <c r="B174" s="163" t="s">
        <v>27</v>
      </c>
      <c r="C174" s="179">
        <v>16502</v>
      </c>
      <c r="D174" s="179">
        <v>2647</v>
      </c>
      <c r="E174" s="179">
        <v>0</v>
      </c>
      <c r="F174" s="179">
        <v>19149</v>
      </c>
      <c r="H174" s="179">
        <v>16022</v>
      </c>
      <c r="I174" s="179">
        <v>2810</v>
      </c>
      <c r="J174" s="179">
        <v>0</v>
      </c>
      <c r="K174" s="179">
        <v>18832</v>
      </c>
      <c r="Q174" s="155"/>
      <c r="R174" s="155"/>
      <c r="W174" s="155"/>
    </row>
    <row r="175" spans="1:27">
      <c r="A175" s="163" t="s">
        <v>183</v>
      </c>
      <c r="B175" s="163" t="s">
        <v>475</v>
      </c>
      <c r="C175" s="179">
        <v>49786</v>
      </c>
      <c r="D175" s="179">
        <v>2478</v>
      </c>
      <c r="E175" s="179">
        <v>0</v>
      </c>
      <c r="F175" s="179">
        <v>52264</v>
      </c>
      <c r="H175" s="179">
        <v>44741</v>
      </c>
      <c r="I175" s="179">
        <v>2112</v>
      </c>
      <c r="J175" s="179">
        <v>0</v>
      </c>
      <c r="K175" s="179">
        <v>46853</v>
      </c>
      <c r="W175" s="155"/>
    </row>
    <row r="176" spans="1:27">
      <c r="A176" s="163" t="s">
        <v>528</v>
      </c>
      <c r="B176" s="163" t="s">
        <v>416</v>
      </c>
      <c r="C176" s="179">
        <v>184968</v>
      </c>
      <c r="D176" s="179">
        <v>11768</v>
      </c>
      <c r="E176" s="179">
        <v>-2</v>
      </c>
      <c r="F176" s="179">
        <v>196734</v>
      </c>
      <c r="H176" s="179">
        <v>135210</v>
      </c>
      <c r="I176" s="179">
        <v>7276</v>
      </c>
      <c r="J176" s="179">
        <v>0</v>
      </c>
      <c r="K176" s="179">
        <v>142486</v>
      </c>
      <c r="W176" s="155"/>
    </row>
    <row r="177" spans="1:23">
      <c r="A177" s="163" t="s">
        <v>184</v>
      </c>
      <c r="B177" s="163" t="s">
        <v>29</v>
      </c>
      <c r="C177" s="179">
        <v>56438</v>
      </c>
      <c r="D177" s="179">
        <v>0</v>
      </c>
      <c r="E177" s="179">
        <v>0</v>
      </c>
      <c r="F177" s="179">
        <v>56438</v>
      </c>
      <c r="H177" s="179">
        <v>46417</v>
      </c>
      <c r="I177" s="179">
        <v>0</v>
      </c>
      <c r="J177" s="179">
        <v>0</v>
      </c>
      <c r="K177" s="179">
        <v>46417</v>
      </c>
      <c r="W177" s="155"/>
    </row>
    <row r="178" spans="1:23">
      <c r="A178" s="163" t="s">
        <v>186</v>
      </c>
      <c r="B178" s="163" t="s">
        <v>31</v>
      </c>
      <c r="C178" s="179">
        <v>15742</v>
      </c>
      <c r="D178" s="179">
        <v>0</v>
      </c>
      <c r="E178" s="179">
        <v>-15742</v>
      </c>
      <c r="F178" s="179">
        <v>0</v>
      </c>
      <c r="H178" s="179">
        <v>15280</v>
      </c>
      <c r="I178" s="179">
        <v>0</v>
      </c>
      <c r="J178" s="179">
        <v>-15280</v>
      </c>
      <c r="K178" s="179">
        <v>0</v>
      </c>
      <c r="W178" s="155"/>
    </row>
    <row r="179" spans="1:23">
      <c r="A179" s="180" t="s">
        <v>626</v>
      </c>
      <c r="B179" s="180" t="s">
        <v>632</v>
      </c>
      <c r="C179" s="179">
        <v>981</v>
      </c>
      <c r="D179" s="179">
        <v>0</v>
      </c>
      <c r="E179" s="179">
        <v>0</v>
      </c>
      <c r="F179" s="179">
        <v>981</v>
      </c>
      <c r="H179" s="179">
        <v>452</v>
      </c>
      <c r="I179" s="179">
        <v>0</v>
      </c>
      <c r="J179" s="179">
        <v>0</v>
      </c>
      <c r="K179" s="179">
        <v>452</v>
      </c>
      <c r="W179" s="155"/>
    </row>
    <row r="180" spans="1:23">
      <c r="A180" s="163" t="s">
        <v>529</v>
      </c>
      <c r="B180" s="163" t="s">
        <v>583</v>
      </c>
      <c r="C180" s="179">
        <v>0</v>
      </c>
      <c r="D180" s="179">
        <v>751</v>
      </c>
      <c r="E180" s="179">
        <v>-751</v>
      </c>
      <c r="F180" s="179">
        <v>0</v>
      </c>
      <c r="H180" s="179">
        <v>0</v>
      </c>
      <c r="I180" s="179">
        <v>952</v>
      </c>
      <c r="J180" s="179">
        <v>-952</v>
      </c>
      <c r="K180" s="179">
        <v>0</v>
      </c>
      <c r="W180" s="155"/>
    </row>
    <row r="181" spans="1:23">
      <c r="A181" s="163" t="s">
        <v>466</v>
      </c>
      <c r="B181" s="163" t="s">
        <v>465</v>
      </c>
      <c r="C181" s="179">
        <v>506</v>
      </c>
      <c r="D181" s="179">
        <v>0</v>
      </c>
      <c r="E181" s="179">
        <v>0</v>
      </c>
      <c r="F181" s="179">
        <v>506</v>
      </c>
      <c r="H181" s="179">
        <v>495</v>
      </c>
      <c r="I181" s="179">
        <v>0</v>
      </c>
      <c r="J181" s="179">
        <v>0</v>
      </c>
      <c r="K181" s="179">
        <v>495</v>
      </c>
      <c r="W181" s="155"/>
    </row>
    <row r="182" spans="1:23">
      <c r="A182" s="151" t="s">
        <v>530</v>
      </c>
      <c r="B182" s="151" t="s">
        <v>489</v>
      </c>
      <c r="C182" s="191">
        <v>626007</v>
      </c>
      <c r="D182" s="191">
        <v>65233</v>
      </c>
      <c r="E182" s="191">
        <v>-3925</v>
      </c>
      <c r="F182" s="191">
        <v>687315</v>
      </c>
      <c r="H182" s="191">
        <v>660328</v>
      </c>
      <c r="I182" s="191">
        <v>72668</v>
      </c>
      <c r="J182" s="191">
        <v>-7018</v>
      </c>
      <c r="K182" s="191">
        <v>725978</v>
      </c>
      <c r="W182" s="155"/>
    </row>
    <row r="183" spans="1:23">
      <c r="A183" s="163" t="s">
        <v>193</v>
      </c>
      <c r="B183" s="163" t="s">
        <v>584</v>
      </c>
      <c r="C183" s="179">
        <v>252</v>
      </c>
      <c r="D183" s="179">
        <v>0</v>
      </c>
      <c r="E183" s="179">
        <v>0</v>
      </c>
      <c r="F183" s="179">
        <v>252</v>
      </c>
      <c r="H183" s="179">
        <v>323</v>
      </c>
      <c r="I183" s="179">
        <v>0</v>
      </c>
      <c r="J183" s="179">
        <v>0</v>
      </c>
      <c r="K183" s="179">
        <v>323</v>
      </c>
      <c r="W183" s="155"/>
    </row>
    <row r="184" spans="1:23">
      <c r="A184" s="163" t="s">
        <v>194</v>
      </c>
      <c r="B184" s="163" t="s">
        <v>39</v>
      </c>
      <c r="C184" s="179">
        <v>36346</v>
      </c>
      <c r="D184" s="179">
        <v>2322</v>
      </c>
      <c r="E184" s="179">
        <v>-1116</v>
      </c>
      <c r="F184" s="179">
        <v>37552</v>
      </c>
      <c r="H184" s="179">
        <v>37253</v>
      </c>
      <c r="I184" s="179">
        <v>10208</v>
      </c>
      <c r="J184" s="179">
        <v>-1200</v>
      </c>
      <c r="K184" s="179">
        <v>46261</v>
      </c>
      <c r="W184" s="155"/>
    </row>
    <row r="185" spans="1:23">
      <c r="A185" s="163" t="s">
        <v>531</v>
      </c>
      <c r="B185" s="163" t="s">
        <v>40</v>
      </c>
      <c r="C185" s="179">
        <v>9125</v>
      </c>
      <c r="D185" s="179">
        <v>239</v>
      </c>
      <c r="E185" s="179">
        <v>0</v>
      </c>
      <c r="F185" s="179">
        <v>9364</v>
      </c>
      <c r="H185" s="179">
        <v>0</v>
      </c>
      <c r="I185" s="179">
        <v>0</v>
      </c>
      <c r="J185" s="179">
        <v>0</v>
      </c>
      <c r="K185" s="179">
        <v>0</v>
      </c>
      <c r="W185" s="155"/>
    </row>
    <row r="186" spans="1:23">
      <c r="A186" s="163" t="s">
        <v>196</v>
      </c>
      <c r="B186" s="163" t="s">
        <v>41</v>
      </c>
      <c r="C186" s="179">
        <v>18903</v>
      </c>
      <c r="D186" s="179">
        <v>1758</v>
      </c>
      <c r="E186" s="179">
        <v>-2809</v>
      </c>
      <c r="F186" s="179">
        <v>17852</v>
      </c>
      <c r="H186" s="179">
        <v>22278</v>
      </c>
      <c r="I186" s="179">
        <v>1122</v>
      </c>
      <c r="J186" s="179">
        <v>-5818</v>
      </c>
      <c r="K186" s="179">
        <v>17582</v>
      </c>
    </row>
    <row r="187" spans="1:23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W187" s="155"/>
    </row>
    <row r="188" spans="1:23">
      <c r="A188" s="163" t="s">
        <v>199</v>
      </c>
      <c r="B188" s="163" t="s">
        <v>44</v>
      </c>
      <c r="C188" s="179">
        <v>1725</v>
      </c>
      <c r="D188" s="179">
        <v>12673</v>
      </c>
      <c r="E188" s="179">
        <v>0</v>
      </c>
      <c r="F188" s="179">
        <v>14398</v>
      </c>
      <c r="H188" s="179">
        <v>934</v>
      </c>
      <c r="I188" s="179">
        <v>13362</v>
      </c>
      <c r="J188" s="179">
        <v>0</v>
      </c>
      <c r="K188" s="179">
        <v>14296</v>
      </c>
    </row>
    <row r="189" spans="1:23">
      <c r="A189" s="163" t="s">
        <v>200</v>
      </c>
      <c r="B189" s="163" t="s">
        <v>482</v>
      </c>
      <c r="C189" s="179">
        <v>84256</v>
      </c>
      <c r="D189" s="179">
        <v>48241</v>
      </c>
      <c r="E189" s="179">
        <v>0</v>
      </c>
      <c r="F189" s="179">
        <v>132497</v>
      </c>
      <c r="H189" s="179">
        <v>19011</v>
      </c>
      <c r="I189" s="179">
        <v>47976</v>
      </c>
      <c r="J189" s="179">
        <v>0</v>
      </c>
      <c r="K189" s="179">
        <v>66987</v>
      </c>
    </row>
    <row r="190" spans="1:23">
      <c r="A190" s="163" t="s">
        <v>585</v>
      </c>
      <c r="B190" s="163" t="s">
        <v>483</v>
      </c>
      <c r="C190" s="181">
        <v>475400</v>
      </c>
      <c r="D190" s="181">
        <v>0</v>
      </c>
      <c r="E190" s="181">
        <v>0</v>
      </c>
      <c r="F190" s="181">
        <v>475400</v>
      </c>
      <c r="H190" s="181">
        <v>580529</v>
      </c>
      <c r="I190" s="181">
        <v>0</v>
      </c>
      <c r="J190" s="181">
        <v>0</v>
      </c>
      <c r="K190" s="181">
        <v>580529</v>
      </c>
      <c r="W190" s="155"/>
    </row>
    <row r="191" spans="1:23">
      <c r="A191" s="151" t="s">
        <v>532</v>
      </c>
      <c r="B191" s="151" t="s">
        <v>491</v>
      </c>
      <c r="C191" s="191">
        <v>950930</v>
      </c>
      <c r="D191" s="191">
        <v>82877</v>
      </c>
      <c r="E191" s="191">
        <v>-20420</v>
      </c>
      <c r="F191" s="191">
        <v>1013387</v>
      </c>
      <c r="H191" s="191">
        <v>918945</v>
      </c>
      <c r="I191" s="191">
        <v>85818</v>
      </c>
      <c r="J191" s="191">
        <v>-23250</v>
      </c>
      <c r="K191" s="191">
        <v>981513</v>
      </c>
      <c r="W191" s="155"/>
    </row>
    <row r="192" spans="1:23">
      <c r="A192" s="176"/>
    </row>
    <row r="193" spans="1:18">
      <c r="A193" s="149"/>
      <c r="B193" s="149"/>
      <c r="C193" s="249">
        <v>43281</v>
      </c>
      <c r="D193" s="250"/>
      <c r="E193" s="250"/>
      <c r="F193" s="251"/>
      <c r="H193" s="249">
        <v>43100</v>
      </c>
      <c r="I193" s="250"/>
      <c r="J193" s="250"/>
      <c r="K193" s="251"/>
    </row>
    <row r="194" spans="1:18" ht="52">
      <c r="A194" s="252" t="s">
        <v>229</v>
      </c>
      <c r="B194" s="252" t="s">
        <v>48</v>
      </c>
      <c r="C194" s="254" t="s">
        <v>413</v>
      </c>
      <c r="D194" s="254" t="s">
        <v>414</v>
      </c>
      <c r="E194" s="153" t="s">
        <v>120</v>
      </c>
      <c r="F194" s="153" t="s">
        <v>121</v>
      </c>
      <c r="H194" s="254" t="s">
        <v>413</v>
      </c>
      <c r="I194" s="254" t="s">
        <v>414</v>
      </c>
      <c r="J194" s="153" t="s">
        <v>120</v>
      </c>
      <c r="K194" s="153" t="s">
        <v>121</v>
      </c>
    </row>
    <row r="195" spans="1:18" ht="65">
      <c r="A195" s="253"/>
      <c r="B195" s="253"/>
      <c r="C195" s="255"/>
      <c r="D195" s="255"/>
      <c r="E195" s="153" t="s">
        <v>586</v>
      </c>
      <c r="F195" s="153" t="s">
        <v>285</v>
      </c>
      <c r="H195" s="255"/>
      <c r="I195" s="255"/>
      <c r="J195" s="153" t="s">
        <v>586</v>
      </c>
      <c r="K195" s="153" t="s">
        <v>285</v>
      </c>
    </row>
    <row r="196" spans="1:18">
      <c r="A196" s="192" t="s">
        <v>533</v>
      </c>
      <c r="B196" s="151" t="s">
        <v>518</v>
      </c>
      <c r="C196" s="191">
        <v>917213</v>
      </c>
      <c r="D196" s="191">
        <v>38811</v>
      </c>
      <c r="E196" s="191">
        <v>-15744</v>
      </c>
      <c r="F196" s="191">
        <v>940280</v>
      </c>
      <c r="H196" s="191">
        <v>858547</v>
      </c>
      <c r="I196" s="191">
        <v>39632</v>
      </c>
      <c r="J196" s="191">
        <v>-15280</v>
      </c>
      <c r="K196" s="191">
        <v>882899</v>
      </c>
    </row>
    <row r="197" spans="1:18">
      <c r="A197" s="192" t="s">
        <v>534</v>
      </c>
      <c r="B197" s="151" t="s">
        <v>50</v>
      </c>
      <c r="C197" s="191">
        <v>917213</v>
      </c>
      <c r="D197" s="191">
        <v>38811</v>
      </c>
      <c r="E197" s="191">
        <v>-15744</v>
      </c>
      <c r="F197" s="191">
        <v>940280</v>
      </c>
      <c r="H197" s="191">
        <v>858547</v>
      </c>
      <c r="I197" s="191">
        <v>39632</v>
      </c>
      <c r="J197" s="191">
        <v>-15280</v>
      </c>
      <c r="K197" s="191">
        <v>882899</v>
      </c>
    </row>
    <row r="198" spans="1:1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Q198" s="155"/>
      <c r="R198" s="155"/>
    </row>
    <row r="199" spans="1:18">
      <c r="A199" s="193" t="s">
        <v>470</v>
      </c>
      <c r="B199" s="163" t="s">
        <v>469</v>
      </c>
      <c r="C199" s="179">
        <v>734844</v>
      </c>
      <c r="D199" s="179">
        <v>7883</v>
      </c>
      <c r="E199" s="179">
        <v>-4672</v>
      </c>
      <c r="F199" s="179">
        <v>738055</v>
      </c>
      <c r="H199" s="179">
        <v>550780</v>
      </c>
      <c r="I199" s="179">
        <v>3227</v>
      </c>
      <c r="J199" s="179">
        <v>-4672</v>
      </c>
      <c r="K199" s="179">
        <v>549335</v>
      </c>
      <c r="Q199" s="155"/>
      <c r="R199" s="155"/>
    </row>
    <row r="200" spans="1:18">
      <c r="A200" s="193" t="s">
        <v>209</v>
      </c>
      <c r="B200" s="163" t="s">
        <v>587</v>
      </c>
      <c r="C200" s="179">
        <v>20730</v>
      </c>
      <c r="D200" s="179">
        <v>2054</v>
      </c>
      <c r="E200" s="179">
        <v>-2054</v>
      </c>
      <c r="F200" s="179">
        <v>20730</v>
      </c>
      <c r="H200" s="179">
        <v>15212</v>
      </c>
      <c r="I200" s="179">
        <v>1592</v>
      </c>
      <c r="J200" s="179">
        <v>-1592</v>
      </c>
      <c r="K200" s="179">
        <v>15212</v>
      </c>
      <c r="Q200" s="155"/>
      <c r="R200" s="155"/>
    </row>
    <row r="201" spans="1:18">
      <c r="A201" s="193" t="s">
        <v>315</v>
      </c>
      <c r="B201" s="163" t="s">
        <v>588</v>
      </c>
      <c r="C201" s="179">
        <v>-495</v>
      </c>
      <c r="D201" s="179">
        <v>-315</v>
      </c>
      <c r="E201" s="179">
        <v>1014</v>
      </c>
      <c r="F201" s="179">
        <v>204</v>
      </c>
      <c r="H201" s="179">
        <v>-581</v>
      </c>
      <c r="I201" s="179">
        <v>-315</v>
      </c>
      <c r="J201" s="179">
        <v>1014</v>
      </c>
      <c r="K201" s="179">
        <v>118</v>
      </c>
      <c r="Q201" s="155"/>
      <c r="R201" s="155"/>
    </row>
    <row r="202" spans="1:18">
      <c r="A202" s="193" t="s">
        <v>211</v>
      </c>
      <c r="B202" s="163" t="s">
        <v>589</v>
      </c>
      <c r="C202" s="179">
        <v>12404</v>
      </c>
      <c r="D202" s="179">
        <v>30231</v>
      </c>
      <c r="E202" s="179">
        <v>-9894</v>
      </c>
      <c r="F202" s="179">
        <v>32741</v>
      </c>
      <c r="H202" s="179">
        <v>12744</v>
      </c>
      <c r="I202" s="179">
        <v>18994</v>
      </c>
      <c r="J202" s="179">
        <v>-9894</v>
      </c>
      <c r="K202" s="179">
        <v>21844</v>
      </c>
      <c r="Q202" s="155"/>
      <c r="R202" s="155"/>
    </row>
    <row r="203" spans="1:18">
      <c r="A203" s="193" t="s">
        <v>212</v>
      </c>
      <c r="B203" s="163" t="s">
        <v>57</v>
      </c>
      <c r="C203" s="179">
        <v>53610</v>
      </c>
      <c r="D203" s="179">
        <v>-1178</v>
      </c>
      <c r="E203" s="179">
        <v>-2</v>
      </c>
      <c r="F203" s="179">
        <v>52430</v>
      </c>
      <c r="H203" s="179">
        <v>184272</v>
      </c>
      <c r="I203" s="179">
        <v>15998</v>
      </c>
      <c r="J203" s="179">
        <v>0</v>
      </c>
      <c r="K203" s="179">
        <v>200270</v>
      </c>
      <c r="Q203" s="155"/>
      <c r="R203" s="155"/>
    </row>
    <row r="204" spans="1:1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/>
      <c r="I204" s="191"/>
      <c r="J204" s="191"/>
      <c r="K204" s="191">
        <v>0</v>
      </c>
      <c r="Q204" s="155"/>
      <c r="R204" s="155"/>
    </row>
    <row r="205" spans="1:18">
      <c r="A205" s="192" t="s">
        <v>536</v>
      </c>
      <c r="B205" s="151" t="s">
        <v>521</v>
      </c>
      <c r="C205" s="191">
        <v>13918</v>
      </c>
      <c r="D205" s="191">
        <v>41</v>
      </c>
      <c r="E205" s="191">
        <v>-751</v>
      </c>
      <c r="F205" s="191">
        <v>13208</v>
      </c>
      <c r="H205" s="191">
        <v>5039</v>
      </c>
      <c r="I205" s="191">
        <v>43</v>
      </c>
      <c r="J205" s="191">
        <v>-952</v>
      </c>
      <c r="K205" s="191">
        <v>4130</v>
      </c>
    </row>
    <row r="206" spans="1:18">
      <c r="A206" s="193" t="s">
        <v>216</v>
      </c>
      <c r="B206" s="163" t="s">
        <v>61</v>
      </c>
      <c r="C206" s="179">
        <v>74</v>
      </c>
      <c r="D206" s="179">
        <v>0</v>
      </c>
      <c r="E206" s="179">
        <v>0</v>
      </c>
      <c r="F206" s="179">
        <v>74</v>
      </c>
      <c r="H206" s="179">
        <v>148</v>
      </c>
      <c r="I206" s="179">
        <v>0</v>
      </c>
      <c r="J206" s="179">
        <v>0</v>
      </c>
      <c r="K206" s="179">
        <v>148</v>
      </c>
      <c r="Q206" s="155"/>
      <c r="R206" s="155"/>
    </row>
    <row r="207" spans="1:18">
      <c r="A207" s="193" t="s">
        <v>218</v>
      </c>
      <c r="B207" s="163" t="s">
        <v>63</v>
      </c>
      <c r="C207" s="179">
        <v>9584</v>
      </c>
      <c r="D207" s="179">
        <v>0</v>
      </c>
      <c r="E207" s="179">
        <v>-751</v>
      </c>
      <c r="F207" s="179">
        <v>8833</v>
      </c>
      <c r="H207" s="179">
        <v>2830</v>
      </c>
      <c r="I207" s="179">
        <v>0</v>
      </c>
      <c r="J207" s="179">
        <v>-952</v>
      </c>
      <c r="K207" s="179">
        <v>1878</v>
      </c>
      <c r="Q207" s="155"/>
      <c r="R207" s="155"/>
    </row>
    <row r="208" spans="1:18">
      <c r="A208" s="193" t="s">
        <v>219</v>
      </c>
      <c r="B208" s="163" t="s">
        <v>64</v>
      </c>
      <c r="C208" s="179">
        <v>4182</v>
      </c>
      <c r="D208" s="179">
        <v>38</v>
      </c>
      <c r="E208" s="179">
        <v>0</v>
      </c>
      <c r="F208" s="179">
        <v>4220</v>
      </c>
      <c r="H208" s="179">
        <v>1983</v>
      </c>
      <c r="I208" s="179">
        <v>40</v>
      </c>
      <c r="J208" s="179">
        <v>0</v>
      </c>
      <c r="K208" s="179">
        <v>2023</v>
      </c>
      <c r="Q208" s="155"/>
      <c r="R208" s="155"/>
    </row>
    <row r="209" spans="1:11">
      <c r="A209" s="193" t="s">
        <v>220</v>
      </c>
      <c r="B209" s="163" t="s">
        <v>65</v>
      </c>
      <c r="C209" s="179">
        <v>78</v>
      </c>
      <c r="D209" s="179">
        <v>3</v>
      </c>
      <c r="E209" s="179">
        <v>0</v>
      </c>
      <c r="F209" s="179">
        <v>81</v>
      </c>
      <c r="H209" s="179">
        <v>78</v>
      </c>
      <c r="I209" s="179">
        <v>3</v>
      </c>
      <c r="J209" s="179">
        <v>0</v>
      </c>
      <c r="K209" s="179">
        <v>81</v>
      </c>
    </row>
    <row r="210" spans="1:11">
      <c r="A210" s="192" t="s">
        <v>537</v>
      </c>
      <c r="B210" s="151" t="s">
        <v>523</v>
      </c>
      <c r="C210" s="191">
        <v>19799</v>
      </c>
      <c r="D210" s="191">
        <v>44025</v>
      </c>
      <c r="E210" s="191">
        <v>-3925</v>
      </c>
      <c r="F210" s="191">
        <v>59899</v>
      </c>
      <c r="H210" s="191">
        <v>55359</v>
      </c>
      <c r="I210" s="191">
        <v>46143</v>
      </c>
      <c r="J210" s="191">
        <v>-7018</v>
      </c>
      <c r="K210" s="191">
        <v>94484</v>
      </c>
    </row>
    <row r="211" spans="1:11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</row>
    <row r="212" spans="1:11">
      <c r="A212" s="193" t="s">
        <v>216</v>
      </c>
      <c r="B212" s="163" t="s">
        <v>61</v>
      </c>
      <c r="C212" s="179">
        <v>244</v>
      </c>
      <c r="D212" s="179">
        <v>0</v>
      </c>
      <c r="E212" s="179">
        <v>0</v>
      </c>
      <c r="F212" s="179">
        <v>244</v>
      </c>
      <c r="H212" s="179">
        <v>190</v>
      </c>
      <c r="I212" s="179">
        <v>0</v>
      </c>
      <c r="J212" s="179">
        <v>0</v>
      </c>
      <c r="K212" s="179">
        <v>190</v>
      </c>
    </row>
    <row r="213" spans="1:11">
      <c r="A213" s="193" t="s">
        <v>223</v>
      </c>
      <c r="B213" s="163" t="s">
        <v>68</v>
      </c>
      <c r="C213" s="179">
        <v>7282</v>
      </c>
      <c r="D213" s="179">
        <v>32673</v>
      </c>
      <c r="E213" s="179">
        <v>-1109</v>
      </c>
      <c r="F213" s="179">
        <v>38846</v>
      </c>
      <c r="H213" s="179">
        <v>9256</v>
      </c>
      <c r="I213" s="179">
        <v>29469</v>
      </c>
      <c r="J213" s="179">
        <v>-1351</v>
      </c>
      <c r="K213" s="179">
        <v>37374</v>
      </c>
    </row>
    <row r="214" spans="1:11">
      <c r="A214" s="193" t="s">
        <v>591</v>
      </c>
      <c r="B214" s="163" t="s">
        <v>69</v>
      </c>
      <c r="C214" s="179">
        <v>37</v>
      </c>
      <c r="D214" s="179">
        <v>235</v>
      </c>
      <c r="E214" s="179">
        <v>0</v>
      </c>
      <c r="F214" s="179">
        <v>272</v>
      </c>
      <c r="H214" s="179">
        <v>2227</v>
      </c>
      <c r="I214" s="179">
        <v>1230</v>
      </c>
      <c r="J214" s="179">
        <v>0</v>
      </c>
      <c r="K214" s="179">
        <v>3457</v>
      </c>
    </row>
    <row r="215" spans="1:11">
      <c r="A215" s="193" t="s">
        <v>225</v>
      </c>
      <c r="B215" s="163" t="s">
        <v>524</v>
      </c>
      <c r="C215" s="179">
        <v>1578</v>
      </c>
      <c r="D215" s="179">
        <v>7069</v>
      </c>
      <c r="E215" s="179">
        <v>-2809</v>
      </c>
      <c r="F215" s="179">
        <v>5838</v>
      </c>
      <c r="H215" s="179">
        <v>2058</v>
      </c>
      <c r="I215" s="179">
        <v>10379</v>
      </c>
      <c r="J215" s="179">
        <v>-5667</v>
      </c>
      <c r="K215" s="179">
        <v>6770</v>
      </c>
    </row>
    <row r="216" spans="1:11">
      <c r="A216" s="193" t="s">
        <v>219</v>
      </c>
      <c r="B216" s="163" t="s">
        <v>64</v>
      </c>
      <c r="C216" s="179">
        <v>585</v>
      </c>
      <c r="D216" s="179">
        <v>3330</v>
      </c>
      <c r="E216" s="179">
        <v>0</v>
      </c>
      <c r="F216" s="179">
        <v>3915</v>
      </c>
      <c r="H216" s="179">
        <v>587</v>
      </c>
      <c r="I216" s="179">
        <v>2465</v>
      </c>
      <c r="J216" s="179">
        <v>0</v>
      </c>
      <c r="K216" s="179">
        <v>3052</v>
      </c>
    </row>
    <row r="217" spans="1:11">
      <c r="A217" s="193" t="s">
        <v>592</v>
      </c>
      <c r="B217" s="163" t="s">
        <v>65</v>
      </c>
      <c r="C217" s="179">
        <v>1</v>
      </c>
      <c r="D217" s="179">
        <v>0</v>
      </c>
      <c r="E217" s="179">
        <v>0</v>
      </c>
      <c r="F217" s="179">
        <v>1</v>
      </c>
      <c r="H217" s="179">
        <v>1</v>
      </c>
      <c r="I217" s="179">
        <v>0</v>
      </c>
      <c r="J217" s="179">
        <v>0</v>
      </c>
      <c r="K217" s="179">
        <v>1</v>
      </c>
    </row>
    <row r="218" spans="1:11">
      <c r="A218" s="193" t="s">
        <v>539</v>
      </c>
      <c r="B218" s="163" t="s">
        <v>66</v>
      </c>
      <c r="C218" s="179">
        <v>10072</v>
      </c>
      <c r="D218" s="179">
        <v>718</v>
      </c>
      <c r="E218" s="179">
        <v>-7</v>
      </c>
      <c r="F218" s="179">
        <v>10783</v>
      </c>
      <c r="H218" s="179">
        <v>41040</v>
      </c>
      <c r="I218" s="179">
        <v>2600</v>
      </c>
      <c r="J218" s="179">
        <v>0</v>
      </c>
      <c r="K218" s="179">
        <v>43640</v>
      </c>
    </row>
    <row r="219" spans="1:11">
      <c r="A219" s="192" t="s">
        <v>540</v>
      </c>
      <c r="B219" s="151" t="s">
        <v>525</v>
      </c>
      <c r="C219" s="191">
        <v>950930</v>
      </c>
      <c r="D219" s="191">
        <v>82877</v>
      </c>
      <c r="E219" s="191">
        <v>-20420</v>
      </c>
      <c r="F219" s="191">
        <v>1013387</v>
      </c>
      <c r="H219" s="191">
        <v>918945</v>
      </c>
      <c r="I219" s="191">
        <v>85818</v>
      </c>
      <c r="J219" s="191">
        <v>-23250</v>
      </c>
      <c r="K219" s="191">
        <v>981513</v>
      </c>
    </row>
    <row r="220" spans="1:11">
      <c r="A220" s="176" t="s">
        <v>541</v>
      </c>
    </row>
    <row r="227" spans="1:2">
      <c r="A227" s="156"/>
      <c r="B227" s="156"/>
    </row>
    <row r="228" spans="1:2">
      <c r="A228" s="156"/>
      <c r="B228" s="156"/>
    </row>
    <row r="229" spans="1:2">
      <c r="A229" s="156"/>
      <c r="B229" s="156"/>
    </row>
    <row r="230" spans="1:2">
      <c r="A230" s="156"/>
      <c r="B230" s="156"/>
    </row>
    <row r="231" spans="1:2">
      <c r="A231" s="156"/>
      <c r="B231" s="156"/>
    </row>
    <row r="232" spans="1:2">
      <c r="A232" s="156"/>
      <c r="B232" s="156"/>
    </row>
    <row r="233" spans="1:2">
      <c r="A233" s="156"/>
      <c r="B233" s="156"/>
    </row>
    <row r="234" spans="1:2">
      <c r="A234" s="156"/>
      <c r="B234" s="156"/>
    </row>
    <row r="235" spans="1:2">
      <c r="A235" s="156"/>
      <c r="B235" s="156"/>
    </row>
    <row r="236" spans="1:2">
      <c r="A236" s="156"/>
      <c r="B236" s="156"/>
    </row>
    <row r="237" spans="1:2">
      <c r="A237" s="156"/>
      <c r="B237" s="156"/>
    </row>
    <row r="238" spans="1:2">
      <c r="A238" s="156"/>
      <c r="B238" s="156"/>
    </row>
    <row r="239" spans="1:2">
      <c r="A239" s="156"/>
      <c r="B239" s="156"/>
    </row>
    <row r="240" spans="1:2">
      <c r="A240" s="156"/>
      <c r="B240" s="156"/>
    </row>
    <row r="241" spans="1:2">
      <c r="A241" s="156"/>
      <c r="B241" s="156"/>
    </row>
    <row r="242" spans="1:2">
      <c r="A242" s="156"/>
      <c r="B242" s="156"/>
    </row>
    <row r="243" spans="1:2">
      <c r="A243" s="156"/>
      <c r="B243" s="156"/>
    </row>
    <row r="244" spans="1:2">
      <c r="A244" s="156"/>
      <c r="B244" s="156"/>
    </row>
    <row r="245" spans="1:2">
      <c r="A245" s="156"/>
      <c r="B245" s="156"/>
    </row>
    <row r="246" spans="1:2">
      <c r="A246" s="156"/>
      <c r="B246" s="156"/>
    </row>
    <row r="247" spans="1:2">
      <c r="A247" s="156"/>
      <c r="B247" s="156"/>
    </row>
    <row r="248" spans="1:2">
      <c r="A248" s="156"/>
      <c r="B248" s="156"/>
    </row>
    <row r="249" spans="1:2">
      <c r="A249" s="156"/>
      <c r="B249" s="156"/>
    </row>
    <row r="250" spans="1:2">
      <c r="A250" s="156"/>
      <c r="B250" s="156"/>
    </row>
    <row r="251" spans="1:2">
      <c r="A251" s="156"/>
      <c r="B251" s="156"/>
    </row>
    <row r="252" spans="1:2">
      <c r="A252" s="156"/>
      <c r="B252" s="156"/>
    </row>
    <row r="253" spans="1:2">
      <c r="A253" s="156"/>
      <c r="B253" s="156"/>
    </row>
    <row r="254" spans="1:2">
      <c r="A254" s="156"/>
      <c r="B254" s="156"/>
    </row>
    <row r="259" spans="1:2">
      <c r="A259" s="156"/>
      <c r="B259" s="156"/>
    </row>
    <row r="260" spans="1:2">
      <c r="A260" s="156"/>
      <c r="B260" s="156"/>
    </row>
    <row r="261" spans="1:2">
      <c r="A261" s="156"/>
      <c r="B261" s="156"/>
    </row>
    <row r="262" spans="1:2">
      <c r="A262" s="156"/>
      <c r="B262" s="156"/>
    </row>
    <row r="263" spans="1:2">
      <c r="A263" s="156"/>
      <c r="B263" s="156"/>
    </row>
    <row r="264" spans="1:2">
      <c r="A264" s="156"/>
      <c r="B264" s="156"/>
    </row>
    <row r="328" spans="21:21">
      <c r="U328" s="156">
        <v>1.42</v>
      </c>
    </row>
  </sheetData>
  <mergeCells count="27">
    <mergeCell ref="A144:A145"/>
    <mergeCell ref="B144:B145"/>
    <mergeCell ref="C144:C145"/>
    <mergeCell ref="D144:D145"/>
    <mergeCell ref="H144:H145"/>
    <mergeCell ref="A194:A195"/>
    <mergeCell ref="B194:B195"/>
    <mergeCell ref="C194:C195"/>
    <mergeCell ref="D194:D195"/>
    <mergeCell ref="C170:F170"/>
    <mergeCell ref="A171:A172"/>
    <mergeCell ref="B171:B172"/>
    <mergeCell ref="C171:C172"/>
    <mergeCell ref="D171:D172"/>
    <mergeCell ref="H194:H195"/>
    <mergeCell ref="I194:I195"/>
    <mergeCell ref="F117:I117"/>
    <mergeCell ref="F124:I124"/>
    <mergeCell ref="F135:I135"/>
    <mergeCell ref="H171:H172"/>
    <mergeCell ref="I171:I172"/>
    <mergeCell ref="C193:F193"/>
    <mergeCell ref="H193:K193"/>
    <mergeCell ref="H170:K170"/>
    <mergeCell ref="C143:F143"/>
    <mergeCell ref="H143:K143"/>
    <mergeCell ref="I144:I14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General data</vt:lpstr>
      <vt:lpstr>Q1.2020</vt:lpstr>
      <vt:lpstr>2019</vt:lpstr>
      <vt:lpstr>Q3.2019</vt:lpstr>
      <vt:lpstr>Q2.2019</vt:lpstr>
      <vt:lpstr>Q1.2019</vt:lpstr>
      <vt:lpstr>2018</vt:lpstr>
      <vt:lpstr>Q3.2018</vt:lpstr>
      <vt:lpstr>Q2.2018</vt:lpstr>
      <vt:lpstr>Q1.2018</vt:lpstr>
      <vt:lpstr>2017</vt:lpstr>
      <vt:lpstr>Q3.2017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Piotr.Nielubowicz</dc:creator>
  <cp:lastModifiedBy>Microsoft Office User</cp:lastModifiedBy>
  <cp:lastPrinted>2014-05-15T13:05:17Z</cp:lastPrinted>
  <dcterms:created xsi:type="dcterms:W3CDTF">2012-11-12T17:15:15Z</dcterms:created>
  <dcterms:modified xsi:type="dcterms:W3CDTF">2020-05-28T07:39:19Z</dcterms:modified>
</cp:coreProperties>
</file>